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<sst xmlns="http://schemas.openxmlformats.org/spreadsheetml/2006/main" count="133" uniqueCount="49">
  <si>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01.10.2022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</si>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</sst>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95" colorId="64" zoomScale="65" zoomScaleNormal="100" zoomScalePageLayoutView="65" workbookViewId="0">
      <selection pane="topLeft" activeCell="L41" activeCellId="0" sqref="G:L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743609161.24</v>
      </c>
      <c r="D5" s="12" t="n">
        <f aca="false">D6+D10</f>
        <v>502024656.95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556363281.24</v>
      </c>
      <c r="D6" s="12" t="n">
        <f aca="false">D9+D7+D8</f>
        <v>371530912.12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52244533</v>
      </c>
      <c r="D7" s="12" t="n">
        <f aca="false">D109+D49+D13+D31+D37+D25+D43+D55+D61+D67+D73+D79+D85+D91+D97+D103+D19</f>
        <v>41033183.94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15356300</v>
      </c>
      <c r="D8" s="12" t="n">
        <f aca="false">D110+D50+D14+D32+D38+D26+D44+D56+D62+D68+D74+D80+D86+D92+D98+D104</f>
        <v>12688291.87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488762448.24</v>
      </c>
      <c r="D9" s="12" t="n">
        <f aca="false">D111+D51+D15+D33+D39+D27+D45+D57+D63+D69+D75+D81+D87+D93+D99+D105+D21</f>
        <v>317809436.31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187245880</v>
      </c>
      <c r="D10" s="12" t="n">
        <f aca="false">D100+D52+D16+D106</f>
        <v>130493744.83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77767807.68</v>
      </c>
      <c r="D11" s="17" t="n">
        <f aca="false">D12+D16</f>
        <v>48568390.39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77767807.68</v>
      </c>
      <c r="D12" s="20" t="n">
        <f aca="false">D13+D14+D15</f>
        <v>48568390.39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77767807.68</v>
      </c>
      <c r="D15" s="22" t="n">
        <v>48568390.39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126000</v>
      </c>
      <c r="D23" s="24" t="n">
        <f aca="false">D24</f>
        <v>37970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126000</v>
      </c>
      <c r="D24" s="20" t="n">
        <f aca="false">D25+D26+D27</f>
        <v>37970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126000</v>
      </c>
      <c r="D27" s="20" t="n">
        <v>37970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540000</v>
      </c>
      <c r="D29" s="24" t="n">
        <f aca="false">D30</f>
        <v>311427.12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540000</v>
      </c>
      <c r="D30" s="20" t="n">
        <f aca="false">D31+D32+D33</f>
        <v>311427.12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540000</v>
      </c>
      <c r="D33" s="20" t="n">
        <v>311427.12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2332130</v>
      </c>
      <c r="D35" s="24" t="n">
        <f aca="false">D36</f>
        <v>1564455.05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2332130</v>
      </c>
      <c r="D36" s="20" t="n">
        <f aca="false">D37+D38+D39</f>
        <v>1564455.05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2332130</v>
      </c>
      <c r="D39" s="20" t="n">
        <v>1564455.05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42497995.46</v>
      </c>
      <c r="D41" s="26" t="n">
        <f aca="false">D42</f>
        <v>15546056.11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42497995.46</v>
      </c>
      <c r="D42" s="20" t="n">
        <f aca="false">D43+D44+D45</f>
        <v>15546056.11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42497995.46</v>
      </c>
      <c r="D45" s="22" t="n">
        <v>15546056.11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4968507</v>
      </c>
      <c r="D47" s="17" t="n">
        <f aca="false">D49+D51+D52</f>
        <v>961455.6</v>
      </c>
      <c r="E47" s="13"/>
      <c r="F47" s="3"/>
      <c r="G47" s="3"/>
      <c r="H47" s="13"/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4968507</v>
      </c>
      <c r="D48" s="20" t="n">
        <f aca="false">D49+D50+D51</f>
        <v>961455.6</v>
      </c>
      <c r="E48" s="3"/>
      <c r="F48" s="3"/>
      <c r="G48" s="3"/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3271266.29+371966.71</f>
        <v>3643233</v>
      </c>
      <c r="D49" s="22" t="n">
        <f aca="false">371966.17+437632.65</f>
        <v>809598.82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1325274</v>
      </c>
      <c r="D51" s="25" t="n">
        <v>151856.78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14402000</v>
      </c>
      <c r="D53" s="17" t="n">
        <f aca="false">D54</f>
        <v>11193297.33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14402000</v>
      </c>
      <c r="D54" s="20" t="n">
        <f aca="false">D55+D56+D57</f>
        <v>11193297.33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14402000</v>
      </c>
      <c r="D57" s="20" t="n">
        <v>11193297.33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50909171.48</v>
      </c>
      <c r="D59" s="24" t="n">
        <f aca="false">D60</f>
        <v>36057036.81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50909171.48</v>
      </c>
      <c r="D60" s="20" t="n">
        <f aca="false">D61+D62+D63</f>
        <v>36057036.81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1615100</v>
      </c>
      <c r="D61" s="20" t="n">
        <v>1505987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49294071.48</v>
      </c>
      <c r="D63" s="20" t="n">
        <v>34551049.81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5653572.84</v>
      </c>
      <c r="D65" s="28" t="n">
        <f aca="false">D66</f>
        <v>3483554.71</v>
      </c>
      <c r="E65" s="13"/>
      <c r="F65" s="3"/>
      <c r="G65" s="13"/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5653572.84</v>
      </c>
      <c r="D66" s="20" t="n">
        <f aca="false">D67+D68+D69</f>
        <v>3483554.71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5653572.84</v>
      </c>
      <c r="D69" s="20" t="n">
        <v>3483554.71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7808211.71</v>
      </c>
      <c r="D71" s="24" t="n">
        <f aca="false">D72</f>
        <v>4204072.64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7808211.71</v>
      </c>
      <c r="D72" s="20" t="n">
        <f aca="false">D73+D74+D75</f>
        <v>4204072.64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7808211.71</v>
      </c>
      <c r="D75" s="20" t="n">
        <v>4204072.64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4824527</v>
      </c>
      <c r="D77" s="24" t="n">
        <f aca="false">D78</f>
        <v>4366103.88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4824527</v>
      </c>
      <c r="D78" s="20" t="n">
        <f aca="false">D79+D80+D81</f>
        <v>4366103.88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156300</v>
      </c>
      <c r="D79" s="20" t="n">
        <v>108505.2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4668227</v>
      </c>
      <c r="D81" s="20" t="n">
        <v>4257598.68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98243327.23</v>
      </c>
      <c r="D83" s="17" t="n">
        <f aca="false">D84+D88</f>
        <v>71234279.34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98243327.23</v>
      </c>
      <c r="D84" s="22" t="n">
        <f aca="false">D85+D86+D87</f>
        <v>71234279.34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4017610+10999190</f>
        <v>15016800</v>
      </c>
      <c r="D85" s="22" t="n">
        <f aca="false">4017610+10999190</f>
        <v>15016800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6000000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77226527.23</v>
      </c>
      <c r="D87" s="22" t="n">
        <v>50217479.34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977000</v>
      </c>
      <c r="D89" s="17" t="n">
        <f aca="false">D90</f>
        <v>973703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977000</v>
      </c>
      <c r="D90" s="20" t="n">
        <f aca="false">D91+D92+D93</f>
        <v>973703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977000</v>
      </c>
      <c r="D93" s="30" t="n">
        <v>973703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335447843.07</v>
      </c>
      <c r="D95" s="24" t="n">
        <f aca="false">D96+D100</f>
        <v>234926409.34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148218963.07</v>
      </c>
      <c r="D96" s="20" t="n">
        <f aca="false">D97+D98+D99</f>
        <v>104449664.51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8805800+9513224</f>
        <v>18319024</v>
      </c>
      <c r="D97" s="20" t="n">
        <f aca="false">6072844.03+7318048.89</f>
        <v>13390892.92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f aca="false">6093300+50000</f>
        <v>6143300</v>
      </c>
      <c r="D98" s="20" t="n">
        <f aca="false">4228291.87+50000</f>
        <v>4278291.87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123756639.07</v>
      </c>
      <c r="D99" s="20" t="n">
        <v>86780479.72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187228880</v>
      </c>
      <c r="D100" s="20" t="n">
        <v>130476744.83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95164517.33</v>
      </c>
      <c r="D101" s="23" t="n">
        <f aca="false">D102+D106</f>
        <v>66806091.26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95147517.33</v>
      </c>
      <c r="D102" s="20" t="n">
        <f aca="false">D103+D104+D105</f>
        <v>66789091.26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f aca="false">13439076+55000</f>
        <v>13494076</v>
      </c>
      <c r="D103" s="25" t="n">
        <f aca="false">10146400+55000</f>
        <v>10201400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3188000</v>
      </c>
      <c r="D104" s="20" t="n">
        <v>2385000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78465441.33</v>
      </c>
      <c r="D105" s="20" t="n">
        <v>54202691.26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17000</v>
      </c>
      <c r="D106" s="20" t="n">
        <v>17000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1946550.44</v>
      </c>
      <c r="D107" s="17" t="n">
        <f aca="false">D108</f>
        <v>1790354.37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1946550.44</v>
      </c>
      <c r="D108" s="20" t="n">
        <f aca="false">D109+D110+D111</f>
        <v>1790354.37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25000</v>
      </c>
      <c r="D110" s="22" t="n">
        <v>25000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1921550.44</v>
      </c>
      <c r="D111" s="22" t="n">
        <v>1765354.37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G:L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G:L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2022-10-06T08:37:00Z</cp:lastPrinted>
  <dcterms:modified xsi:type="dcterms:W3CDTF">2022-10-06T08:37:27Z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