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еречень мероприятий мп Соверше" sheetId="1" state="visible" r:id="rId2"/>
    <sheet name="Перечень мероприятий мп БГ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<sst xmlns="http://schemas.openxmlformats.org/spreadsheetml/2006/main" count="1593" uniqueCount="351">
  <si>
    <t xml:space="preserve">Приложение 2</t>
  </si>
  <si>
    <t xml:space="preserve">к подрпрограмме "Совершенствование гражданской обороны,</t>
  </si>
  <si>
    <t xml:space="preserve">защита населения и территории, обеспечение пожарной </t>
  </si>
  <si>
    <t xml:space="preserve">безопасности и  безопасности людей на водных объектах"</t>
  </si>
  <si>
    <t xml:space="preserve">4. Перечень  мероприятий подпрограммы "Совершенствование  гражданской обороны, защита населения и территории, обеспечение пожарной безопасности и безопасности людей на водных объектах  ЗАТО г. Радужный Владимирской области»
</t>
  </si>
  <si>
    <t xml:space="preserve">№                              п/п</t>
  </si>
  <si>
    <t xml:space="preserve">Наименование мероприятий</t>
  </si>
  <si>
    <t xml:space="preserve">Срок исполне-ния</t>
  </si>
  <si>
    <t xml:space="preserve">Объем финансирования (тыс.руб.)</t>
  </si>
  <si>
    <t xml:space="preserve">В том числе</t>
  </si>
  <si>
    <t xml:space="preserve">Внебюджет-ные средства</t>
  </si>
  <si>
    <t xml:space="preserve">Исполнители, соисполнители, ответственные за реализацию мероприятия</t>
  </si>
  <si>
    <t xml:space="preserve">Ожидаемые показатели оценки эффективности (количественные и качественные)</t>
  </si>
  <si>
    <t xml:space="preserve">Собственные доходы</t>
  </si>
  <si>
    <t xml:space="preserve">Субвенции</t>
  </si>
  <si>
    <t xml:space="preserve">Субсидии, иные межбюджетные трансферты</t>
  </si>
  <si>
    <t xml:space="preserve">Другие собственные доходы</t>
  </si>
  <si>
    <t xml:space="preserve">Всего</t>
  </si>
  <si>
    <t xml:space="preserve">в том числе</t>
  </si>
  <si>
    <t xml:space="preserve">из федерального бюджета</t>
  </si>
  <si>
    <t xml:space="preserve">из облостного бюджета </t>
  </si>
  <si>
    <t xml:space="preserve">I Совершенствование и развитие гражданской обороны, защиты населения и территории, обеспечение пожарной безопасности и безопасности людей на водных объектах</t>
  </si>
  <si>
    <t xml:space="preserve">Цели</t>
  </si>
  <si>
    <t xml:space="preserve">  Повышение качества защиты населения и территории города от возможных ЧС природного, техногенного и терористического характера, организации управления силами и средствами городского звена РСЧС и ГО ЗАТО г. Радужный</t>
  </si>
  <si>
    <t xml:space="preserve">Задача1</t>
  </si>
  <si>
    <t xml:space="preserve"> Построение (развитие) и внедрение аппаратно -программного "Безопасный город" </t>
  </si>
  <si>
    <t xml:space="preserve">Мероприятия:</t>
  </si>
  <si>
    <t xml:space="preserve">1.1.</t>
  </si>
  <si>
    <t xml:space="preserve"> Абонентская плата за каналы  подключения  КТСО     П-166 в единую систему оповещения области (предоставление в пользование аналогового внутризонового канала связи (ТЧ)</t>
  </si>
  <si>
    <t xml:space="preserve">МКУ  "УГОЧС"</t>
  </si>
  <si>
    <t xml:space="preserve">Обеспечение устойчивой связи и системы оповещения при угрозе (возникновении) ЧС</t>
  </si>
  <si>
    <t xml:space="preserve">1.2.</t>
  </si>
  <si>
    <t xml:space="preserve"> Создание рабочего проекта "Система обеспечения вызова оперативных служб через единый номер "112" на базе ЕДДС ЗАТО г. Радужный"</t>
  </si>
  <si>
    <t xml:space="preserve">Повышается готовность  к защите населения и территории ЗАТО г. Радужный от чрезвычайных ситуаций природного и техногенного характера</t>
  </si>
  <si>
    <t xml:space="preserve">1.2.1.</t>
  </si>
  <si>
    <t xml:space="preserve">Предоставление в пользование пар металлических жил кабеля  (прямые провода -2, канал ТЧ) </t>
  </si>
  <si>
    <t xml:space="preserve">1.3.</t>
  </si>
  <si>
    <t xml:space="preserve"> Развитие и поддержание в рабочем состоянии системы оповещения населения ЗАТО г. Радужный Владимирской области и аппаратуры связи                                                                                  - закупка обрудования для обеспечения оперативной связи с кстренными службами города;                                                                                 </t>
  </si>
  <si>
    <t xml:space="preserve">   - подключение оборудования, наладка его работы и техническое обслуживание                                                  - приобретение резервного комплекта аппаратуры для оповещения руководящего состава города;                                                 - приобретение сирены С-40 для оповещения населения города, ее подключение и наладка.</t>
  </si>
  <si>
    <t xml:space="preserve">1.4.</t>
  </si>
  <si>
    <t xml:space="preserve"> Реализация мероприятий по построению (развитию)  и внедрению АПК "Безопасный город" на территории ЗАТО г. Радужный, в том числе:</t>
  </si>
  <si>
    <t xml:space="preserve">1.4.1.</t>
  </si>
  <si>
    <t xml:space="preserve"> Подключение, инсталляция Ethernet-порта с высокой срочностью,  организация канала VPN (основной + резервный)</t>
  </si>
  <si>
    <t xml:space="preserve">1.4.2.</t>
  </si>
  <si>
    <t xml:space="preserve">Абонентская плата в месяц за канал VPN, в зависимости от скорости (1024 Кбит/с) (основной канал + резервный)</t>
  </si>
  <si>
    <t xml:space="preserve">1.4.3.</t>
  </si>
  <si>
    <t xml:space="preserve">Разработка проектно-сметной документации на построение (развитие) и внедрение АПК "Безопасный город"</t>
  </si>
  <si>
    <t xml:space="preserve">1.5.</t>
  </si>
  <si>
    <t xml:space="preserve">Создание системы обеспечения вызова экстренных служб по единому номеру "112" (оснащение ЕДДС двумя автоматизированными рабочими местами)</t>
  </si>
  <si>
    <t xml:space="preserve">Итого по п.1.всего,  в том числе: </t>
  </si>
  <si>
    <t xml:space="preserve">Задача 2</t>
  </si>
  <si>
    <t xml:space="preserve"> Создание и совершенствование пунктов управления города:</t>
  </si>
  <si>
    <t xml:space="preserve">2.1.</t>
  </si>
  <si>
    <t xml:space="preserve">  Оснащение ЗПУ:                                                                           информационными стендами, средствами связи , мебелью и другим оборудованием</t>
  </si>
  <si>
    <t xml:space="preserve">2.1.1.</t>
  </si>
  <si>
    <t xml:space="preserve">приборами:  РХБ разведки и контроля и средствами индивидуальной защиты для комплектации поста РХБН                  </t>
  </si>
  <si>
    <t xml:space="preserve">2.1.2.</t>
  </si>
  <si>
    <t xml:space="preserve">жалюзи                                           </t>
  </si>
  <si>
    <t xml:space="preserve">2.2.</t>
  </si>
  <si>
    <t xml:space="preserve">Оснащение оперативной группы КЧС и ОПБ ЗАТО г. Радужный:</t>
  </si>
  <si>
    <t xml:space="preserve">2.2.1.</t>
  </si>
  <si>
    <t xml:space="preserve">приобретение  первичных средств пожаротушения:                                                                           - ранцевые огнетушители 2 шт.;                      - мотопомпа.</t>
  </si>
  <si>
    <t xml:space="preserve">2.3.</t>
  </si>
  <si>
    <t xml:space="preserve"> Приобретение  и установка кондиционера</t>
  </si>
  <si>
    <t xml:space="preserve">2.4.</t>
  </si>
  <si>
    <t xml:space="preserve"> Приобретение запасных частей для орг. Техники</t>
  </si>
  <si>
    <t xml:space="preserve">2.5.</t>
  </si>
  <si>
    <t xml:space="preserve">Приобретение программного обеспечения Windows-10</t>
  </si>
  <si>
    <t xml:space="preserve">2.6.</t>
  </si>
  <si>
    <t xml:space="preserve">Приобретение:                                  - монитора для компьютера;                                             </t>
  </si>
  <si>
    <t xml:space="preserve">2.7.</t>
  </si>
  <si>
    <t xml:space="preserve">Текущий ремонт административно-бытового здания очистных сооружений северной группы 2 очереди на территории ЗАТО г. Радужный Владимирской области  для размещения ЗПУ города. Ограждение территории ОССГ-2 очереди, на которой расположено ЗПУ.</t>
  </si>
  <si>
    <t xml:space="preserve">МКУ ГКМХ</t>
  </si>
  <si>
    <t xml:space="preserve">Итого по п.2. всего,  в том числе:</t>
  </si>
  <si>
    <t xml:space="preserve">Задача 3</t>
  </si>
  <si>
    <t xml:space="preserve">Оснащение нештатных  формирований по обеспечений мероприятий ГО города</t>
  </si>
  <si>
    <t xml:space="preserve">3.1.</t>
  </si>
  <si>
    <t xml:space="preserve"> Приобретение респираторов                                                 типа Р-2 </t>
  </si>
  <si>
    <t xml:space="preserve">3.2.</t>
  </si>
  <si>
    <t xml:space="preserve">Приобретение индивидуальных противохимических пакетов </t>
  </si>
  <si>
    <t xml:space="preserve">3.3.</t>
  </si>
  <si>
    <t xml:space="preserve"> Приобретение комплектов одежды (костюмы МЧС)</t>
  </si>
  <si>
    <t xml:space="preserve">Итого по п.3. всего,  в том числе:</t>
  </si>
  <si>
    <t xml:space="preserve">Задача 4</t>
  </si>
  <si>
    <t xml:space="preserve">Организация обучения руководящего состава, сил РСЧС и населения к действиям в ЧС:</t>
  </si>
  <si>
    <t xml:space="preserve">4.1.</t>
  </si>
  <si>
    <t xml:space="preserve">Участие в учебно-методических сборах руководящего состава городского звена РСЧС, проводимых вышестоящим руководством (5 чел.);</t>
  </si>
  <si>
    <t xml:space="preserve">Повышение знаний руководящего состава города в области ГО и ЧС</t>
  </si>
  <si>
    <t xml:space="preserve">4.2.</t>
  </si>
  <si>
    <t xml:space="preserve"> Оснащение учебно-консультационного пункта: </t>
  </si>
  <si>
    <t xml:space="preserve">4.2.1.</t>
  </si>
  <si>
    <t xml:space="preserve"> приобретение (обновление) информационных  стендов, буклетов, плакатов, учебной литературы, фотоматериалов, листовок, аншлагов</t>
  </si>
  <si>
    <t xml:space="preserve">4.2.2.</t>
  </si>
  <si>
    <t xml:space="preserve"> подписка на периодические печатные издания</t>
  </si>
  <si>
    <t xml:space="preserve">4.2.3.</t>
  </si>
  <si>
    <t xml:space="preserve"> приобретение кресел для офиса</t>
  </si>
  <si>
    <t xml:space="preserve">4.2.4.</t>
  </si>
  <si>
    <t xml:space="preserve"> приобретение факса;                                                   приобретение принтера-сканера-копира.</t>
  </si>
  <si>
    <t xml:space="preserve">4.2.5.</t>
  </si>
  <si>
    <t xml:space="preserve">Совершенствование учебно-материальной базы по ГО и ЧС, для подготовки населения в области ГО и защиты от ЧС природного и техногенного характера, приобретение средств обеспечения учебного процесса.</t>
  </si>
  <si>
    <t xml:space="preserve">4.3.</t>
  </si>
  <si>
    <t xml:space="preserve"> Обучение должностных лиц по ГО и РСЧС на курсах повышения квалификации в ГБОУДОВО "УМЦ  ГОЧС Владимирской области"</t>
  </si>
  <si>
    <t xml:space="preserve">МКУ  "ГКМХ"</t>
  </si>
  <si>
    <t xml:space="preserve">4.4.</t>
  </si>
  <si>
    <t xml:space="preserve"> Наглядная агитация (плакаты, банеры, таблички) по вопросам безопасной жизнедеятельности  населения и пожарной безопасности  на улицах  в местах массового скопления людей и в административных зданиях города</t>
  </si>
  <si>
    <t xml:space="preserve">4.5.</t>
  </si>
  <si>
    <t xml:space="preserve">Проведение учебно-методических сборов, учений, тренировок и соревнований на территории города:</t>
  </si>
  <si>
    <t xml:space="preserve">Повышение профессиионального уровня руководящего состава и сил при проведении АСДНР                                                                                                                                                                                                                                                                                                                                                                                         Гарантированная возможность применения личного состава и техники на ликвидацию ЧС</t>
  </si>
  <si>
    <t xml:space="preserve">4.5.1.</t>
  </si>
  <si>
    <t xml:space="preserve">Учебно-методический сбор по подведению итогов деятельности грод-ского звена РСЧС ЗАТО г. Радужный Владимирской области за прошедший год (1 сбор). (Приобретение поощрительных призов, грамот, рамок для грамот   и ценных подарков для поощрения руководящего состава городского звена РСЧС ЗАТО г. Радужный Владимирской области)</t>
  </si>
  <si>
    <t xml:space="preserve">4.6.</t>
  </si>
  <si>
    <t xml:space="preserve">Обеспечение первичных мер пожарной безопасности в границах населенных пунктов.</t>
  </si>
  <si>
    <t xml:space="preserve">4.7.</t>
  </si>
  <si>
    <t xml:space="preserve">Осуществление пропаганды и профилактики мероприятий по правилам безопасного поведения людей на водных объектах:</t>
  </si>
  <si>
    <t xml:space="preserve">приобретение и выставление разрешающих (запрещающих) знаков на водных объектах</t>
  </si>
  <si>
    <t xml:space="preserve">приобретение листовок, памяток, изготовление аншлагов</t>
  </si>
  <si>
    <t xml:space="preserve">Итого по п.4. всего,  в том числе:</t>
  </si>
  <si>
    <t xml:space="preserve">Задача 5</t>
  </si>
  <si>
    <t xml:space="preserve"> Организация и обеспечение мероприятий гражданской обороны:</t>
  </si>
  <si>
    <t xml:space="preserve"> </t>
  </si>
  <si>
    <t xml:space="preserve">5.1.</t>
  </si>
  <si>
    <t xml:space="preserve"> Организация, проведение и выполнение мероприятий учений и тренировок по гражданской обороне</t>
  </si>
  <si>
    <t xml:space="preserve">Повышение эффективности применения сил гражданской обороны при выполнении мероприятий по гражданской обороне в период нарастания угрозы агрессии против Российской Федерации, а также при ликвидации чрезвычайных ситуаций и пожаров</t>
  </si>
  <si>
    <t xml:space="preserve">5.1.1.</t>
  </si>
  <si>
    <t xml:space="preserve"> Организация питания аварийно спасательной команды повышенной готовности, оперативной группы администрации города</t>
  </si>
  <si>
    <t xml:space="preserve">5.1.2.</t>
  </si>
  <si>
    <t xml:space="preserve">Специальная  обработка автотранспорта, требуемая для проведения мероприятий по гражданской обороне и чрезвычайным ситуациям</t>
  </si>
  <si>
    <t xml:space="preserve">5.1.3.</t>
  </si>
  <si>
    <t xml:space="preserve">Ремонт приточно-вытяжной вентиляции в МУП Кафе «Радужное» для обеспечения функционирования подвижного пункта питания. </t>
  </si>
  <si>
    <t xml:space="preserve">5.2.</t>
  </si>
  <si>
    <t xml:space="preserve">Создание объектов гражданской обороны</t>
  </si>
  <si>
    <t xml:space="preserve">5.3.</t>
  </si>
  <si>
    <t xml:space="preserve">Повышение объемов создаваемых в целях гражданской обороны запасов материально-технических, продовольственных, медицинских и иных средств путем фактического накопления (закладке на хранение)</t>
  </si>
  <si>
    <t xml:space="preserve">Итого по п. 5. всего,  в том числе:</t>
  </si>
  <si>
    <t xml:space="preserve">Итого по разделу I всего,                                 в том числе:</t>
  </si>
  <si>
    <t xml:space="preserve">II Организация работ по недопущению и ликвидации чрезвычайных ситуаций</t>
  </si>
  <si>
    <t xml:space="preserve">Цель: Недопущение и ликвидация ЧС на территории ЗАТО г. Радужный, обеспечение формирований ГО и городского звена РСЧС необходимыми материалами из резерва материальных ресурсов для предупреждения ЧС и ликвидации их последствий</t>
  </si>
  <si>
    <t xml:space="preserve">Задача 1</t>
  </si>
  <si>
    <t xml:space="preserve">Организация работ по недопущению и ликвидации чрезвычайных ситуаций:</t>
  </si>
  <si>
    <t xml:space="preserve"> Подготовка (восстановление) инженерной, автомобильной и пожарной  техники аварийно-спасательной команды повышенной готовности городского звена РС ЧС к реагированию на аварийные ситуации (приобретение запасных частей для инженерной, автомобильной и пожарной техники) </t>
  </si>
  <si>
    <t xml:space="preserve">Гарантированная возможность применения личного состава и техники на ликвидацию ЧС</t>
  </si>
  <si>
    <t xml:space="preserve">Развитие и материальная поддержка ДПО на территории ЗАТО г. Радужный (покупка ценных подарков, призов для членов ДПО и т.д.)</t>
  </si>
  <si>
    <t xml:space="preserve">Повышается  готовность  к защите населения и территории ЗАТО г. Радужный от чрезвычайных ситуаций природного и техногенного характера</t>
  </si>
  <si>
    <t xml:space="preserve"> Поддержание в рабочем состоянии резервной электрической станции: Содержание и обслуживание автономной газодизельной тепло-электростанции на территории ЗАТО  г. Радужный Владимирской области</t>
  </si>
  <si>
    <t xml:space="preserve"> Расходы, связанные с бесперебойной эксплуатацией в пожароопасный период  автомобиля оперативной группы КЧС и ОПБ  ЗАТО г. Радужный</t>
  </si>
  <si>
    <t xml:space="preserve"> Возмещение расходов предприятиям, привлекаемым для ликвидации чрезвычайных ситуаций на территории ЗАТО г.Радужный</t>
  </si>
  <si>
    <t xml:space="preserve">1.6.</t>
  </si>
  <si>
    <t xml:space="preserve">Создание и восполнение резерва материальных ресурсов для ликвидации чрезвычайных ситуаций на территории ЗАТО г. Радужный (предметы первой необходимости, вещевое имущество, строительные материалы, лекарственные препараты и медицинские изделия, нефтепродукты, другие материальные ресурсы).</t>
  </si>
  <si>
    <t xml:space="preserve">1.7.</t>
  </si>
  <si>
    <t xml:space="preserve"> Эвакуация и хранение  транспортных средств, выявленных безхозяйными</t>
  </si>
  <si>
    <t xml:space="preserve">1.8.</t>
  </si>
  <si>
    <t xml:space="preserve">Расходы на развитие  единой дежурной диспетчерской службы  ЗАТО г. Радужный (ЕДДС):                                                           - приобретение организационной техники;                                                    - приобретение мебели, приобретение и установка кондиционера,                                                - ремонт помещений ЕДДС,                                                - приобретение источника бесперебойного питания;                                                                                 - приобретение оборудования для обеспечения качественного проведения видеоконференций;                                                                             - приобретение метеостанции для слежения за значениями показаний погодных условий,                                              - ремонт резервного источника питания;                                                          - приобретение  монитора;                                              - установка операционной системы на компьютер ЕДДС;                                      - резерв линии интернета для ЕДДС;                                                       - приобретение системы оповещения и регистрации переговоров RVP-4                                - приобретение форменных футболок;                            
- ремонт генератора,                                   - приобретение резервного генератора;
- риобретение и установка седств криптографической защиты информации VipNet Coordinator HW 100 (2022 г.)
- приобретение компьютера (системный блок, монитор, клавиатура, мышь) 2 компл.;                                               - приобретение бензина для генератора;
- приобретение Ip-телефона;
 - приобретение телефона (2 шт);
- приобретение самоспасателя (СИЗОД), 2 шт.
</t>
  </si>
  <si>
    <t xml:space="preserve">1.9.</t>
  </si>
  <si>
    <t xml:space="preserve">Возмещение  организациям, привлекаемым для ликвидации чрезвычайных ситуаций на территории ЗАТО г.Радужный в связи с  угрозой здоровью и жизни граждан из-за безнадзорных (бездомных) животных</t>
  </si>
  <si>
    <t xml:space="preserve">1.10.</t>
  </si>
  <si>
    <t xml:space="preserve"> Приобретение катализатора горения мазута, для пригодности его к использованию в качестве резервного топлива в отопительный период</t>
  </si>
  <si>
    <t xml:space="preserve">1.11.</t>
  </si>
  <si>
    <t xml:space="preserve"> Приобретение запасных частей для пожарной техники аварийно-спасательной команды повышенной готовности городского звена РС ЧС </t>
  </si>
  <si>
    <t xml:space="preserve">1.12.</t>
  </si>
  <si>
    <t xml:space="preserve"> Вырубка деревьев  на территории образовательных учреждений</t>
  </si>
  <si>
    <t xml:space="preserve">1.13.</t>
  </si>
  <si>
    <t xml:space="preserve"> Ремонт и обслуживание резервного источника питания </t>
  </si>
  <si>
    <t xml:space="preserve">1.14.</t>
  </si>
  <si>
    <t xml:space="preserve"> Лабораторное испытание противогазов для признания дальнейшей пригодности (не пригодности)к эксплуатации</t>
  </si>
  <si>
    <t xml:space="preserve">1.15.</t>
  </si>
  <si>
    <t xml:space="preserve">Приобретение извещателей дымовых автономных </t>
  </si>
  <si>
    <t xml:space="preserve">1.16.</t>
  </si>
  <si>
    <t xml:space="preserve"> Приобретение  бензиновых генераторов (резервных сточников электропитания, материалов для  их подключения)</t>
  </si>
  <si>
    <t xml:space="preserve">МКУ  "ГКМХ", ККиС, Управление образования </t>
  </si>
  <si>
    <t xml:space="preserve">1.17.</t>
  </si>
  <si>
    <t xml:space="preserve">Приобретение двух фекальных насо-сов (реж.сист.) "Vodotok" НСП-2200 и двух  фекальных насосов марки  50 WQ15-26-3 для  предупреждения и ликвилации чрезвычайных ситуаций на терри-тории ЗАТО г.Радужный Влади-мирской области.   Приобретение  фекальных насосов 50WQ15-26-3 для установки их на канализаци-онную насосную станцию для увеличения пропускной способ-ности  стоков и приобретение самовсасывающих насосов с электро-двигателями;                    Ремонт (аварийно-восстановитель-ные работы) ливневого коллектора от колодца СК 24 до колодца СК21                                                                      Ремонт канализационного коллектора, расположенного в 3 квартале (от многоквартирного дома № 22 вдоль многоквартирного дома № 21 в 3 квартале)-2022 г.</t>
  </si>
  <si>
    <t xml:space="preserve">1.18.</t>
  </si>
  <si>
    <t xml:space="preserve">Вырубка мелколесья и кустарника на части территории 17 квартала ЗАТО г. Радужный;                                              - на территории квартала 7/1;                                - на территории технологических площадок;</t>
  </si>
  <si>
    <t xml:space="preserve">Повышается противопожарная безопасность </t>
  </si>
  <si>
    <t xml:space="preserve">1.19.</t>
  </si>
  <si>
    <t xml:space="preserve">Проведение противопожарных мероприятий (уничтожение порубочных остатков, скошенной травы и других горючих отходов) на территории ЗАТО г. Радужный</t>
  </si>
  <si>
    <t xml:space="preserve">1.20.</t>
  </si>
  <si>
    <t xml:space="preserve">Демонтажные работы  объекта: областной онкологический центр (блок А), в том числе  водопониже-ние  существующего котлована.  (в целях устранения угрозы здоровью и жизни жителей города)</t>
  </si>
  <si>
    <t xml:space="preserve">Устранение угрозы здоровью и жизни жителей города</t>
  </si>
  <si>
    <t xml:space="preserve">1.21.</t>
  </si>
  <si>
    <t xml:space="preserve">Расходы на обеспечение санитарно-эпидемиологического благополучия населения для недопущения распространения новой коронавирусной инфекции на территории ЗАТО г. Радужный Владимирской области ( приобре- тение дезинфицирующих средств,  оказание услуг по обработке автомобильных дорог, тротуаров, остановочных павильонов, малых архитектурных форм и дезинфекция мест общего пользования в многоквартирных жилых домах). Обеспечение территориальной и участковых избирательных комиссий, а также участников голосования средствами индивидуальной защиты (маски, перчатки)</t>
  </si>
  <si>
    <t xml:space="preserve">МКУ "Дорожник"</t>
  </si>
  <si>
    <t xml:space="preserve">1.22.</t>
  </si>
  <si>
    <t xml:space="preserve">Очистка канала и очистка пожарного водоема г. Радужный Владимирской области</t>
  </si>
  <si>
    <t xml:space="preserve">Повышается защита  и санитарно-эпидемиоло-гическое благополучие населения  на  территории ЗАТО г. Радужный от новой коронавирусной инфекции</t>
  </si>
  <si>
    <t xml:space="preserve">1.23.</t>
  </si>
  <si>
    <t xml:space="preserve">Приобретение дизельной мотопомпы Robin Subaru PTD 306Т </t>
  </si>
  <si>
    <t xml:space="preserve">1.24.</t>
  </si>
  <si>
    <t xml:space="preserve">Приобретение муфтового сварочного аппарата ТРАССА М</t>
  </si>
  <si>
    <t xml:space="preserve">1.25.</t>
  </si>
  <si>
    <t xml:space="preserve">Повышение объемов резервов материальных ресурсов для ликвидации ЧС путем фактического накопления (закладке на хранение)</t>
  </si>
  <si>
    <t xml:space="preserve">1.26.</t>
  </si>
  <si>
    <t xml:space="preserve">Расходы на беспечение деятельности муниципальных учреждений обеспечивающих выполнение мероприятий в области защиты населения и территорий от ЧС</t>
  </si>
  <si>
    <t xml:space="preserve">1.26.1</t>
  </si>
  <si>
    <t xml:space="preserve"> Фонд оплаты труда сформирован согласно штатного расписания  (ЕДДС)</t>
  </si>
  <si>
    <t xml:space="preserve">1.26.2.</t>
  </si>
  <si>
    <t xml:space="preserve"> Уплата страховых взносов 30,2% от Фонда оплаты труда (Вторая часть "Налогового Кодекса РФ")</t>
  </si>
  <si>
    <t xml:space="preserve">1.26.3.</t>
  </si>
  <si>
    <t xml:space="preserve"> Услуги связи (по установленному нормативу)</t>
  </si>
  <si>
    <t xml:space="preserve">1.26.4.</t>
  </si>
  <si>
    <t xml:space="preserve"> Работы, услуги по содержанию имущества (по установленному нормативу)</t>
  </si>
  <si>
    <t xml:space="preserve">1.26.5.</t>
  </si>
  <si>
    <t xml:space="preserve"> Увеличение стоимости материальных запасов ( по установленному нормативу)</t>
  </si>
  <si>
    <t xml:space="preserve">1.26.6.</t>
  </si>
  <si>
    <t xml:space="preserve"> Расходные материалы для компьютерной техники</t>
  </si>
  <si>
    <t xml:space="preserve">1.26.7.</t>
  </si>
  <si>
    <t xml:space="preserve">Увеличение стоимости основных средств (по установленному нормативу)</t>
  </si>
  <si>
    <t xml:space="preserve">Итого по разделу II всего,                                                                в том числе:</t>
  </si>
  <si>
    <t xml:space="preserve">III Организация  мероприятий по гражданской обороне</t>
  </si>
  <si>
    <t xml:space="preserve"> Фонд оплаты труда сформирован согласно штатного расписания      </t>
  </si>
  <si>
    <t xml:space="preserve"> Услуги связи (по установленному лимиту):</t>
  </si>
  <si>
    <t xml:space="preserve">1.3.1.</t>
  </si>
  <si>
    <t xml:space="preserve">Услуги телефонной,факсимильной, сотовой связи, радиосвязи,    
Интернет-провайдеров                                      </t>
  </si>
  <si>
    <t xml:space="preserve"> Работы, услуги по содержанию имущества (по установленному нормативу):</t>
  </si>
  <si>
    <t xml:space="preserve"> Ремонт производственного инвентаря,ремонт и обслуживание множительной техники</t>
  </si>
  <si>
    <t xml:space="preserve"> Эксплуатационно-техническое обслуживание средств  связи и оповещения </t>
  </si>
  <si>
    <t xml:space="preserve"> Обслуживание линейных сооружений радиотрансляционной уличной сети </t>
  </si>
  <si>
    <t xml:space="preserve">1.4.4.</t>
  </si>
  <si>
    <t xml:space="preserve"> Эксплуатационно-техническое обслуживание системы оперативной диспетчерской связи "Каскад-14"  </t>
  </si>
  <si>
    <t xml:space="preserve"> Прочие работы, услуги (по установленным нормативам):</t>
  </si>
  <si>
    <t xml:space="preserve">1.5.1.</t>
  </si>
  <si>
    <t xml:space="preserve"> Предоставление комплекса ресурсов для размещения технологического оборудования средств оповещения</t>
  </si>
  <si>
    <t xml:space="preserve">1.5.2.</t>
  </si>
  <si>
    <t xml:space="preserve">Програмное обеспечение: Антивирусная программа   2 шт.4000; Сбис 6000, сервисное обслуживание системы 1С</t>
  </si>
  <si>
    <t xml:space="preserve">1.5.3.</t>
  </si>
  <si>
    <t xml:space="preserve"> Передача на хранение и оперативное использование расходных материалов и имущества, приобретенных в качестве пополняемого резерва на случай ЧС.</t>
  </si>
  <si>
    <t xml:space="preserve">1.5.4.</t>
  </si>
  <si>
    <t xml:space="preserve">Услуги по диагностике неисправностей оборудования, сбору, транспортированию, обработке оборудования, утратившего потребительские свойства</t>
  </si>
  <si>
    <t xml:space="preserve">1.5.5.</t>
  </si>
  <si>
    <t xml:space="preserve">Обучение сотрудников МКУ "УГОЧС"на курсах повышения квалификации</t>
  </si>
  <si>
    <t xml:space="preserve"> Прочие расходы ( по установленному нормативу):</t>
  </si>
  <si>
    <t xml:space="preserve">1.6.1.</t>
  </si>
  <si>
    <t xml:space="preserve"> уплата налога на имущество</t>
  </si>
  <si>
    <t xml:space="preserve"> Увеличение стоимости материальных запасов ( по установленному нормативу):</t>
  </si>
  <si>
    <t xml:space="preserve">1.7.1.</t>
  </si>
  <si>
    <t xml:space="preserve"> приобретение канцелярских товаров (ручки, стержни, бумага писчая, бумага для множительных работ)</t>
  </si>
  <si>
    <t xml:space="preserve">1.7.2.</t>
  </si>
  <si>
    <t xml:space="preserve"> расходные материалы для компьютерной техники</t>
  </si>
  <si>
    <t xml:space="preserve">1.7.3.</t>
  </si>
  <si>
    <t xml:space="preserve"> Проведение специальной оценки условий труда в МКУ "УГОЧС" ЗАТО г. Радужный Владимирской области</t>
  </si>
  <si>
    <t xml:space="preserve">Итого по разделу III всего,                               в том числе:</t>
  </si>
  <si>
    <t xml:space="preserve">IV Создание и использование финансового резерва для выполнения мероприятияй городского значения по ликвидации аварийных ситуаций и ЧС, возникающих  в системах жизнеобеспечения города и сбоев подачи энергоресурсов для населения города</t>
  </si>
  <si>
    <t xml:space="preserve">1.1. Резерв на создание и использование ресуров по финансированию мероприятий городского значения по предупреждению и  ликвидации аварийных ситуаций в системах жизнеобеспечения города и сбоев подачи энергоресурсов для населения города, в том числе на оказание содействия в оплате на энергоресурсы</t>
  </si>
  <si>
    <t xml:space="preserve"> МКУ "ГКМХ"</t>
  </si>
  <si>
    <t xml:space="preserve">МУ Финансовое управление,                                    МКУ "ГКМХ"</t>
  </si>
  <si>
    <t xml:space="preserve">МУ Финансовое управление,                                   </t>
  </si>
  <si>
    <t xml:space="preserve">Итого по разделу IV всего,                                     в том числе:</t>
  </si>
  <si>
    <t xml:space="preserve">V Проведение работ по предотвращению чрезвычайных ситуаций, вызванных последствиями снегопадов</t>
  </si>
  <si>
    <t xml:space="preserve">Мероприятия на проведение работ по предотвращению чрезвычайных ситуаций, вызванных последствиями сильных снегопадов (вывоз снежных масс с территории города, очистка крыш муниципальных учреждений города от снега и наледи)</t>
  </si>
  <si>
    <t xml:space="preserve">МКУ "Дорожик"</t>
  </si>
  <si>
    <t xml:space="preserve">МКУ "УАЗ"</t>
  </si>
  <si>
    <t xml:space="preserve">МКУ "ГКМХ"</t>
  </si>
  <si>
    <t xml:space="preserve">МКУ "УГОЧС"</t>
  </si>
  <si>
    <t xml:space="preserve">Итого по разделу  V всего,                                     в том числе:</t>
  </si>
  <si>
    <t xml:space="preserve">ВСЕГО ПО ПОДПРОГРАММЕ</t>
  </si>
  <si>
    <t xml:space="preserve"> Начальник МКУ «УГОЧС» ЗАТО г. Радужный Владимирской области                                                      А.И. Працонь</t>
  </si>
  <si>
    <t xml:space="preserve">Приложение 3</t>
  </si>
  <si>
    <t xml:space="preserve">к  подпрограмме  "Безопасный город"</t>
  </si>
  <si>
    <t xml:space="preserve">4. Перечень  мероприятий  подпрограммы  "Безопасный город на территории ЗАТО г. Радужный Владимирской области"</t>
  </si>
  <si>
    <t xml:space="preserve">I Внедрение и развитие аппаратно-программного комплекса  "Безопасный город"</t>
  </si>
  <si>
    <t xml:space="preserve">Повышение общего уровня общественной безопасности, правопорядка и безопасности среды обитания за счёт существующего улучшения координации деятельности сил и служб, ответственных за решение этих задач, путём внедрения на базе муниципального образования комплексной информационной системы, обеспечивающей прогнозирование, мониторинг, предупреждение и ликвидацию возможных угроз
          </t>
  </si>
  <si>
    <t xml:space="preserve">Сбор, обработка и консолидация данных о текущей обстановке в ЗАТО г. Радужный, получаемых из различных источников информации (систем мониторинга 
и контроля, оконечных устройств, дежурно-диспетчерских служб, голосовых и текстовых сообщений от населения и организаций)
</t>
  </si>
  <si>
    <t xml:space="preserve"> Развитие и поддержание в рабочем состоянии системы оповещения                                                                                 - закупка обрудования для обеспечения оперативной связи с экстренными службами города;                                       - подключение оборудования, наладка его работы и техническое обслуживание </t>
  </si>
  <si>
    <t xml:space="preserve"> Подключение, инсталляция Ethernet-порта с высокой срочностью,  организация канала VPN (основной + резервный);  </t>
  </si>
  <si>
    <t xml:space="preserve"> Абонентская плата в месяц за канал VPN, в зависимости от скорости (1024 Кбит/с) (основной канал + резервный);    перенос  основного и резервного канала   из поликлиники ВО «Городская больница ЗАТО г. Радужный» (кв. 9 дом 2) по адресу  г.Радужный, квартал 17, дом 11 А</t>
  </si>
  <si>
    <t xml:space="preserve">Формирование      эффективной      многоуровневой системы мониторинга, предупреждения и профилактики, возможных       угроз       чрезвычайных       ситуаций, правонарушений      и      явлений      террористической, экстремистской деятельности, разработка единых функциональных и технических требований     к    аппаратно-программным     средствам, ориентированных   на   идентификацию   потенциальных точек   уязвимости,   прогнозирование,   реагирование   и предупреждение    угроз    обеспечения    безопасности  муниципального образования.
</t>
  </si>
  <si>
    <t xml:space="preserve"> Проведение государственной экспертизы технического проекта АПК «Безопасный город» </t>
  </si>
  <si>
    <t xml:space="preserve">Повышается уровень защищенности    населения
муниципального   образования   в   местах   с   массовым
пребыванием людей от угроз чрезвычайных ситуаций
природного, техногенного характера,    снижается  количество   тяжких  и   особо   тяжких преступлений, совершенных в общественных местах на территории города, 
повышается        уровень        антитеррористической
защищенности мест массового пребывания людей, сокращается время реагирования при выполнении мероприятий по предупреждению  чрезвычайных ситуаций.
</t>
  </si>
  <si>
    <t xml:space="preserve"> Проведение обучения персонала АПК «Безопасный город» на базе ГБОУ ДО «УМЦ по гражданской обороне и чрезвы- чайным ситуациям  Владимирской области»</t>
  </si>
  <si>
    <t xml:space="preserve"> Приобретение и установка видеостены для вывода сложного высокодетализированного изображения.</t>
  </si>
  <si>
    <t xml:space="preserve"> Обустройство и оснащение поста метеорологического  мониторинга</t>
  </si>
  <si>
    <t xml:space="preserve">Развитие системы экстренного голосового оповещения населения (закупка, установка и обслуживание громкоговорителей) 
</t>
  </si>
  <si>
    <t xml:space="preserve">Проведение приёмочных испытаний, ввод в эксплуатацию АПК «Безопасный город»  на территории ЗАТО г. Радужный Владимирской области </t>
  </si>
  <si>
    <t xml:space="preserve"> Интеграция существующих и перспективных федеральных, региональных и муниципальных информационных систем, обеспечивающих безопасность жизнедеятельности населения на базе единой интеграционной платформы с возможностью подключения и управления широким спектром оконечных устройств (видеокамер, датчиков, гидропостов и т.д. и комплекса средств автоматизации (далее КСА) муниципального и регионального уровней
</t>
  </si>
  <si>
    <t xml:space="preserve">Разработка технического решения и сметы СМР объекта: Сервер городской системы видеонаблюдения (СВН).  </t>
  </si>
  <si>
    <t xml:space="preserve">Приобретение сервера для сбора и хранения информации (1 очередь, до 100 камер)</t>
  </si>
  <si>
    <t xml:space="preserve">Приобретение Операционной системы (ОС) для сервера</t>
  </si>
  <si>
    <t xml:space="preserve">3.4.</t>
  </si>
  <si>
    <t xml:space="preserve">Монтаж, подключение и настройка сервера (1 квартал, дом 55)</t>
  </si>
  <si>
    <t xml:space="preserve">3.5.</t>
  </si>
  <si>
    <t xml:space="preserve">Организация бесперебойного питания серверного оборудования (1 квартал, дом 55)</t>
  </si>
  <si>
    <t xml:space="preserve">3.6.</t>
  </si>
  <si>
    <t xml:space="preserve">Разработка технического решения и сметы СМР объекта: Подключение существующих объектов СВН муниципального образования.  </t>
  </si>
  <si>
    <t xml:space="preserve">3.7.</t>
  </si>
  <si>
    <t xml:space="preserve">Подключение к серверу существующих объектов средств видеонаблюдения (СВН) муниципального образования (Стела, Дежурная часть, Администрация, КПП-1, КПП-2, Парк и др.)</t>
  </si>
  <si>
    <t xml:space="preserve">3.8.</t>
  </si>
  <si>
    <t xml:space="preserve">Приобретение и монтаж Автоматизированного рабочего места (АРМ) оператора СВН в ЕДДС</t>
  </si>
  <si>
    <t xml:space="preserve">3.9. </t>
  </si>
  <si>
    <t xml:space="preserve">
 Круглосуточное предоставлению каналов связи для передачи сигналов электросвязи</t>
  </si>
  <si>
    <t xml:space="preserve">3.10. </t>
  </si>
  <si>
    <t xml:space="preserve">Разработка технического решения и сметы СМР объекта: “Межквартальная полоса: Остановка общественного транспорта” и “Межквартальная полоса: Ситуационный контроль” </t>
  </si>
  <si>
    <t xml:space="preserve">3.10.1.</t>
  </si>
  <si>
    <t xml:space="preserve">Монтаж и  подключение СВН  Межквартальная полоса: Остановка общественного транспорта</t>
  </si>
  <si>
    <t xml:space="preserve">3.10.2.</t>
  </si>
  <si>
    <t xml:space="preserve">Монтаж и  подключение СВН  Межквартальная полоса: Ситуационный контроль - 1 этап</t>
  </si>
  <si>
    <t xml:space="preserve">3.11.</t>
  </si>
  <si>
    <t xml:space="preserve">Разработка технического решения и сметы СМР объекта: “Торговая площадь” </t>
  </si>
  <si>
    <t xml:space="preserve">3.11.1.</t>
  </si>
  <si>
    <t xml:space="preserve">Монтаж и  подключение СВН  "Торговая площадь"</t>
  </si>
  <si>
    <t xml:space="preserve">3.12.</t>
  </si>
  <si>
    <t xml:space="preserve">Разработка технического решения и сметы СМР объекта: “Поклонный крест”</t>
  </si>
  <si>
    <t xml:space="preserve">3.12.1.</t>
  </si>
  <si>
    <t xml:space="preserve">Монтаж и  подключение СВН "Остановка общественного транспорта: Поклонный крест"</t>
  </si>
  <si>
    <t xml:space="preserve">3.13.</t>
  </si>
  <si>
    <t xml:space="preserve">Техническое обслуживание (ремонт, замена оборудования) видеокамер городской системы наружного видеонаблюдения</t>
  </si>
  <si>
    <t xml:space="preserve">3.14.</t>
  </si>
  <si>
    <t xml:space="preserve">Разработка технического решения и сметы СМР объекта: “Межквартальная полоса: Большой межквартальный проезд”, “Межквартальная полоса: Малый межквартальный проезд”, “Межквартальная полоса: Переход пешеходный (4шт.)” </t>
  </si>
  <si>
    <t xml:space="preserve">3.14.1.</t>
  </si>
  <si>
    <t xml:space="preserve">Монтаж и подключение СВН «Межквартальная полоса: Большой межквартальный проезд»</t>
  </si>
  <si>
    <t xml:space="preserve">3.14.2.</t>
  </si>
  <si>
    <t xml:space="preserve">Монтаж и подключение СВН «Межквартальная полоса: Малый межквартальный проезд»</t>
  </si>
  <si>
    <t xml:space="preserve">3.14.3.</t>
  </si>
  <si>
    <t xml:space="preserve">Монтаж и подключение СВН «Межквартальная полоса: Переход пешеходный (4шт.)»</t>
  </si>
  <si>
    <t xml:space="preserve">3.15.</t>
  </si>
  <si>
    <t xml:space="preserve">Разработка технического решения и сметы СМР объекта:                   “Въезд в жилую зону: перекресток 1 квартал, дом 1”,                                                “Въезд в жилую зону: перекресток 3 квартал, дом 10”,                              “Въезд в жилую зону 1 квартал, дом 16” </t>
  </si>
  <si>
    <t xml:space="preserve">3.15.1.</t>
  </si>
  <si>
    <t xml:space="preserve">Монтаж и подключение СВН «Въезд в жилую зону: перекресток 1 квартал, дом 1»</t>
  </si>
  <si>
    <t xml:space="preserve">3.15.2.</t>
  </si>
  <si>
    <t xml:space="preserve">Монтаж и подключение СВН «Въезд в жилую зону: перекресток 3 квартал, дом 10»</t>
  </si>
  <si>
    <t xml:space="preserve">3.15.3.</t>
  </si>
  <si>
    <t xml:space="preserve">Монтаж и подключение СВН «Въезд в жилую зону: перекресток 1 квартал, дом 16»</t>
  </si>
  <si>
    <t xml:space="preserve">3.16.</t>
  </si>
  <si>
    <t xml:space="preserve">Разработка технического решения и сметы СМР объекта: “Перекресток “Владимир 30” </t>
  </si>
  <si>
    <t xml:space="preserve">3.16.1.</t>
  </si>
  <si>
    <t xml:space="preserve">Монтаж и подключение СВН «Перекресток «Владимир 30»</t>
  </si>
  <si>
    <t xml:space="preserve">3.17.</t>
  </si>
  <si>
    <t xml:space="preserve">Разработка технического решения и сметы СМР объекта: “Въезд в жилую зону: перекресток 3 квартал, дом 19 (Благодар)”, “Въезд в жилую зону: перекресток 3 квартал, дом 22 (Лесопарк)” </t>
  </si>
  <si>
    <t xml:space="preserve">3.17.1.</t>
  </si>
  <si>
    <t xml:space="preserve">Монтаж и подключение СВН «Въезд в жилую зону: перекресток 3 квартал, дом 19 (Благодар)»</t>
  </si>
  <si>
    <t xml:space="preserve">3.17.2.</t>
  </si>
  <si>
    <t xml:space="preserve">Монтаж и подключение СВН «Проход в жилую зону: перекресток 3 квартал, дом 22 (Лесопарк)»</t>
  </si>
  <si>
    <t xml:space="preserve">3.18.</t>
  </si>
  <si>
    <t xml:space="preserve">Разработка технического решения и сметы СМР объекта: “Рыночная площадь”, “Школьный стадион” </t>
  </si>
  <si>
    <t xml:space="preserve">3.18.1.</t>
  </si>
  <si>
    <t xml:space="preserve">Монтаж и подключение СВН «Рыночная площадь»</t>
  </si>
  <si>
    <t xml:space="preserve">3.18.2.</t>
  </si>
  <si>
    <t xml:space="preserve">Монтаж и подключение СВН «Школьный стадион»</t>
  </si>
  <si>
    <t xml:space="preserve">3.19.</t>
  </si>
  <si>
    <t xml:space="preserve">Разработка технического решения и сметы СМР объекта: “Системы безопасности многоквартирного жилого дома” </t>
  </si>
  <si>
    <t xml:space="preserve">3.19.1.</t>
  </si>
  <si>
    <t xml:space="preserve">Монтаж и подключение опытного образца систем безопасности многоквартирного жилого дома (доступ в подъезд, доступ в тех.помещения, газоанализатор и др.)</t>
  </si>
  <si>
    <t xml:space="preserve">3.20.</t>
  </si>
  <si>
    <t xml:space="preserve">Приобретение сервера для сбора и хранения информации (2 очередь, резерв и дополнительное дисковое пространство)</t>
  </si>
  <si>
    <t xml:space="preserve">3.21.</t>
  </si>
  <si>
    <t xml:space="preserve">Монтаж и подключение СВН «Стелла»</t>
  </si>
  <si>
    <t xml:space="preserve">3.22.</t>
  </si>
  <si>
    <t xml:space="preserve">Видеонаблюдение АПК «Безопасный город"</t>
  </si>
  <si>
    <t xml:space="preserve">3.23.</t>
  </si>
  <si>
    <t xml:space="preserve">Монтаж и подключение СВН 3 квартал дом 13 (контроль сковзного проезда)</t>
  </si>
  <si>
    <t xml:space="preserve">3.24.</t>
  </si>
  <si>
    <t xml:space="preserve">Монтаж и подключение СВН "Детская площадка у хоккейной коробки в 3 квартале"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</si>
</sst>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0.0"/>
    <numFmt numFmtId="166" formatCode="0.00"/>
    <numFmt numFmtId="167" formatCode="0"/>
    <numFmt numFmtId="168" formatCode="0.00000"/>
    <numFmt numFmtId="169" formatCode="0.000"/>
    <numFmt numFmtId="170" formatCode="dd/mm/yyyy"/>
    <numFmt numFmtId="171" formatCode="dd/mmm"/>
    <numFmt numFmtId="172" formatCode="mmm/yy"/>
    <numFmt numFmtId="173" formatCode="@"/>
    <numFmt numFmtId="174" formatCode="0.0000000"/>
    <numFmt numFmtId="175" formatCode="0.0000"/>
    <numFmt numFmtId="176" formatCode="0.000000"/>
  </numFmts>
  <fonts count="2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b val="true"/>
      <sz val="13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1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1.5"/>
      <name val="Times New Roman"/>
      <family val="1"/>
      <charset val="204"/>
    </font>
    <font>
      <sz val="11.5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0"/>
      <name val="Times New Roman"/>
      <family val="1"/>
      <charset val="204"/>
    </font>
    <font>
      <b val="true"/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b val="true"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1"/>
      <name val="Times New Roman"/>
      <family val="1"/>
      <charset val="204"/>
    </font>
    <font>
      <b val="true"/>
      <sz val="1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C3D69B"/>
        <bgColor rgb="FFFFCC99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C00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C000"/>
      </patternFill>
    </fill>
  </fills>
  <borders count="12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6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8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9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8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6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2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8" fillId="2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9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8" fillId="2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2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7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8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7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9" fontId="8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6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2" fillId="3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9" fontId="13" fillId="3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0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9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4" fillId="3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10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8" fontId="13" fillId="3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14" fillId="3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9" fontId="13" fillId="3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6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0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8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8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7" fillId="2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6" fillId="2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13" fillId="2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9" fillId="2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0" fillId="2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6" fillId="2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6" fillId="0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6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9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6" fillId="0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7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7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2" fillId="3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6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14" fillId="3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6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7" fillId="2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9" fontId="13" fillId="2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6" fillId="2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8" fontId="6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8" fontId="6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7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1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0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13" fillId="3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14" fillId="3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8" fillId="0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8" fillId="0" borderId="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10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8" fontId="6" fillId="0" borderId="4" xfId="0" applyFont="true" applyBorder="true" applyAlignment="true" applyProtection="false">
      <alignment horizontal="left" vertical="top" textRotation="0" wrapText="true" indent="1" shrinkToFit="false"/>
      <protection locked="true" hidden="false"/>
    </xf>
    <xf numFmtId="168" fontId="6" fillId="0" borderId="8" xfId="0" applyFont="true" applyBorder="true" applyAlignment="true" applyProtection="false">
      <alignment horizontal="left" vertical="top" textRotation="0" wrapText="true" indent="1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8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9" fontId="15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6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9" fontId="12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5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2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1" fontId="8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1" fontId="8" fillId="0" borderId="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1" fontId="6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9" fontId="15" fillId="2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7" fillId="2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6" fillId="2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6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15" fillId="3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7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15" fillId="3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7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7" fillId="4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6" fillId="4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15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6" fillId="4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4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1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1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0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6" fillId="0" borderId="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71" fontId="6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1" fontId="7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7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8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15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2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5" fillId="3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2" fillId="3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6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8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6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8" fontId="6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12" fillId="3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6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6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6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6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2" fontId="8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8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3" fontId="8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3" fontId="8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8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9" fontId="8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7" fillId="4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17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8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8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7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8" fontId="1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8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9" fontId="8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6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6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" fillId="0" borderId="7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3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4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1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0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13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8" fontId="14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5" fontId="13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5" fontId="14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9" fontId="13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9" fontId="14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13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14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5" fontId="6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3" fillId="3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4" fillId="3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3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14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3" borderId="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4" fillId="3" borderId="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9" fontId="13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4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3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4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3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4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5" fontId="13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5" fontId="14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4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3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6" fillId="4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6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6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3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top" textRotation="0" wrapText="true" indent="1" shrinkToFit="false"/>
      <protection locked="true" hidden="false"/>
    </xf>
    <xf numFmtId="168" fontId="6" fillId="0" borderId="2" xfId="0" applyFont="true" applyBorder="true" applyAlignment="true" applyProtection="false">
      <alignment horizontal="left" vertical="top" textRotation="0" wrapText="true" indent="1" shrinkToFit="false"/>
      <protection locked="true" hidden="false"/>
    </xf>
    <xf numFmtId="168" fontId="11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1" fontId="6" fillId="0" borderId="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5" fillId="3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6" fillId="0" borderId="7" xfId="0" applyFont="true" applyBorder="true" applyAlignment="true" applyProtection="false">
      <alignment horizontal="left" vertical="top" textRotation="0" wrapText="true" indent="1" shrinkToFit="false"/>
      <protection locked="true" hidden="false"/>
    </xf>
    <xf numFmtId="164" fontId="19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0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1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2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0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4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23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9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left" vertical="top" textRotation="0" wrapText="true" indent="1" shrinkToFit="false"/>
      <protection locked="true" hidden="false"/>
    </xf>
    <xf numFmtId="164" fontId="12" fillId="3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9" fontId="17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2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7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3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5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1" fillId="5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23" fillId="5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5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9" fillId="5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5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2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9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5" fontId="11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1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6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1" fontId="6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8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5" fontId="13" fillId="3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5" fontId="14" fillId="3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9" fontId="13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5" fontId="10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9" fontId="14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5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5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2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3" fontId="6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3" fontId="6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3" fontId="6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5" fontId="10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5" fontId="1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6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2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3" fontId="6" fillId="0" borderId="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5" fillId="6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6" fillId="6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9" fontId="13" fillId="6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5" fontId="9" fillId="6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5" fontId="10" fillId="6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5" fontId="10" fillId="6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6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top" textRotation="0" wrapText="true" indent="1" shrinkToFit="false"/>
      <protection locked="true" hidden="false"/>
    </xf>
    <xf numFmtId="173" fontId="6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7" fillId="6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9" fillId="6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0" fillId="6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9" fontId="9" fillId="6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6" fillId="6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6" fillId="0" borderId="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8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8" fontId="8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14" fillId="3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3" fillId="3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7" fillId="6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9" fontId="17" fillId="6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6" fillId="6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1" fillId="7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1" fillId="7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15" fillId="7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7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9" fillId="7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9" fillId="7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7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9" fontId="6" fillId="0" borderId="2" xfId="0" applyFont="true" applyBorder="true" applyAlignment="true" applyProtection="false">
      <alignment horizontal="left" vertical="top" textRotation="0" wrapText="true" indent="1" shrinkToFit="false"/>
      <protection locked="true" hidden="false"/>
    </xf>
    <xf numFmtId="17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5" fontId="1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9" fontId="7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9" fontId="6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C0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W853"/>
  <sheetViews>
    <sheetView showFormulas="false" showGridLines="true" showRowColHeaders="true" showZeros="true" rightToLeft="false" tabSelected="true" showOutlineSymbols="true" defaultGridColor="true" view="pageBreakPreview" topLeftCell="A1" colorId="64" zoomScale="85" zoomScaleNormal="100" zoomScalePageLayoutView="85" workbookViewId="0">
      <selection pane="topLeft" activeCell="A6" activeCellId="0" sqref="A6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1.42"/>
    <col collapsed="false" customWidth="true" hidden="false" outlineLevel="0" max="2" min="2" style="0" width="36.42"/>
    <col collapsed="false" customWidth="true" hidden="false" outlineLevel="0" max="3" min="3" style="0" width="12.29"/>
    <col collapsed="false" customWidth="true" hidden="false" outlineLevel="0" max="4" min="4" style="1" width="14.7"/>
    <col collapsed="false" customWidth="true" hidden="false" outlineLevel="0" max="7" min="5" style="0" width="11.57"/>
    <col collapsed="false" customWidth="true" hidden="false" outlineLevel="0" max="8" min="8" style="2" width="11.99"/>
    <col collapsed="false" customWidth="true" hidden="false" outlineLevel="0" max="9" min="9" style="0" width="14.7"/>
    <col collapsed="false" customWidth="true" hidden="false" outlineLevel="0" max="10" min="10" style="0" width="12.71"/>
    <col collapsed="false" customWidth="true" hidden="false" outlineLevel="0" max="11" min="11" style="0" width="25"/>
    <col collapsed="false" customWidth="true" hidden="false" outlineLevel="0" max="12" min="12" style="0" width="36"/>
    <col collapsed="false" customWidth="true" hidden="false" outlineLevel="0" max="13" min="13" style="0" width="3.29"/>
    <col collapsed="false" customWidth="true" hidden="false" outlineLevel="0" max="14" min="14" style="0" width="14.01"/>
    <col collapsed="false" customWidth="true" hidden="false" outlineLevel="0" max="15" min="15" style="0" width="9.71"/>
    <col collapsed="false" customWidth="true" hidden="false" outlineLevel="0" max="16" min="16" style="0" width="11.86"/>
  </cols>
  <sheetData>
    <row r="1" customFormat="false" ht="15" hidden="false" customHeight="false" outlineLevel="0" collapsed="false">
      <c r="C1" s="3"/>
      <c r="D1" s="3"/>
      <c r="E1" s="3"/>
      <c r="F1" s="3"/>
      <c r="G1" s="3"/>
      <c r="H1" s="3"/>
      <c r="I1" s="3"/>
      <c r="J1" s="3"/>
      <c r="K1" s="4" t="s">
        <v>0</v>
      </c>
      <c r="L1" s="4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customFormat="false" ht="15" hidden="false" customHeight="false" outlineLevel="0" collapsed="false">
      <c r="C2" s="3"/>
      <c r="D2" s="3"/>
      <c r="E2" s="3"/>
      <c r="F2" s="3"/>
      <c r="G2" s="3"/>
      <c r="H2" s="3"/>
      <c r="I2" s="3"/>
      <c r="J2" s="3"/>
      <c r="K2" s="4" t="s">
        <v>1</v>
      </c>
      <c r="L2" s="4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customFormat="false" ht="15" hidden="false" customHeight="false" outlineLevel="0" collapsed="false">
      <c r="A3" s="6"/>
      <c r="B3" s="6"/>
      <c r="C3" s="6"/>
      <c r="D3" s="6"/>
      <c r="E3" s="6"/>
      <c r="F3" s="6"/>
      <c r="G3" s="6"/>
      <c r="H3" s="6"/>
      <c r="I3" s="6"/>
      <c r="J3" s="6"/>
      <c r="K3" s="4" t="s">
        <v>2</v>
      </c>
      <c r="L3" s="4"/>
      <c r="M3" s="3"/>
      <c r="N3" s="5"/>
      <c r="O3" s="5"/>
      <c r="P3" s="5"/>
      <c r="Q3" s="5"/>
      <c r="R3" s="5"/>
      <c r="S3" s="5"/>
      <c r="T3" s="5"/>
      <c r="U3" s="5"/>
      <c r="V3" s="5"/>
      <c r="W3" s="5"/>
    </row>
    <row r="4" customFormat="false" ht="15" hidden="false" customHeight="false" outlineLevel="0" collapsed="false">
      <c r="A4" s="7"/>
      <c r="B4" s="7"/>
      <c r="C4" s="7"/>
      <c r="D4" s="8"/>
      <c r="E4" s="7"/>
      <c r="F4" s="7"/>
      <c r="G4" s="7"/>
      <c r="H4" s="9"/>
      <c r="I4" s="7"/>
      <c r="J4" s="7"/>
      <c r="K4" s="4" t="s">
        <v>3</v>
      </c>
      <c r="L4" s="4"/>
    </row>
    <row r="5" customFormat="false" ht="30" hidden="false" customHeight="true" outlineLevel="0" collapsed="false">
      <c r="A5" s="7"/>
      <c r="B5" s="7"/>
      <c r="C5" s="7"/>
      <c r="D5" s="8"/>
      <c r="E5" s="7"/>
      <c r="F5" s="7"/>
      <c r="G5" s="7"/>
      <c r="H5" s="9"/>
      <c r="I5" s="7"/>
      <c r="J5" s="7"/>
      <c r="K5" s="10"/>
      <c r="L5" s="10"/>
    </row>
    <row r="6" customFormat="false" ht="48.75" hidden="false" customHeight="true" outlineLevel="0" collapsed="false">
      <c r="A6" s="11" t="s">
        <v>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customFormat="false" ht="15" hidden="false" customHeight="true" outlineLevel="0" collapsed="false">
      <c r="A7" s="12" t="s">
        <v>5</v>
      </c>
      <c r="B7" s="12" t="s">
        <v>6</v>
      </c>
      <c r="C7" s="12" t="s">
        <v>7</v>
      </c>
      <c r="D7" s="13" t="s">
        <v>8</v>
      </c>
      <c r="E7" s="12" t="s">
        <v>9</v>
      </c>
      <c r="F7" s="12"/>
      <c r="G7" s="12"/>
      <c r="H7" s="12"/>
      <c r="I7" s="12"/>
      <c r="J7" s="12" t="s">
        <v>10</v>
      </c>
      <c r="K7" s="12" t="s">
        <v>11</v>
      </c>
      <c r="L7" s="12" t="s">
        <v>12</v>
      </c>
    </row>
    <row r="8" customFormat="false" ht="14.45" hidden="false" customHeight="true" outlineLevel="0" collapsed="false">
      <c r="A8" s="12"/>
      <c r="B8" s="12"/>
      <c r="C8" s="12"/>
      <c r="D8" s="13"/>
      <c r="E8" s="12"/>
      <c r="F8" s="12" t="s">
        <v>13</v>
      </c>
      <c r="G8" s="12"/>
      <c r="H8" s="12"/>
      <c r="I8" s="12"/>
      <c r="J8" s="12"/>
      <c r="K8" s="12"/>
      <c r="L8" s="12"/>
    </row>
    <row r="9" customFormat="false" ht="28.5" hidden="false" customHeight="true" outlineLevel="0" collapsed="false">
      <c r="A9" s="12"/>
      <c r="B9" s="12"/>
      <c r="C9" s="12"/>
      <c r="D9" s="13"/>
      <c r="E9" s="12" t="s">
        <v>14</v>
      </c>
      <c r="F9" s="12" t="s">
        <v>15</v>
      </c>
      <c r="G9" s="12"/>
      <c r="H9" s="12"/>
      <c r="I9" s="12" t="s">
        <v>16</v>
      </c>
      <c r="J9" s="12"/>
      <c r="K9" s="12"/>
      <c r="L9" s="12"/>
    </row>
    <row r="10" customFormat="false" ht="21" hidden="false" customHeight="true" outlineLevel="0" collapsed="false">
      <c r="A10" s="12"/>
      <c r="B10" s="12"/>
      <c r="C10" s="12"/>
      <c r="D10" s="13"/>
      <c r="E10" s="12"/>
      <c r="F10" s="12" t="s">
        <v>17</v>
      </c>
      <c r="G10" s="12" t="s">
        <v>18</v>
      </c>
      <c r="H10" s="12"/>
      <c r="I10" s="12"/>
      <c r="J10" s="12"/>
      <c r="K10" s="12"/>
      <c r="L10" s="12"/>
    </row>
    <row r="11" customFormat="false" ht="46.5" hidden="false" customHeight="true" outlineLevel="0" collapsed="false">
      <c r="A11" s="12"/>
      <c r="B11" s="12"/>
      <c r="C11" s="12"/>
      <c r="D11" s="13"/>
      <c r="E11" s="12"/>
      <c r="F11" s="12"/>
      <c r="G11" s="12" t="s">
        <v>19</v>
      </c>
      <c r="H11" s="14" t="s">
        <v>20</v>
      </c>
      <c r="I11" s="12"/>
      <c r="J11" s="12"/>
      <c r="K11" s="12"/>
      <c r="L11" s="12"/>
    </row>
    <row r="12" customFormat="false" ht="15" hidden="false" customHeight="false" outlineLevel="0" collapsed="false">
      <c r="A12" s="15" t="n">
        <v>1</v>
      </c>
      <c r="B12" s="15" t="n">
        <v>2</v>
      </c>
      <c r="C12" s="15" t="n">
        <v>3</v>
      </c>
      <c r="D12" s="16" t="n">
        <v>4</v>
      </c>
      <c r="E12" s="15" t="n">
        <v>5</v>
      </c>
      <c r="F12" s="15" t="n">
        <v>6</v>
      </c>
      <c r="G12" s="15" t="n">
        <v>7</v>
      </c>
      <c r="H12" s="17" t="n">
        <v>8</v>
      </c>
      <c r="I12" s="15" t="n">
        <v>9</v>
      </c>
      <c r="J12" s="15" t="n">
        <v>10</v>
      </c>
      <c r="K12" s="15" t="n">
        <v>11</v>
      </c>
      <c r="L12" s="15" t="n">
        <v>12</v>
      </c>
    </row>
    <row r="13" customFormat="false" ht="35.25" hidden="false" customHeight="true" outlineLevel="0" collapsed="false">
      <c r="A13" s="18" t="s">
        <v>21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</row>
    <row r="14" customFormat="false" ht="46.5" hidden="false" customHeight="true" outlineLevel="0" collapsed="false">
      <c r="A14" s="19" t="s">
        <v>22</v>
      </c>
      <c r="B14" s="20" t="s">
        <v>23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</row>
    <row r="15" customFormat="false" ht="26.25" hidden="false" customHeight="true" outlineLevel="0" collapsed="false">
      <c r="A15" s="21" t="s">
        <v>24</v>
      </c>
      <c r="B15" s="22" t="s">
        <v>25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</row>
    <row r="16" customFormat="false" ht="21" hidden="false" customHeight="true" outlineLevel="0" collapsed="false">
      <c r="A16" s="23"/>
      <c r="B16" s="21" t="s">
        <v>26</v>
      </c>
      <c r="C16" s="24"/>
      <c r="D16" s="24"/>
      <c r="E16" s="24"/>
      <c r="F16" s="24"/>
      <c r="G16" s="24"/>
      <c r="H16" s="24"/>
      <c r="I16" s="24"/>
      <c r="J16" s="24"/>
      <c r="K16" s="24"/>
      <c r="L16" s="25"/>
    </row>
    <row r="17" customFormat="false" ht="21" hidden="false" customHeight="true" outlineLevel="0" collapsed="false">
      <c r="A17" s="26" t="s">
        <v>27</v>
      </c>
      <c r="B17" s="27" t="s">
        <v>28</v>
      </c>
      <c r="C17" s="28" t="n">
        <v>2017</v>
      </c>
      <c r="D17" s="29" t="n">
        <v>93.456</v>
      </c>
      <c r="E17" s="30"/>
      <c r="F17" s="30"/>
      <c r="G17" s="30"/>
      <c r="H17" s="30"/>
      <c r="I17" s="31" t="n">
        <v>93.456</v>
      </c>
      <c r="J17" s="25"/>
      <c r="K17" s="32" t="s">
        <v>29</v>
      </c>
      <c r="L17" s="33" t="s">
        <v>30</v>
      </c>
    </row>
    <row r="18" customFormat="false" ht="79.5" hidden="false" customHeight="true" outlineLevel="0" collapsed="false">
      <c r="A18" s="26"/>
      <c r="B18" s="27"/>
      <c r="C18" s="28" t="n">
        <v>2018</v>
      </c>
      <c r="D18" s="29" t="n">
        <v>93.456</v>
      </c>
      <c r="E18" s="30"/>
      <c r="F18" s="30"/>
      <c r="G18" s="30"/>
      <c r="H18" s="30"/>
      <c r="I18" s="31" t="n">
        <v>93.456</v>
      </c>
      <c r="J18" s="25"/>
      <c r="K18" s="32" t="s">
        <v>29</v>
      </c>
      <c r="L18" s="33"/>
      <c r="N18" s="34"/>
    </row>
    <row r="19" customFormat="false" ht="21" hidden="false" customHeight="true" outlineLevel="0" collapsed="false">
      <c r="A19" s="26" t="s">
        <v>31</v>
      </c>
      <c r="B19" s="27" t="s">
        <v>32</v>
      </c>
      <c r="C19" s="35" t="n">
        <v>2017</v>
      </c>
      <c r="D19" s="29" t="n">
        <f aca="false">D21</f>
        <v>5.664</v>
      </c>
      <c r="E19" s="30"/>
      <c r="F19" s="30"/>
      <c r="G19" s="30"/>
      <c r="H19" s="30"/>
      <c r="I19" s="31" t="n">
        <f aca="false">I21</f>
        <v>5.664</v>
      </c>
      <c r="J19" s="25"/>
      <c r="K19" s="32" t="s">
        <v>29</v>
      </c>
      <c r="L19" s="33" t="s">
        <v>33</v>
      </c>
    </row>
    <row r="20" customFormat="false" ht="60.75" hidden="false" customHeight="true" outlineLevel="0" collapsed="false">
      <c r="A20" s="26"/>
      <c r="B20" s="27"/>
      <c r="C20" s="36" t="n">
        <v>2018</v>
      </c>
      <c r="D20" s="29" t="n">
        <f aca="false">D22</f>
        <v>5.664</v>
      </c>
      <c r="E20" s="30"/>
      <c r="F20" s="30"/>
      <c r="G20" s="30"/>
      <c r="H20" s="30"/>
      <c r="I20" s="31" t="n">
        <f aca="false">I22</f>
        <v>5.664</v>
      </c>
      <c r="J20" s="25"/>
      <c r="K20" s="32" t="s">
        <v>29</v>
      </c>
      <c r="L20" s="33"/>
      <c r="N20" s="34"/>
    </row>
    <row r="21" customFormat="false" ht="21" hidden="false" customHeight="true" outlineLevel="0" collapsed="false">
      <c r="A21" s="37" t="s">
        <v>34</v>
      </c>
      <c r="B21" s="27" t="s">
        <v>35</v>
      </c>
      <c r="C21" s="35" t="n">
        <v>2017</v>
      </c>
      <c r="D21" s="29" t="n">
        <v>5.664</v>
      </c>
      <c r="E21" s="30"/>
      <c r="F21" s="30"/>
      <c r="G21" s="30"/>
      <c r="H21" s="30"/>
      <c r="I21" s="31" t="n">
        <v>5.664</v>
      </c>
      <c r="J21" s="25"/>
      <c r="K21" s="32" t="s">
        <v>29</v>
      </c>
      <c r="L21" s="33"/>
      <c r="N21" s="2"/>
    </row>
    <row r="22" customFormat="false" ht="30.75" hidden="false" customHeight="true" outlineLevel="0" collapsed="false">
      <c r="A22" s="37"/>
      <c r="B22" s="27"/>
      <c r="C22" s="36" t="n">
        <v>2018</v>
      </c>
      <c r="D22" s="29" t="n">
        <v>5.664</v>
      </c>
      <c r="E22" s="30"/>
      <c r="F22" s="30"/>
      <c r="G22" s="30"/>
      <c r="H22" s="30"/>
      <c r="I22" s="31" t="n">
        <v>5.664</v>
      </c>
      <c r="J22" s="25"/>
      <c r="K22" s="32" t="s">
        <v>29</v>
      </c>
      <c r="L22" s="33"/>
      <c r="N22" s="34"/>
    </row>
    <row r="23" customFormat="false" ht="141" hidden="false" customHeight="true" outlineLevel="0" collapsed="false">
      <c r="A23" s="38" t="s">
        <v>36</v>
      </c>
      <c r="B23" s="39" t="s">
        <v>37</v>
      </c>
      <c r="C23" s="35" t="n">
        <v>2017</v>
      </c>
      <c r="D23" s="40" t="n">
        <v>30.78</v>
      </c>
      <c r="E23" s="30"/>
      <c r="F23" s="30"/>
      <c r="G23" s="30"/>
      <c r="H23" s="30"/>
      <c r="I23" s="41" t="n">
        <v>30.78</v>
      </c>
      <c r="J23" s="25"/>
      <c r="K23" s="32" t="s">
        <v>29</v>
      </c>
      <c r="L23" s="25"/>
      <c r="N23" s="34"/>
    </row>
    <row r="24" customFormat="false" ht="166.5" hidden="false" customHeight="true" outlineLevel="0" collapsed="false">
      <c r="A24" s="42"/>
      <c r="B24" s="43" t="s">
        <v>38</v>
      </c>
      <c r="C24" s="36" t="n">
        <v>2018</v>
      </c>
      <c r="D24" s="40" t="n">
        <v>52.65</v>
      </c>
      <c r="E24" s="30"/>
      <c r="F24" s="30"/>
      <c r="G24" s="30"/>
      <c r="H24" s="30"/>
      <c r="I24" s="41" t="n">
        <v>52.65</v>
      </c>
      <c r="J24" s="25"/>
      <c r="K24" s="32" t="s">
        <v>29</v>
      </c>
      <c r="L24" s="25"/>
      <c r="N24" s="2"/>
    </row>
    <row r="25" customFormat="false" ht="85.5" hidden="false" customHeight="true" outlineLevel="0" collapsed="false">
      <c r="A25" s="26" t="s">
        <v>39</v>
      </c>
      <c r="B25" s="27" t="s">
        <v>40</v>
      </c>
      <c r="C25" s="35" t="n">
        <v>2017</v>
      </c>
      <c r="D25" s="29" t="n">
        <f aca="false">D27+D29+D31</f>
        <v>375.948</v>
      </c>
      <c r="E25" s="30"/>
      <c r="F25" s="30"/>
      <c r="G25" s="30"/>
      <c r="H25" s="30"/>
      <c r="I25" s="31" t="n">
        <v>375.948</v>
      </c>
      <c r="J25" s="25"/>
      <c r="K25" s="32" t="s">
        <v>29</v>
      </c>
      <c r="L25" s="25"/>
    </row>
    <row r="26" customFormat="false" ht="75" hidden="false" customHeight="true" outlineLevel="0" collapsed="false">
      <c r="A26" s="26"/>
      <c r="B26" s="27"/>
      <c r="C26" s="36" t="n">
        <v>2018</v>
      </c>
      <c r="D26" s="29" t="n">
        <v>373.824</v>
      </c>
      <c r="E26" s="30"/>
      <c r="F26" s="30"/>
      <c r="G26" s="30"/>
      <c r="H26" s="30"/>
      <c r="I26" s="31" t="n">
        <v>373.824</v>
      </c>
      <c r="J26" s="25"/>
      <c r="K26" s="32" t="s">
        <v>29</v>
      </c>
      <c r="L26" s="25"/>
      <c r="N26" s="34"/>
    </row>
    <row r="27" customFormat="false" ht="21" hidden="false" customHeight="true" outlineLevel="0" collapsed="false">
      <c r="A27" s="26" t="s">
        <v>41</v>
      </c>
      <c r="B27" s="27" t="s">
        <v>42</v>
      </c>
      <c r="C27" s="35" t="n">
        <v>2017</v>
      </c>
      <c r="D27" s="29" t="n">
        <v>282.492</v>
      </c>
      <c r="E27" s="30"/>
      <c r="F27" s="30"/>
      <c r="G27" s="30"/>
      <c r="H27" s="30"/>
      <c r="I27" s="31" t="n">
        <v>282.492</v>
      </c>
      <c r="J27" s="25"/>
      <c r="K27" s="32" t="s">
        <v>29</v>
      </c>
      <c r="L27" s="33" t="s">
        <v>33</v>
      </c>
    </row>
    <row r="28" customFormat="false" ht="46.5" hidden="false" customHeight="true" outlineLevel="0" collapsed="false">
      <c r="A28" s="26"/>
      <c r="B28" s="27"/>
      <c r="C28" s="36" t="n">
        <v>2018</v>
      </c>
      <c r="D28" s="40" t="n">
        <v>0</v>
      </c>
      <c r="E28" s="30"/>
      <c r="F28" s="30"/>
      <c r="G28" s="30"/>
      <c r="H28" s="30"/>
      <c r="I28" s="41" t="n">
        <v>0</v>
      </c>
      <c r="J28" s="25"/>
      <c r="K28" s="32" t="s">
        <v>29</v>
      </c>
      <c r="L28" s="33"/>
      <c r="N28" s="34"/>
    </row>
    <row r="29" customFormat="false" ht="21" hidden="false" customHeight="true" outlineLevel="0" collapsed="false">
      <c r="A29" s="26" t="s">
        <v>43</v>
      </c>
      <c r="B29" s="27" t="s">
        <v>44</v>
      </c>
      <c r="C29" s="35" t="n">
        <v>2017</v>
      </c>
      <c r="D29" s="29" t="n">
        <v>93.456</v>
      </c>
      <c r="E29" s="30"/>
      <c r="F29" s="30"/>
      <c r="G29" s="30"/>
      <c r="H29" s="30"/>
      <c r="I29" s="31" t="n">
        <v>93.456</v>
      </c>
      <c r="J29" s="25"/>
      <c r="K29" s="32" t="s">
        <v>29</v>
      </c>
      <c r="L29" s="33"/>
    </row>
    <row r="30" customFormat="false" ht="47.25" hidden="false" customHeight="true" outlineLevel="0" collapsed="false">
      <c r="A30" s="26"/>
      <c r="B30" s="27"/>
      <c r="C30" s="36" t="n">
        <v>2018</v>
      </c>
      <c r="D30" s="29" t="n">
        <v>373.824</v>
      </c>
      <c r="E30" s="30"/>
      <c r="F30" s="30"/>
      <c r="G30" s="30"/>
      <c r="H30" s="30"/>
      <c r="I30" s="31" t="n">
        <v>373.824</v>
      </c>
      <c r="J30" s="25"/>
      <c r="K30" s="32" t="s">
        <v>29</v>
      </c>
      <c r="L30" s="33"/>
      <c r="N30" s="34"/>
    </row>
    <row r="31" customFormat="false" ht="21" hidden="false" customHeight="true" outlineLevel="0" collapsed="false">
      <c r="A31" s="26" t="s">
        <v>45</v>
      </c>
      <c r="B31" s="27" t="s">
        <v>46</v>
      </c>
      <c r="C31" s="35" t="n">
        <v>2017</v>
      </c>
      <c r="D31" s="40" t="n">
        <v>0</v>
      </c>
      <c r="E31" s="30"/>
      <c r="F31" s="30"/>
      <c r="G31" s="30"/>
      <c r="H31" s="30"/>
      <c r="I31" s="41" t="n">
        <v>0</v>
      </c>
      <c r="J31" s="25"/>
      <c r="K31" s="32" t="s">
        <v>29</v>
      </c>
      <c r="L31" s="33"/>
    </row>
    <row r="32" customFormat="false" ht="46.5" hidden="false" customHeight="true" outlineLevel="0" collapsed="false">
      <c r="A32" s="26"/>
      <c r="B32" s="27"/>
      <c r="C32" s="36" t="n">
        <v>2018</v>
      </c>
      <c r="D32" s="40" t="n">
        <v>0</v>
      </c>
      <c r="E32" s="30"/>
      <c r="F32" s="30"/>
      <c r="G32" s="30"/>
      <c r="H32" s="30"/>
      <c r="I32" s="41" t="n">
        <v>0</v>
      </c>
      <c r="J32" s="25"/>
      <c r="K32" s="32" t="s">
        <v>29</v>
      </c>
      <c r="L32" s="33"/>
      <c r="N32" s="2"/>
    </row>
    <row r="33" customFormat="false" ht="22.5" hidden="false" customHeight="true" outlineLevel="0" collapsed="false">
      <c r="A33" s="26" t="s">
        <v>47</v>
      </c>
      <c r="B33" s="27" t="s">
        <v>48</v>
      </c>
      <c r="C33" s="35" t="n">
        <v>2017</v>
      </c>
      <c r="D33" s="29" t="n">
        <v>721.325</v>
      </c>
      <c r="E33" s="30"/>
      <c r="F33" s="30"/>
      <c r="G33" s="30"/>
      <c r="H33" s="30"/>
      <c r="I33" s="31" t="n">
        <v>721.325</v>
      </c>
      <c r="J33" s="25"/>
      <c r="K33" s="32" t="s">
        <v>29</v>
      </c>
      <c r="L33" s="33"/>
    </row>
    <row r="34" customFormat="false" ht="76.5" hidden="false" customHeight="true" outlineLevel="0" collapsed="false">
      <c r="A34" s="26"/>
      <c r="B34" s="27"/>
      <c r="C34" s="36" t="n">
        <v>2018</v>
      </c>
      <c r="D34" s="40" t="n">
        <v>0</v>
      </c>
      <c r="E34" s="30"/>
      <c r="F34" s="30"/>
      <c r="G34" s="30"/>
      <c r="H34" s="30"/>
      <c r="I34" s="41" t="n">
        <v>0</v>
      </c>
      <c r="J34" s="25"/>
      <c r="K34" s="32" t="s">
        <v>29</v>
      </c>
      <c r="L34" s="33"/>
      <c r="N34" s="34"/>
    </row>
    <row r="35" customFormat="false" ht="21" hidden="false" customHeight="true" outlineLevel="0" collapsed="false">
      <c r="A35" s="23"/>
      <c r="B35" s="44" t="s">
        <v>49</v>
      </c>
      <c r="C35" s="45"/>
      <c r="D35" s="46" t="n">
        <f aca="false">D17+D18+D19+D20+D23+D24+D25+D26+D33+D34</f>
        <v>1752.767</v>
      </c>
      <c r="E35" s="47"/>
      <c r="F35" s="47"/>
      <c r="G35" s="47"/>
      <c r="H35" s="47"/>
      <c r="I35" s="46" t="n">
        <f aca="false">I36+I37</f>
        <v>1752.767</v>
      </c>
      <c r="J35" s="48"/>
      <c r="K35" s="48"/>
      <c r="L35" s="48"/>
    </row>
    <row r="36" customFormat="false" ht="21" hidden="false" customHeight="true" outlineLevel="0" collapsed="false">
      <c r="A36" s="23"/>
      <c r="B36" s="49" t="n">
        <v>2017</v>
      </c>
      <c r="C36" s="50"/>
      <c r="D36" s="29" t="n">
        <f aca="false">D17+D19+D23+D25+D33</f>
        <v>1227.173</v>
      </c>
      <c r="E36" s="30"/>
      <c r="F36" s="30"/>
      <c r="G36" s="30"/>
      <c r="H36" s="30"/>
      <c r="I36" s="29" t="n">
        <f aca="false">I17+I19+I23+I25+I33</f>
        <v>1227.173</v>
      </c>
      <c r="J36" s="25"/>
      <c r="K36" s="25"/>
      <c r="L36" s="25"/>
    </row>
    <row r="37" customFormat="false" ht="21" hidden="false" customHeight="true" outlineLevel="0" collapsed="false">
      <c r="A37" s="23"/>
      <c r="B37" s="51" t="n">
        <v>2018</v>
      </c>
      <c r="C37" s="50"/>
      <c r="D37" s="29" t="n">
        <f aca="false">D18+D20+D24+D26+D34</f>
        <v>525.594</v>
      </c>
      <c r="E37" s="30"/>
      <c r="F37" s="30"/>
      <c r="G37" s="30"/>
      <c r="H37" s="30"/>
      <c r="I37" s="29" t="n">
        <f aca="false">I18+I20+I24+I26+I34</f>
        <v>525.594</v>
      </c>
      <c r="J37" s="25"/>
      <c r="K37" s="25"/>
      <c r="L37" s="52"/>
    </row>
    <row r="38" customFormat="false" ht="28.5" hidden="false" customHeight="true" outlineLevel="0" collapsed="false">
      <c r="A38" s="53" t="s">
        <v>50</v>
      </c>
      <c r="B38" s="54" t="s">
        <v>51</v>
      </c>
      <c r="C38" s="54"/>
      <c r="D38" s="54"/>
      <c r="E38" s="54"/>
      <c r="F38" s="54"/>
      <c r="G38" s="54"/>
      <c r="H38" s="54"/>
      <c r="I38" s="54"/>
      <c r="J38" s="54"/>
      <c r="K38" s="54"/>
      <c r="L38" s="55"/>
    </row>
    <row r="39" customFormat="false" ht="21" hidden="false" customHeight="true" outlineLevel="0" collapsed="false">
      <c r="A39" s="23"/>
      <c r="B39" s="56" t="s">
        <v>26</v>
      </c>
      <c r="C39" s="50"/>
      <c r="D39" s="50"/>
      <c r="E39" s="30"/>
      <c r="F39" s="30"/>
      <c r="G39" s="30"/>
      <c r="H39" s="30"/>
      <c r="I39" s="50"/>
      <c r="J39" s="25"/>
      <c r="K39" s="25"/>
      <c r="L39" s="55"/>
    </row>
    <row r="40" customFormat="false" ht="15" hidden="false" customHeight="true" outlineLevel="0" collapsed="false">
      <c r="A40" s="57" t="s">
        <v>52</v>
      </c>
      <c r="B40" s="58" t="s">
        <v>53</v>
      </c>
      <c r="C40" s="35" t="n">
        <v>2017</v>
      </c>
      <c r="D40" s="59" t="n">
        <v>0</v>
      </c>
      <c r="E40" s="60" t="n">
        <v>0</v>
      </c>
      <c r="F40" s="61"/>
      <c r="G40" s="61"/>
      <c r="H40" s="61"/>
      <c r="I40" s="62" t="n">
        <v>0</v>
      </c>
      <c r="J40" s="60" t="n">
        <v>0</v>
      </c>
      <c r="K40" s="32" t="s">
        <v>29</v>
      </c>
      <c r="L40" s="63"/>
    </row>
    <row r="41" customFormat="false" ht="15" hidden="false" customHeight="true" outlineLevel="0" collapsed="false">
      <c r="A41" s="57"/>
      <c r="B41" s="58"/>
      <c r="C41" s="36" t="n">
        <v>2018</v>
      </c>
      <c r="D41" s="59" t="n">
        <v>0</v>
      </c>
      <c r="E41" s="60" t="n">
        <v>0</v>
      </c>
      <c r="F41" s="64"/>
      <c r="G41" s="64"/>
      <c r="H41" s="64"/>
      <c r="I41" s="62" t="n">
        <v>0</v>
      </c>
      <c r="J41" s="60" t="n">
        <v>0</v>
      </c>
      <c r="K41" s="32" t="s">
        <v>29</v>
      </c>
      <c r="L41" s="63"/>
    </row>
    <row r="42" customFormat="false" ht="15" hidden="false" customHeight="true" outlineLevel="0" collapsed="false">
      <c r="A42" s="57"/>
      <c r="B42" s="58"/>
      <c r="C42" s="36" t="n">
        <v>2019</v>
      </c>
      <c r="D42" s="59" t="n">
        <v>0</v>
      </c>
      <c r="E42" s="60" t="n">
        <v>0</v>
      </c>
      <c r="F42" s="64"/>
      <c r="G42" s="64"/>
      <c r="H42" s="64"/>
      <c r="I42" s="62" t="n">
        <v>0</v>
      </c>
      <c r="J42" s="60" t="n">
        <v>0</v>
      </c>
      <c r="K42" s="32" t="s">
        <v>29</v>
      </c>
      <c r="L42" s="63"/>
    </row>
    <row r="43" customFormat="false" ht="15" hidden="false" customHeight="true" outlineLevel="0" collapsed="false">
      <c r="A43" s="57"/>
      <c r="B43" s="58"/>
      <c r="C43" s="36" t="n">
        <v>2020</v>
      </c>
      <c r="D43" s="65" t="n">
        <v>131.06984</v>
      </c>
      <c r="E43" s="60" t="n">
        <v>0</v>
      </c>
      <c r="F43" s="64"/>
      <c r="G43" s="64"/>
      <c r="H43" s="64"/>
      <c r="I43" s="66" t="n">
        <v>131.06984</v>
      </c>
      <c r="J43" s="60" t="n">
        <v>0</v>
      </c>
      <c r="K43" s="32" t="s">
        <v>29</v>
      </c>
      <c r="L43" s="63"/>
    </row>
    <row r="44" customFormat="false" ht="15" hidden="false" customHeight="true" outlineLevel="0" collapsed="false">
      <c r="A44" s="57"/>
      <c r="B44" s="58"/>
      <c r="C44" s="36" t="n">
        <v>2021</v>
      </c>
      <c r="D44" s="59" t="n">
        <v>0</v>
      </c>
      <c r="E44" s="60" t="n">
        <v>0</v>
      </c>
      <c r="F44" s="64"/>
      <c r="G44" s="64"/>
      <c r="H44" s="64"/>
      <c r="I44" s="62" t="n">
        <v>0</v>
      </c>
      <c r="J44" s="60" t="n">
        <v>0</v>
      </c>
      <c r="K44" s="32" t="s">
        <v>29</v>
      </c>
      <c r="L44" s="63"/>
    </row>
    <row r="45" customFormat="false" ht="15" hidden="false" customHeight="true" outlineLevel="0" collapsed="false">
      <c r="A45" s="57"/>
      <c r="B45" s="58"/>
      <c r="C45" s="36" t="n">
        <v>2022</v>
      </c>
      <c r="D45" s="59" t="n">
        <v>0</v>
      </c>
      <c r="E45" s="60" t="n">
        <v>0</v>
      </c>
      <c r="F45" s="64"/>
      <c r="G45" s="64"/>
      <c r="H45" s="64"/>
      <c r="I45" s="62" t="n">
        <v>0</v>
      </c>
      <c r="J45" s="60" t="n">
        <v>0</v>
      </c>
      <c r="K45" s="32" t="s">
        <v>29</v>
      </c>
      <c r="L45" s="63"/>
    </row>
    <row r="46" customFormat="false" ht="15" hidden="false" customHeight="true" outlineLevel="0" collapsed="false">
      <c r="A46" s="57"/>
      <c r="B46" s="58"/>
      <c r="C46" s="36" t="n">
        <v>2023</v>
      </c>
      <c r="D46" s="59" t="n">
        <v>0</v>
      </c>
      <c r="E46" s="60" t="n">
        <v>0</v>
      </c>
      <c r="F46" s="64"/>
      <c r="G46" s="64"/>
      <c r="H46" s="64"/>
      <c r="I46" s="62" t="n">
        <v>0</v>
      </c>
      <c r="J46" s="60" t="n">
        <v>0</v>
      </c>
      <c r="K46" s="32" t="s">
        <v>29</v>
      </c>
      <c r="L46" s="63"/>
      <c r="N46" s="67"/>
    </row>
    <row r="47" customFormat="false" ht="15" hidden="false" customHeight="true" outlineLevel="0" collapsed="false">
      <c r="A47" s="57"/>
      <c r="B47" s="58"/>
      <c r="C47" s="35" t="n">
        <v>2024</v>
      </c>
      <c r="D47" s="59" t="n">
        <v>0</v>
      </c>
      <c r="E47" s="60" t="n">
        <v>0</v>
      </c>
      <c r="F47" s="64"/>
      <c r="G47" s="64"/>
      <c r="H47" s="64"/>
      <c r="I47" s="62" t="n">
        <v>0</v>
      </c>
      <c r="J47" s="60" t="n">
        <v>0</v>
      </c>
      <c r="K47" s="32" t="s">
        <v>29</v>
      </c>
      <c r="L47" s="63"/>
      <c r="N47" s="67"/>
    </row>
    <row r="48" customFormat="false" ht="15" hidden="false" customHeight="true" outlineLevel="0" collapsed="false">
      <c r="A48" s="57"/>
      <c r="B48" s="58"/>
      <c r="C48" s="35" t="n">
        <v>2025</v>
      </c>
      <c r="D48" s="59" t="n">
        <v>0</v>
      </c>
      <c r="E48" s="60" t="n">
        <v>0</v>
      </c>
      <c r="F48" s="64"/>
      <c r="G48" s="64"/>
      <c r="H48" s="64"/>
      <c r="I48" s="62" t="n">
        <v>0</v>
      </c>
      <c r="J48" s="60" t="n">
        <v>0</v>
      </c>
      <c r="K48" s="32" t="s">
        <v>29</v>
      </c>
      <c r="L48" s="63"/>
      <c r="N48" s="67"/>
    </row>
    <row r="49" customFormat="false" ht="15" hidden="false" customHeight="true" outlineLevel="0" collapsed="false">
      <c r="A49" s="68" t="s">
        <v>54</v>
      </c>
      <c r="B49" s="58" t="s">
        <v>55</v>
      </c>
      <c r="C49" s="35" t="n">
        <v>2017</v>
      </c>
      <c r="D49" s="59" t="n">
        <v>0</v>
      </c>
      <c r="E49" s="60" t="n">
        <v>0</v>
      </c>
      <c r="F49" s="61"/>
      <c r="G49" s="61"/>
      <c r="H49" s="61"/>
      <c r="I49" s="62" t="n">
        <v>0</v>
      </c>
      <c r="J49" s="60" t="n">
        <v>0</v>
      </c>
      <c r="K49" s="32" t="s">
        <v>29</v>
      </c>
      <c r="L49" s="63"/>
    </row>
    <row r="50" customFormat="false" ht="15" hidden="false" customHeight="true" outlineLevel="0" collapsed="false">
      <c r="A50" s="68"/>
      <c r="B50" s="58"/>
      <c r="C50" s="36" t="n">
        <v>2018</v>
      </c>
      <c r="D50" s="59" t="n">
        <v>0</v>
      </c>
      <c r="E50" s="60" t="n">
        <v>0</v>
      </c>
      <c r="F50" s="64"/>
      <c r="G50" s="64"/>
      <c r="H50" s="64"/>
      <c r="I50" s="62" t="n">
        <v>0</v>
      </c>
      <c r="J50" s="60" t="n">
        <v>0</v>
      </c>
      <c r="K50" s="32" t="s">
        <v>29</v>
      </c>
      <c r="L50" s="63"/>
    </row>
    <row r="51" customFormat="false" ht="15" hidden="false" customHeight="true" outlineLevel="0" collapsed="false">
      <c r="A51" s="68"/>
      <c r="B51" s="58"/>
      <c r="C51" s="36" t="n">
        <v>2019</v>
      </c>
      <c r="D51" s="59" t="n">
        <v>0</v>
      </c>
      <c r="E51" s="60" t="n">
        <v>0</v>
      </c>
      <c r="F51" s="64"/>
      <c r="G51" s="64"/>
      <c r="H51" s="64"/>
      <c r="I51" s="62" t="n">
        <v>0</v>
      </c>
      <c r="J51" s="60" t="n">
        <v>0</v>
      </c>
      <c r="K51" s="32" t="s">
        <v>29</v>
      </c>
      <c r="L51" s="63"/>
    </row>
    <row r="52" customFormat="false" ht="18.75" hidden="false" customHeight="true" outlineLevel="0" collapsed="false">
      <c r="A52" s="68"/>
      <c r="B52" s="58"/>
      <c r="C52" s="36" t="n">
        <v>2020</v>
      </c>
      <c r="D52" s="59" t="n">
        <v>27.12</v>
      </c>
      <c r="E52" s="60" t="n">
        <v>0</v>
      </c>
      <c r="F52" s="64"/>
      <c r="G52" s="64"/>
      <c r="H52" s="64"/>
      <c r="I52" s="62" t="n">
        <v>27.12</v>
      </c>
      <c r="J52" s="60" t="n">
        <v>0</v>
      </c>
      <c r="K52" s="32" t="s">
        <v>29</v>
      </c>
      <c r="L52" s="63"/>
    </row>
    <row r="53" customFormat="false" ht="18" hidden="false" customHeight="true" outlineLevel="0" collapsed="false">
      <c r="A53" s="68"/>
      <c r="B53" s="58"/>
      <c r="C53" s="36" t="n">
        <v>2021</v>
      </c>
      <c r="D53" s="59" t="n">
        <v>0</v>
      </c>
      <c r="E53" s="60" t="n">
        <v>0</v>
      </c>
      <c r="F53" s="64"/>
      <c r="G53" s="64"/>
      <c r="H53" s="64"/>
      <c r="I53" s="62" t="n">
        <v>0</v>
      </c>
      <c r="J53" s="60" t="n">
        <v>0</v>
      </c>
      <c r="K53" s="32" t="s">
        <v>29</v>
      </c>
      <c r="L53" s="63"/>
    </row>
    <row r="54" customFormat="false" ht="18" hidden="false" customHeight="true" outlineLevel="0" collapsed="false">
      <c r="A54" s="68"/>
      <c r="B54" s="58"/>
      <c r="C54" s="36" t="n">
        <v>2022</v>
      </c>
      <c r="D54" s="59" t="n">
        <v>0</v>
      </c>
      <c r="E54" s="60" t="n">
        <v>0</v>
      </c>
      <c r="F54" s="64"/>
      <c r="G54" s="64"/>
      <c r="H54" s="64"/>
      <c r="I54" s="62" t="n">
        <v>0</v>
      </c>
      <c r="J54" s="60" t="n">
        <v>0</v>
      </c>
      <c r="K54" s="32" t="s">
        <v>29</v>
      </c>
      <c r="L54" s="63"/>
    </row>
    <row r="55" customFormat="false" ht="18" hidden="false" customHeight="true" outlineLevel="0" collapsed="false">
      <c r="A55" s="68"/>
      <c r="B55" s="58"/>
      <c r="C55" s="36" t="n">
        <v>2023</v>
      </c>
      <c r="D55" s="59" t="n">
        <v>0</v>
      </c>
      <c r="E55" s="60" t="n">
        <v>0</v>
      </c>
      <c r="F55" s="64"/>
      <c r="G55" s="64"/>
      <c r="H55" s="64"/>
      <c r="I55" s="62" t="n">
        <v>0</v>
      </c>
      <c r="J55" s="60" t="n">
        <v>0</v>
      </c>
      <c r="K55" s="32" t="s">
        <v>29</v>
      </c>
      <c r="L55" s="63"/>
    </row>
    <row r="56" customFormat="false" ht="22.5" hidden="false" customHeight="true" outlineLevel="0" collapsed="false">
      <c r="A56" s="68"/>
      <c r="B56" s="58"/>
      <c r="C56" s="36" t="n">
        <v>2024</v>
      </c>
      <c r="D56" s="59" t="n">
        <v>0</v>
      </c>
      <c r="E56" s="60" t="n">
        <v>0</v>
      </c>
      <c r="F56" s="64"/>
      <c r="G56" s="64"/>
      <c r="H56" s="64"/>
      <c r="I56" s="62" t="n">
        <v>0</v>
      </c>
      <c r="J56" s="60" t="n">
        <v>0</v>
      </c>
      <c r="K56" s="32" t="s">
        <v>29</v>
      </c>
      <c r="L56" s="63"/>
      <c r="N56" s="34"/>
    </row>
    <row r="57" customFormat="false" ht="22.5" hidden="false" customHeight="true" outlineLevel="0" collapsed="false">
      <c r="A57" s="68"/>
      <c r="B57" s="58"/>
      <c r="C57" s="35" t="n">
        <v>2025</v>
      </c>
      <c r="D57" s="59" t="n">
        <v>0</v>
      </c>
      <c r="E57" s="60" t="n">
        <v>0</v>
      </c>
      <c r="F57" s="64"/>
      <c r="G57" s="64"/>
      <c r="H57" s="64"/>
      <c r="I57" s="62" t="n">
        <v>0</v>
      </c>
      <c r="J57" s="60" t="n">
        <v>0</v>
      </c>
      <c r="K57" s="32" t="s">
        <v>29</v>
      </c>
      <c r="L57" s="63"/>
      <c r="N57" s="34"/>
    </row>
    <row r="58" customFormat="false" ht="15" hidden="false" customHeight="true" outlineLevel="0" collapsed="false">
      <c r="A58" s="68" t="s">
        <v>56</v>
      </c>
      <c r="B58" s="58" t="s">
        <v>57</v>
      </c>
      <c r="C58" s="35" t="n">
        <v>2017</v>
      </c>
      <c r="D58" s="59" t="n">
        <v>0</v>
      </c>
      <c r="E58" s="60" t="n">
        <v>0</v>
      </c>
      <c r="F58" s="61"/>
      <c r="G58" s="61"/>
      <c r="H58" s="61"/>
      <c r="I58" s="62" t="n">
        <v>0</v>
      </c>
      <c r="J58" s="60" t="n">
        <v>0</v>
      </c>
      <c r="K58" s="32" t="s">
        <v>29</v>
      </c>
      <c r="L58" s="63"/>
    </row>
    <row r="59" customFormat="false" ht="15" hidden="false" customHeight="true" outlineLevel="0" collapsed="false">
      <c r="A59" s="68"/>
      <c r="B59" s="58"/>
      <c r="C59" s="36" t="n">
        <v>2018</v>
      </c>
      <c r="D59" s="59" t="n">
        <v>0</v>
      </c>
      <c r="E59" s="60" t="n">
        <v>0</v>
      </c>
      <c r="F59" s="64"/>
      <c r="G59" s="64"/>
      <c r="H59" s="64"/>
      <c r="I59" s="62" t="n">
        <v>0</v>
      </c>
      <c r="J59" s="60" t="n">
        <v>0</v>
      </c>
      <c r="K59" s="32" t="s">
        <v>29</v>
      </c>
      <c r="L59" s="63"/>
    </row>
    <row r="60" customFormat="false" ht="15" hidden="false" customHeight="true" outlineLevel="0" collapsed="false">
      <c r="A60" s="68"/>
      <c r="B60" s="58"/>
      <c r="C60" s="36" t="n">
        <v>2019</v>
      </c>
      <c r="D60" s="69" t="n">
        <v>0</v>
      </c>
      <c r="E60" s="60" t="n">
        <v>0</v>
      </c>
      <c r="F60" s="64"/>
      <c r="G60" s="64"/>
      <c r="H60" s="64"/>
      <c r="I60" s="62" t="n">
        <v>0</v>
      </c>
      <c r="J60" s="60" t="n">
        <v>0</v>
      </c>
      <c r="K60" s="32" t="s">
        <v>29</v>
      </c>
      <c r="L60" s="63"/>
    </row>
    <row r="61" customFormat="false" ht="18.75" hidden="false" customHeight="true" outlineLevel="0" collapsed="false">
      <c r="A61" s="68"/>
      <c r="B61" s="58"/>
      <c r="C61" s="36" t="n">
        <v>2020</v>
      </c>
      <c r="D61" s="70" t="n">
        <v>34.2828</v>
      </c>
      <c r="E61" s="60" t="n">
        <v>0</v>
      </c>
      <c r="F61" s="64"/>
      <c r="G61" s="64"/>
      <c r="H61" s="64"/>
      <c r="I61" s="66" t="n">
        <v>34.2828</v>
      </c>
      <c r="J61" s="60" t="n">
        <v>0</v>
      </c>
      <c r="K61" s="32" t="s">
        <v>29</v>
      </c>
      <c r="L61" s="63"/>
    </row>
    <row r="62" customFormat="false" ht="18" hidden="false" customHeight="true" outlineLevel="0" collapsed="false">
      <c r="A62" s="68"/>
      <c r="B62" s="58"/>
      <c r="C62" s="36" t="n">
        <v>2021</v>
      </c>
      <c r="D62" s="59" t="n">
        <v>0</v>
      </c>
      <c r="E62" s="60" t="n">
        <v>0</v>
      </c>
      <c r="F62" s="64"/>
      <c r="G62" s="64"/>
      <c r="H62" s="64"/>
      <c r="I62" s="62" t="n">
        <v>0</v>
      </c>
      <c r="J62" s="60" t="n">
        <v>0</v>
      </c>
      <c r="K62" s="32" t="s">
        <v>29</v>
      </c>
      <c r="L62" s="63"/>
    </row>
    <row r="63" customFormat="false" ht="18" hidden="false" customHeight="true" outlineLevel="0" collapsed="false">
      <c r="A63" s="68"/>
      <c r="B63" s="58"/>
      <c r="C63" s="36" t="n">
        <v>2022</v>
      </c>
      <c r="D63" s="59" t="n">
        <v>0</v>
      </c>
      <c r="E63" s="60" t="n">
        <v>0</v>
      </c>
      <c r="F63" s="64"/>
      <c r="G63" s="64"/>
      <c r="H63" s="64"/>
      <c r="I63" s="62" t="n">
        <v>0</v>
      </c>
      <c r="J63" s="60" t="n">
        <v>0</v>
      </c>
      <c r="K63" s="32" t="s">
        <v>29</v>
      </c>
      <c r="L63" s="63"/>
    </row>
    <row r="64" customFormat="false" ht="18" hidden="false" customHeight="true" outlineLevel="0" collapsed="false">
      <c r="A64" s="68"/>
      <c r="B64" s="58"/>
      <c r="C64" s="36" t="n">
        <v>2023</v>
      </c>
      <c r="D64" s="59" t="n">
        <v>0</v>
      </c>
      <c r="E64" s="60" t="n">
        <v>0</v>
      </c>
      <c r="F64" s="64"/>
      <c r="G64" s="64"/>
      <c r="H64" s="64"/>
      <c r="I64" s="62" t="n">
        <v>0</v>
      </c>
      <c r="J64" s="60" t="n">
        <v>0</v>
      </c>
      <c r="K64" s="32" t="s">
        <v>29</v>
      </c>
      <c r="L64" s="63"/>
    </row>
    <row r="65" customFormat="false" ht="22.5" hidden="false" customHeight="true" outlineLevel="0" collapsed="false">
      <c r="A65" s="68"/>
      <c r="B65" s="58"/>
      <c r="C65" s="36" t="n">
        <v>2024</v>
      </c>
      <c r="D65" s="59" t="n">
        <v>0</v>
      </c>
      <c r="E65" s="60" t="n">
        <v>0</v>
      </c>
      <c r="F65" s="64"/>
      <c r="G65" s="64"/>
      <c r="H65" s="64"/>
      <c r="I65" s="62" t="n">
        <v>0</v>
      </c>
      <c r="J65" s="60" t="n">
        <v>0</v>
      </c>
      <c r="K65" s="32" t="s">
        <v>29</v>
      </c>
      <c r="L65" s="63"/>
      <c r="N65" s="67"/>
    </row>
    <row r="66" customFormat="false" ht="22.5" hidden="false" customHeight="true" outlineLevel="0" collapsed="false">
      <c r="A66" s="68"/>
      <c r="B66" s="58"/>
      <c r="C66" s="36" t="n">
        <v>2025</v>
      </c>
      <c r="D66" s="59" t="n">
        <v>0</v>
      </c>
      <c r="E66" s="60" t="n">
        <v>0</v>
      </c>
      <c r="F66" s="64"/>
      <c r="G66" s="64"/>
      <c r="H66" s="64"/>
      <c r="I66" s="62" t="n">
        <v>0</v>
      </c>
      <c r="J66" s="60" t="n">
        <v>0</v>
      </c>
      <c r="K66" s="32" t="s">
        <v>29</v>
      </c>
      <c r="L66" s="63"/>
      <c r="N66" s="67"/>
    </row>
    <row r="67" customFormat="false" ht="33" hidden="false" customHeight="true" outlineLevel="0" collapsed="false">
      <c r="A67" s="68" t="s">
        <v>58</v>
      </c>
      <c r="B67" s="58" t="s">
        <v>59</v>
      </c>
      <c r="C67" s="36"/>
      <c r="D67" s="59"/>
      <c r="E67" s="64"/>
      <c r="F67" s="64"/>
      <c r="G67" s="64"/>
      <c r="H67" s="64"/>
      <c r="I67" s="62"/>
      <c r="J67" s="71"/>
      <c r="K67" s="72"/>
      <c r="L67" s="63"/>
    </row>
    <row r="68" customFormat="false" ht="15" hidden="false" customHeight="true" outlineLevel="0" collapsed="false">
      <c r="A68" s="73" t="s">
        <v>60</v>
      </c>
      <c r="B68" s="58" t="s">
        <v>61</v>
      </c>
      <c r="C68" s="36" t="n">
        <v>2017</v>
      </c>
      <c r="D68" s="59" t="n">
        <v>0</v>
      </c>
      <c r="E68" s="60" t="n">
        <v>0</v>
      </c>
      <c r="F68" s="61"/>
      <c r="G68" s="61"/>
      <c r="H68" s="61"/>
      <c r="I68" s="62" t="n">
        <v>0</v>
      </c>
      <c r="J68" s="60" t="n">
        <v>0</v>
      </c>
      <c r="K68" s="32" t="s">
        <v>29</v>
      </c>
      <c r="L68" s="63"/>
    </row>
    <row r="69" customFormat="false" ht="15" hidden="false" customHeight="true" outlineLevel="0" collapsed="false">
      <c r="A69" s="73"/>
      <c r="B69" s="58"/>
      <c r="C69" s="36" t="n">
        <v>2018</v>
      </c>
      <c r="D69" s="59" t="n">
        <v>23.52</v>
      </c>
      <c r="E69" s="60" t="n">
        <v>0</v>
      </c>
      <c r="F69" s="74"/>
      <c r="G69" s="74"/>
      <c r="H69" s="74"/>
      <c r="I69" s="62" t="n">
        <v>23.52</v>
      </c>
      <c r="J69" s="60" t="n">
        <v>0</v>
      </c>
      <c r="K69" s="32" t="s">
        <v>29</v>
      </c>
      <c r="L69" s="63"/>
    </row>
    <row r="70" customFormat="false" ht="15" hidden="false" customHeight="true" outlineLevel="0" collapsed="false">
      <c r="A70" s="73"/>
      <c r="B70" s="58"/>
      <c r="C70" s="36" t="n">
        <v>2019</v>
      </c>
      <c r="D70" s="59" t="n">
        <v>0</v>
      </c>
      <c r="E70" s="60" t="n">
        <v>0</v>
      </c>
      <c r="F70" s="74"/>
      <c r="G70" s="74"/>
      <c r="H70" s="74"/>
      <c r="I70" s="62" t="n">
        <v>0</v>
      </c>
      <c r="J70" s="60" t="n">
        <v>0</v>
      </c>
      <c r="K70" s="32" t="s">
        <v>29</v>
      </c>
      <c r="L70" s="63"/>
    </row>
    <row r="71" customFormat="false" ht="15" hidden="false" customHeight="true" outlineLevel="0" collapsed="false">
      <c r="A71" s="73"/>
      <c r="B71" s="58"/>
      <c r="C71" s="36" t="n">
        <v>2020</v>
      </c>
      <c r="D71" s="59" t="n">
        <v>0</v>
      </c>
      <c r="E71" s="60" t="n">
        <v>0</v>
      </c>
      <c r="F71" s="74"/>
      <c r="G71" s="74"/>
      <c r="H71" s="74"/>
      <c r="I71" s="62" t="n">
        <v>0</v>
      </c>
      <c r="J71" s="60" t="n">
        <v>0</v>
      </c>
      <c r="K71" s="32" t="s">
        <v>29</v>
      </c>
      <c r="L71" s="63"/>
    </row>
    <row r="72" customFormat="false" ht="15" hidden="false" customHeight="true" outlineLevel="0" collapsed="false">
      <c r="A72" s="73"/>
      <c r="B72" s="58"/>
      <c r="C72" s="36" t="n">
        <v>2021</v>
      </c>
      <c r="D72" s="59" t="n">
        <v>0</v>
      </c>
      <c r="E72" s="60" t="n">
        <v>0</v>
      </c>
      <c r="F72" s="74"/>
      <c r="G72" s="74"/>
      <c r="H72" s="74"/>
      <c r="I72" s="62" t="n">
        <v>0</v>
      </c>
      <c r="J72" s="60" t="n">
        <v>0</v>
      </c>
      <c r="K72" s="32" t="s">
        <v>29</v>
      </c>
      <c r="L72" s="63"/>
    </row>
    <row r="73" customFormat="false" ht="15" hidden="false" customHeight="true" outlineLevel="0" collapsed="false">
      <c r="A73" s="73"/>
      <c r="B73" s="58"/>
      <c r="C73" s="36" t="n">
        <v>2022</v>
      </c>
      <c r="D73" s="59" t="n">
        <v>0</v>
      </c>
      <c r="E73" s="60" t="n">
        <v>0</v>
      </c>
      <c r="F73" s="74"/>
      <c r="G73" s="74"/>
      <c r="H73" s="74"/>
      <c r="I73" s="62" t="n">
        <v>0</v>
      </c>
      <c r="J73" s="60" t="n">
        <v>0</v>
      </c>
      <c r="K73" s="32" t="s">
        <v>29</v>
      </c>
      <c r="L73" s="63"/>
    </row>
    <row r="74" customFormat="false" ht="15" hidden="false" customHeight="true" outlineLevel="0" collapsed="false">
      <c r="A74" s="73"/>
      <c r="B74" s="58"/>
      <c r="C74" s="36" t="n">
        <v>2023</v>
      </c>
      <c r="D74" s="59" t="n">
        <v>0</v>
      </c>
      <c r="E74" s="60" t="n">
        <v>0</v>
      </c>
      <c r="F74" s="74"/>
      <c r="G74" s="74"/>
      <c r="H74" s="74"/>
      <c r="I74" s="62" t="n">
        <v>0</v>
      </c>
      <c r="J74" s="60" t="n">
        <v>0</v>
      </c>
      <c r="K74" s="32" t="s">
        <v>29</v>
      </c>
      <c r="L74" s="63"/>
    </row>
    <row r="75" customFormat="false" ht="20.25" hidden="false" customHeight="true" outlineLevel="0" collapsed="false">
      <c r="A75" s="73"/>
      <c r="B75" s="58"/>
      <c r="C75" s="36" t="n">
        <v>2024</v>
      </c>
      <c r="D75" s="59" t="n">
        <v>0</v>
      </c>
      <c r="E75" s="60" t="n">
        <v>0</v>
      </c>
      <c r="F75" s="74"/>
      <c r="G75" s="74"/>
      <c r="H75" s="74"/>
      <c r="I75" s="62" t="n">
        <v>0</v>
      </c>
      <c r="J75" s="60" t="n">
        <v>0</v>
      </c>
      <c r="K75" s="32" t="s">
        <v>29</v>
      </c>
      <c r="L75" s="63"/>
      <c r="N75" s="34"/>
    </row>
    <row r="76" customFormat="false" ht="20.25" hidden="false" customHeight="true" outlineLevel="0" collapsed="false">
      <c r="A76" s="73"/>
      <c r="B76" s="58"/>
      <c r="C76" s="36" t="n">
        <v>2025</v>
      </c>
      <c r="D76" s="59" t="n">
        <v>0</v>
      </c>
      <c r="E76" s="60" t="n">
        <v>0</v>
      </c>
      <c r="F76" s="74"/>
      <c r="G76" s="74"/>
      <c r="H76" s="74"/>
      <c r="I76" s="62" t="n">
        <v>0</v>
      </c>
      <c r="J76" s="60" t="n">
        <v>0</v>
      </c>
      <c r="K76" s="32" t="s">
        <v>29</v>
      </c>
      <c r="L76" s="63"/>
      <c r="N76" s="34"/>
    </row>
    <row r="77" customFormat="false" ht="15" hidden="false" customHeight="true" outlineLevel="0" collapsed="false">
      <c r="A77" s="68" t="s">
        <v>62</v>
      </c>
      <c r="B77" s="58" t="s">
        <v>63</v>
      </c>
      <c r="C77" s="36" t="n">
        <v>2017</v>
      </c>
      <c r="D77" s="59" t="n">
        <v>32</v>
      </c>
      <c r="E77" s="60" t="n">
        <v>0</v>
      </c>
      <c r="F77" s="74"/>
      <c r="G77" s="74"/>
      <c r="H77" s="74"/>
      <c r="I77" s="62" t="n">
        <v>32</v>
      </c>
      <c r="J77" s="60" t="n">
        <v>0</v>
      </c>
      <c r="K77" s="32" t="s">
        <v>29</v>
      </c>
      <c r="L77" s="42" t="s">
        <v>33</v>
      </c>
    </row>
    <row r="78" customFormat="false" ht="15" hidden="false" customHeight="true" outlineLevel="0" collapsed="false">
      <c r="A78" s="68"/>
      <c r="B78" s="58"/>
      <c r="C78" s="36" t="n">
        <v>2018</v>
      </c>
      <c r="D78" s="59" t="n">
        <v>0</v>
      </c>
      <c r="E78" s="60" t="n">
        <v>0</v>
      </c>
      <c r="F78" s="74"/>
      <c r="G78" s="74"/>
      <c r="H78" s="74"/>
      <c r="I78" s="62" t="n">
        <v>0</v>
      </c>
      <c r="J78" s="60" t="n">
        <v>0</v>
      </c>
      <c r="K78" s="32" t="s">
        <v>29</v>
      </c>
      <c r="L78" s="42"/>
    </row>
    <row r="79" customFormat="false" ht="15" hidden="false" customHeight="true" outlineLevel="0" collapsed="false">
      <c r="A79" s="68"/>
      <c r="B79" s="58"/>
      <c r="C79" s="36" t="n">
        <v>2019</v>
      </c>
      <c r="D79" s="59" t="n">
        <v>0</v>
      </c>
      <c r="E79" s="60" t="n">
        <v>0</v>
      </c>
      <c r="F79" s="74"/>
      <c r="G79" s="74"/>
      <c r="H79" s="74"/>
      <c r="I79" s="62" t="n">
        <v>0</v>
      </c>
      <c r="J79" s="60" t="n">
        <v>0</v>
      </c>
      <c r="K79" s="32" t="s">
        <v>29</v>
      </c>
      <c r="L79" s="42"/>
    </row>
    <row r="80" customFormat="false" ht="15" hidden="false" customHeight="true" outlineLevel="0" collapsed="false">
      <c r="A80" s="68"/>
      <c r="B80" s="58"/>
      <c r="C80" s="36" t="n">
        <v>2020</v>
      </c>
      <c r="D80" s="59" t="n">
        <v>0</v>
      </c>
      <c r="E80" s="60" t="n">
        <v>0</v>
      </c>
      <c r="F80" s="74"/>
      <c r="G80" s="74"/>
      <c r="H80" s="74"/>
      <c r="I80" s="62" t="n">
        <v>0</v>
      </c>
      <c r="J80" s="60" t="n">
        <v>0</v>
      </c>
      <c r="K80" s="32" t="s">
        <v>29</v>
      </c>
      <c r="L80" s="42"/>
    </row>
    <row r="81" customFormat="false" ht="15" hidden="false" customHeight="true" outlineLevel="0" collapsed="false">
      <c r="A81" s="68"/>
      <c r="B81" s="58"/>
      <c r="C81" s="36" t="n">
        <v>2021</v>
      </c>
      <c r="D81" s="59" t="n">
        <v>0</v>
      </c>
      <c r="E81" s="60" t="n">
        <v>0</v>
      </c>
      <c r="F81" s="74"/>
      <c r="G81" s="74"/>
      <c r="H81" s="74"/>
      <c r="I81" s="62" t="n">
        <v>0</v>
      </c>
      <c r="J81" s="60" t="n">
        <v>0</v>
      </c>
      <c r="K81" s="32" t="s">
        <v>29</v>
      </c>
      <c r="L81" s="42"/>
    </row>
    <row r="82" customFormat="false" ht="15" hidden="false" customHeight="true" outlineLevel="0" collapsed="false">
      <c r="A82" s="68"/>
      <c r="B82" s="58"/>
      <c r="C82" s="36" t="n">
        <v>2022</v>
      </c>
      <c r="D82" s="59" t="n">
        <v>0</v>
      </c>
      <c r="E82" s="60" t="n">
        <v>0</v>
      </c>
      <c r="F82" s="74"/>
      <c r="G82" s="74"/>
      <c r="H82" s="74"/>
      <c r="I82" s="62" t="n">
        <v>0</v>
      </c>
      <c r="J82" s="60" t="n">
        <v>0</v>
      </c>
      <c r="K82" s="32" t="s">
        <v>29</v>
      </c>
      <c r="L82" s="42"/>
    </row>
    <row r="83" customFormat="false" ht="15" hidden="false" customHeight="true" outlineLevel="0" collapsed="false">
      <c r="A83" s="68"/>
      <c r="B83" s="58"/>
      <c r="C83" s="36" t="n">
        <v>2023</v>
      </c>
      <c r="D83" s="59" t="n">
        <v>0</v>
      </c>
      <c r="E83" s="60" t="n">
        <v>0</v>
      </c>
      <c r="F83" s="74"/>
      <c r="G83" s="74"/>
      <c r="H83" s="74"/>
      <c r="I83" s="62" t="n">
        <v>0</v>
      </c>
      <c r="J83" s="60" t="n">
        <v>0</v>
      </c>
      <c r="K83" s="32" t="s">
        <v>29</v>
      </c>
      <c r="L83" s="42"/>
    </row>
    <row r="84" customFormat="false" ht="15" hidden="false" customHeight="true" outlineLevel="0" collapsed="false">
      <c r="A84" s="68"/>
      <c r="B84" s="58"/>
      <c r="C84" s="36" t="n">
        <v>2024</v>
      </c>
      <c r="D84" s="59" t="n">
        <v>0</v>
      </c>
      <c r="E84" s="60" t="n">
        <v>0</v>
      </c>
      <c r="F84" s="74"/>
      <c r="G84" s="74"/>
      <c r="H84" s="74"/>
      <c r="I84" s="62" t="n">
        <v>0</v>
      </c>
      <c r="J84" s="60" t="n">
        <v>0</v>
      </c>
      <c r="K84" s="32" t="s">
        <v>29</v>
      </c>
      <c r="L84" s="42"/>
      <c r="N84" s="34"/>
    </row>
    <row r="85" customFormat="false" ht="15" hidden="false" customHeight="true" outlineLevel="0" collapsed="false">
      <c r="A85" s="68"/>
      <c r="B85" s="58"/>
      <c r="C85" s="36" t="n">
        <v>2025</v>
      </c>
      <c r="D85" s="59" t="n">
        <v>0</v>
      </c>
      <c r="E85" s="60" t="n">
        <v>0</v>
      </c>
      <c r="F85" s="74"/>
      <c r="G85" s="74"/>
      <c r="H85" s="74"/>
      <c r="I85" s="62" t="n">
        <v>0</v>
      </c>
      <c r="J85" s="60" t="n">
        <v>0</v>
      </c>
      <c r="K85" s="32" t="s">
        <v>29</v>
      </c>
      <c r="L85" s="42"/>
      <c r="N85" s="34"/>
    </row>
    <row r="86" customFormat="false" ht="15" hidden="false" customHeight="true" outlineLevel="0" collapsed="false">
      <c r="A86" s="68" t="s">
        <v>64</v>
      </c>
      <c r="B86" s="27" t="s">
        <v>65</v>
      </c>
      <c r="C86" s="36" t="n">
        <v>2017</v>
      </c>
      <c r="D86" s="59" t="n">
        <v>17.13</v>
      </c>
      <c r="E86" s="60" t="n">
        <v>0</v>
      </c>
      <c r="F86" s="75"/>
      <c r="G86" s="75"/>
      <c r="H86" s="75"/>
      <c r="I86" s="62" t="n">
        <v>17.13</v>
      </c>
      <c r="J86" s="60" t="n">
        <v>0</v>
      </c>
      <c r="K86" s="32" t="s">
        <v>29</v>
      </c>
      <c r="L86" s="42"/>
    </row>
    <row r="87" customFormat="false" ht="15" hidden="false" customHeight="true" outlineLevel="0" collapsed="false">
      <c r="A87" s="68"/>
      <c r="B87" s="27"/>
      <c r="C87" s="36" t="n">
        <v>2018</v>
      </c>
      <c r="D87" s="59" t="n">
        <v>0</v>
      </c>
      <c r="E87" s="60" t="n">
        <v>0</v>
      </c>
      <c r="F87" s="74"/>
      <c r="G87" s="74"/>
      <c r="H87" s="74"/>
      <c r="I87" s="62" t="n">
        <v>0</v>
      </c>
      <c r="J87" s="60" t="n">
        <v>0</v>
      </c>
      <c r="K87" s="32" t="s">
        <v>29</v>
      </c>
      <c r="L87" s="42"/>
    </row>
    <row r="88" customFormat="false" ht="15" hidden="false" customHeight="true" outlineLevel="0" collapsed="false">
      <c r="A88" s="68"/>
      <c r="B88" s="27"/>
      <c r="C88" s="36" t="n">
        <v>2019</v>
      </c>
      <c r="D88" s="59" t="n">
        <v>0</v>
      </c>
      <c r="E88" s="60" t="n">
        <v>0</v>
      </c>
      <c r="F88" s="74"/>
      <c r="G88" s="74"/>
      <c r="H88" s="74"/>
      <c r="I88" s="62" t="n">
        <v>0</v>
      </c>
      <c r="J88" s="60" t="n">
        <v>0</v>
      </c>
      <c r="K88" s="32" t="s">
        <v>29</v>
      </c>
      <c r="L88" s="42"/>
    </row>
    <row r="89" customFormat="false" ht="15" hidden="false" customHeight="true" outlineLevel="0" collapsed="false">
      <c r="A89" s="68"/>
      <c r="B89" s="27"/>
      <c r="C89" s="36" t="n">
        <v>2020</v>
      </c>
      <c r="D89" s="59" t="n">
        <v>0</v>
      </c>
      <c r="E89" s="60" t="n">
        <v>0</v>
      </c>
      <c r="F89" s="74"/>
      <c r="G89" s="74"/>
      <c r="H89" s="74"/>
      <c r="I89" s="62" t="n">
        <v>0</v>
      </c>
      <c r="J89" s="60" t="n">
        <v>0</v>
      </c>
      <c r="K89" s="32" t="s">
        <v>29</v>
      </c>
      <c r="L89" s="42"/>
    </row>
    <row r="90" customFormat="false" ht="15" hidden="false" customHeight="true" outlineLevel="0" collapsed="false">
      <c r="A90" s="68"/>
      <c r="B90" s="27"/>
      <c r="C90" s="36" t="n">
        <v>2021</v>
      </c>
      <c r="D90" s="59" t="n">
        <v>0</v>
      </c>
      <c r="E90" s="60" t="n">
        <v>0</v>
      </c>
      <c r="F90" s="74"/>
      <c r="G90" s="74"/>
      <c r="H90" s="74"/>
      <c r="I90" s="62" t="n">
        <v>0</v>
      </c>
      <c r="J90" s="60" t="n">
        <v>0</v>
      </c>
      <c r="K90" s="32" t="s">
        <v>29</v>
      </c>
      <c r="L90" s="42"/>
    </row>
    <row r="91" customFormat="false" ht="15" hidden="false" customHeight="true" outlineLevel="0" collapsed="false">
      <c r="A91" s="68"/>
      <c r="B91" s="27"/>
      <c r="C91" s="36" t="n">
        <v>2022</v>
      </c>
      <c r="D91" s="59" t="n">
        <v>0</v>
      </c>
      <c r="E91" s="60" t="n">
        <v>0</v>
      </c>
      <c r="F91" s="74"/>
      <c r="G91" s="74"/>
      <c r="H91" s="74"/>
      <c r="I91" s="62" t="n">
        <v>0</v>
      </c>
      <c r="J91" s="60" t="n">
        <v>0</v>
      </c>
      <c r="K91" s="32" t="s">
        <v>29</v>
      </c>
      <c r="L91" s="42"/>
    </row>
    <row r="92" customFormat="false" ht="15" hidden="false" customHeight="true" outlineLevel="0" collapsed="false">
      <c r="A92" s="68"/>
      <c r="B92" s="27"/>
      <c r="C92" s="36" t="n">
        <v>2023</v>
      </c>
      <c r="D92" s="59" t="n">
        <v>0</v>
      </c>
      <c r="E92" s="60" t="n">
        <v>0</v>
      </c>
      <c r="F92" s="74"/>
      <c r="G92" s="74"/>
      <c r="H92" s="74"/>
      <c r="I92" s="62" t="n">
        <v>0</v>
      </c>
      <c r="J92" s="60" t="n">
        <v>0</v>
      </c>
      <c r="K92" s="32" t="s">
        <v>29</v>
      </c>
      <c r="L92" s="42"/>
    </row>
    <row r="93" customFormat="false" ht="15" hidden="false" customHeight="true" outlineLevel="0" collapsed="false">
      <c r="A93" s="68"/>
      <c r="B93" s="27"/>
      <c r="C93" s="36" t="n">
        <v>2024</v>
      </c>
      <c r="D93" s="59" t="n">
        <v>0</v>
      </c>
      <c r="E93" s="60" t="n">
        <v>0</v>
      </c>
      <c r="F93" s="74"/>
      <c r="G93" s="74"/>
      <c r="H93" s="74"/>
      <c r="I93" s="62" t="n">
        <v>0</v>
      </c>
      <c r="J93" s="60" t="n">
        <v>0</v>
      </c>
      <c r="K93" s="32" t="s">
        <v>29</v>
      </c>
      <c r="L93" s="42"/>
      <c r="N93" s="34"/>
    </row>
    <row r="94" customFormat="false" ht="15" hidden="false" customHeight="true" outlineLevel="0" collapsed="false">
      <c r="A94" s="68"/>
      <c r="B94" s="27"/>
      <c r="C94" s="36" t="n">
        <v>2025</v>
      </c>
      <c r="D94" s="59" t="n">
        <v>0</v>
      </c>
      <c r="E94" s="60" t="n">
        <v>0</v>
      </c>
      <c r="F94" s="74"/>
      <c r="G94" s="74"/>
      <c r="H94" s="74"/>
      <c r="I94" s="62" t="n">
        <v>0</v>
      </c>
      <c r="J94" s="60" t="n">
        <v>0</v>
      </c>
      <c r="K94" s="32" t="s">
        <v>29</v>
      </c>
      <c r="L94" s="42"/>
      <c r="N94" s="34"/>
    </row>
    <row r="95" customFormat="false" ht="15" hidden="false" customHeight="true" outlineLevel="0" collapsed="false">
      <c r="A95" s="68" t="s">
        <v>66</v>
      </c>
      <c r="B95" s="27" t="s">
        <v>67</v>
      </c>
      <c r="C95" s="36" t="n">
        <v>2017</v>
      </c>
      <c r="D95" s="59" t="n">
        <v>9.87</v>
      </c>
      <c r="E95" s="60" t="n">
        <v>0</v>
      </c>
      <c r="F95" s="74"/>
      <c r="G95" s="74"/>
      <c r="H95" s="74"/>
      <c r="I95" s="62" t="n">
        <v>9.87</v>
      </c>
      <c r="J95" s="60" t="n">
        <v>0</v>
      </c>
      <c r="K95" s="32" t="s">
        <v>29</v>
      </c>
      <c r="L95" s="42"/>
    </row>
    <row r="96" customFormat="false" ht="15" hidden="false" customHeight="true" outlineLevel="0" collapsed="false">
      <c r="A96" s="68"/>
      <c r="B96" s="27"/>
      <c r="C96" s="36" t="n">
        <v>2018</v>
      </c>
      <c r="D96" s="59" t="n">
        <v>0</v>
      </c>
      <c r="E96" s="60" t="n">
        <v>0</v>
      </c>
      <c r="F96" s="74"/>
      <c r="G96" s="74"/>
      <c r="H96" s="74"/>
      <c r="I96" s="62" t="n">
        <v>0</v>
      </c>
      <c r="J96" s="60" t="n">
        <v>0</v>
      </c>
      <c r="K96" s="32" t="s">
        <v>29</v>
      </c>
      <c r="L96" s="42"/>
    </row>
    <row r="97" customFormat="false" ht="15" hidden="false" customHeight="true" outlineLevel="0" collapsed="false">
      <c r="A97" s="68"/>
      <c r="B97" s="27"/>
      <c r="C97" s="36" t="n">
        <v>2019</v>
      </c>
      <c r="D97" s="59" t="n">
        <v>0</v>
      </c>
      <c r="E97" s="60" t="n">
        <v>0</v>
      </c>
      <c r="F97" s="74"/>
      <c r="G97" s="74"/>
      <c r="H97" s="74"/>
      <c r="I97" s="62" t="n">
        <v>0</v>
      </c>
      <c r="J97" s="60" t="n">
        <v>0</v>
      </c>
      <c r="K97" s="32" t="s">
        <v>29</v>
      </c>
      <c r="L97" s="42"/>
    </row>
    <row r="98" customFormat="false" ht="15" hidden="false" customHeight="true" outlineLevel="0" collapsed="false">
      <c r="A98" s="68"/>
      <c r="B98" s="27"/>
      <c r="C98" s="36" t="n">
        <v>2020</v>
      </c>
      <c r="D98" s="59" t="n">
        <v>0</v>
      </c>
      <c r="E98" s="60" t="n">
        <v>0</v>
      </c>
      <c r="F98" s="74"/>
      <c r="G98" s="74"/>
      <c r="H98" s="74"/>
      <c r="I98" s="62" t="n">
        <v>0</v>
      </c>
      <c r="J98" s="60" t="n">
        <v>0</v>
      </c>
      <c r="K98" s="32" t="s">
        <v>29</v>
      </c>
      <c r="L98" s="42"/>
    </row>
    <row r="99" customFormat="false" ht="15" hidden="false" customHeight="true" outlineLevel="0" collapsed="false">
      <c r="A99" s="68"/>
      <c r="B99" s="27"/>
      <c r="C99" s="36" t="n">
        <v>2021</v>
      </c>
      <c r="D99" s="59" t="n">
        <v>0</v>
      </c>
      <c r="E99" s="60" t="n">
        <v>0</v>
      </c>
      <c r="F99" s="74"/>
      <c r="G99" s="74"/>
      <c r="H99" s="74"/>
      <c r="I99" s="62" t="n">
        <v>0</v>
      </c>
      <c r="J99" s="60" t="n">
        <v>0</v>
      </c>
      <c r="K99" s="32" t="s">
        <v>29</v>
      </c>
      <c r="L99" s="42"/>
    </row>
    <row r="100" customFormat="false" ht="15" hidden="false" customHeight="true" outlineLevel="0" collapsed="false">
      <c r="A100" s="68"/>
      <c r="B100" s="27"/>
      <c r="C100" s="36" t="n">
        <v>2022</v>
      </c>
      <c r="D100" s="59" t="n">
        <v>0</v>
      </c>
      <c r="E100" s="60" t="n">
        <v>0</v>
      </c>
      <c r="F100" s="74"/>
      <c r="G100" s="74"/>
      <c r="H100" s="74"/>
      <c r="I100" s="62" t="n">
        <v>0</v>
      </c>
      <c r="J100" s="60" t="n">
        <v>0</v>
      </c>
      <c r="K100" s="32" t="s">
        <v>29</v>
      </c>
      <c r="L100" s="42"/>
    </row>
    <row r="101" customFormat="false" ht="15" hidden="false" customHeight="true" outlineLevel="0" collapsed="false">
      <c r="A101" s="68"/>
      <c r="B101" s="27"/>
      <c r="C101" s="36" t="n">
        <v>2023</v>
      </c>
      <c r="D101" s="59" t="n">
        <v>0</v>
      </c>
      <c r="E101" s="60" t="n">
        <v>0</v>
      </c>
      <c r="F101" s="74"/>
      <c r="G101" s="74"/>
      <c r="H101" s="74"/>
      <c r="I101" s="62" t="n">
        <v>0</v>
      </c>
      <c r="J101" s="60" t="n">
        <v>0</v>
      </c>
      <c r="K101" s="32" t="s">
        <v>29</v>
      </c>
      <c r="L101" s="42"/>
    </row>
    <row r="102" customFormat="false" ht="18" hidden="false" customHeight="true" outlineLevel="0" collapsed="false">
      <c r="A102" s="68"/>
      <c r="B102" s="27"/>
      <c r="C102" s="36" t="n">
        <v>2024</v>
      </c>
      <c r="D102" s="59" t="n">
        <v>0</v>
      </c>
      <c r="E102" s="60" t="n">
        <v>0</v>
      </c>
      <c r="F102" s="74"/>
      <c r="G102" s="74"/>
      <c r="H102" s="74"/>
      <c r="I102" s="62" t="n">
        <v>0</v>
      </c>
      <c r="J102" s="60" t="n">
        <v>0</v>
      </c>
      <c r="K102" s="32" t="s">
        <v>29</v>
      </c>
      <c r="L102" s="42"/>
      <c r="N102" s="34"/>
    </row>
    <row r="103" customFormat="false" ht="18" hidden="false" customHeight="true" outlineLevel="0" collapsed="false">
      <c r="A103" s="68"/>
      <c r="B103" s="27"/>
      <c r="C103" s="36" t="n">
        <v>2025</v>
      </c>
      <c r="D103" s="59" t="n">
        <v>0</v>
      </c>
      <c r="E103" s="60" t="n">
        <v>0</v>
      </c>
      <c r="F103" s="74"/>
      <c r="G103" s="74"/>
      <c r="H103" s="74"/>
      <c r="I103" s="62" t="n">
        <v>0</v>
      </c>
      <c r="J103" s="60" t="n">
        <v>0</v>
      </c>
      <c r="K103" s="32" t="s">
        <v>29</v>
      </c>
      <c r="L103" s="42"/>
      <c r="N103" s="34"/>
    </row>
    <row r="104" customFormat="false" ht="18" hidden="false" customHeight="true" outlineLevel="0" collapsed="false">
      <c r="A104" s="76" t="s">
        <v>68</v>
      </c>
      <c r="B104" s="27" t="s">
        <v>69</v>
      </c>
      <c r="C104" s="36" t="n">
        <v>2017</v>
      </c>
      <c r="D104" s="59" t="n">
        <v>0</v>
      </c>
      <c r="E104" s="60" t="n">
        <v>0</v>
      </c>
      <c r="F104" s="74"/>
      <c r="G104" s="74"/>
      <c r="H104" s="74"/>
      <c r="I104" s="62" t="n">
        <v>0</v>
      </c>
      <c r="J104" s="60" t="n">
        <v>0</v>
      </c>
      <c r="K104" s="32" t="s">
        <v>29</v>
      </c>
      <c r="L104" s="42"/>
    </row>
    <row r="105" customFormat="false" ht="18" hidden="false" customHeight="true" outlineLevel="0" collapsed="false">
      <c r="A105" s="76"/>
      <c r="B105" s="27"/>
      <c r="C105" s="36" t="n">
        <v>2018</v>
      </c>
      <c r="D105" s="59" t="n">
        <v>10</v>
      </c>
      <c r="E105" s="60" t="n">
        <v>0</v>
      </c>
      <c r="F105" s="77"/>
      <c r="G105" s="77"/>
      <c r="H105" s="77"/>
      <c r="I105" s="62" t="n">
        <v>10</v>
      </c>
      <c r="J105" s="60" t="n">
        <v>0</v>
      </c>
      <c r="K105" s="32" t="s">
        <v>29</v>
      </c>
      <c r="L105" s="42"/>
    </row>
    <row r="106" customFormat="false" ht="18" hidden="false" customHeight="true" outlineLevel="0" collapsed="false">
      <c r="A106" s="76"/>
      <c r="B106" s="27"/>
      <c r="C106" s="36" t="n">
        <v>2019</v>
      </c>
      <c r="D106" s="59" t="n">
        <v>11.57</v>
      </c>
      <c r="E106" s="60" t="n">
        <v>0</v>
      </c>
      <c r="F106" s="77"/>
      <c r="G106" s="77"/>
      <c r="H106" s="77"/>
      <c r="I106" s="62" t="n">
        <v>11.57</v>
      </c>
      <c r="J106" s="60" t="n">
        <v>0</v>
      </c>
      <c r="K106" s="32" t="s">
        <v>29</v>
      </c>
      <c r="L106" s="42"/>
    </row>
    <row r="107" customFormat="false" ht="18" hidden="false" customHeight="true" outlineLevel="0" collapsed="false">
      <c r="A107" s="76"/>
      <c r="B107" s="27"/>
      <c r="C107" s="36" t="n">
        <v>2020</v>
      </c>
      <c r="D107" s="59" t="n">
        <v>0</v>
      </c>
      <c r="E107" s="60" t="n">
        <v>0</v>
      </c>
      <c r="F107" s="77"/>
      <c r="G107" s="77"/>
      <c r="H107" s="77"/>
      <c r="I107" s="62" t="n">
        <v>0</v>
      </c>
      <c r="J107" s="60" t="n">
        <v>0</v>
      </c>
      <c r="K107" s="32" t="s">
        <v>29</v>
      </c>
      <c r="L107" s="42"/>
    </row>
    <row r="108" customFormat="false" ht="18" hidden="false" customHeight="true" outlineLevel="0" collapsed="false">
      <c r="A108" s="76"/>
      <c r="B108" s="27"/>
      <c r="C108" s="36" t="n">
        <v>2021</v>
      </c>
      <c r="D108" s="59" t="n">
        <v>0</v>
      </c>
      <c r="E108" s="60" t="n">
        <v>0</v>
      </c>
      <c r="F108" s="77"/>
      <c r="G108" s="77"/>
      <c r="H108" s="77"/>
      <c r="I108" s="62" t="n">
        <v>0</v>
      </c>
      <c r="J108" s="60" t="n">
        <v>0</v>
      </c>
      <c r="K108" s="32" t="s">
        <v>29</v>
      </c>
      <c r="L108" s="42"/>
    </row>
    <row r="109" customFormat="false" ht="18" hidden="false" customHeight="true" outlineLevel="0" collapsed="false">
      <c r="A109" s="76"/>
      <c r="B109" s="27"/>
      <c r="C109" s="36" t="n">
        <v>2022</v>
      </c>
      <c r="D109" s="59" t="n">
        <v>0</v>
      </c>
      <c r="E109" s="60" t="n">
        <v>0</v>
      </c>
      <c r="F109" s="77"/>
      <c r="G109" s="77"/>
      <c r="H109" s="77"/>
      <c r="I109" s="62" t="n">
        <v>0</v>
      </c>
      <c r="J109" s="60" t="n">
        <v>0</v>
      </c>
      <c r="K109" s="32" t="s">
        <v>29</v>
      </c>
      <c r="L109" s="42"/>
    </row>
    <row r="110" customFormat="false" ht="18" hidden="false" customHeight="true" outlineLevel="0" collapsed="false">
      <c r="A110" s="76"/>
      <c r="B110" s="27"/>
      <c r="C110" s="36" t="n">
        <v>2023</v>
      </c>
      <c r="D110" s="59" t="n">
        <v>0</v>
      </c>
      <c r="E110" s="60" t="n">
        <v>0</v>
      </c>
      <c r="F110" s="77"/>
      <c r="G110" s="77"/>
      <c r="H110" s="77"/>
      <c r="I110" s="62" t="n">
        <v>0</v>
      </c>
      <c r="J110" s="60" t="n">
        <v>0</v>
      </c>
      <c r="K110" s="32" t="s">
        <v>29</v>
      </c>
      <c r="L110" s="42"/>
    </row>
    <row r="111" customFormat="false" ht="18" hidden="false" customHeight="true" outlineLevel="0" collapsed="false">
      <c r="A111" s="76"/>
      <c r="B111" s="27"/>
      <c r="C111" s="36" t="n">
        <v>2024</v>
      </c>
      <c r="D111" s="59" t="n">
        <v>0</v>
      </c>
      <c r="E111" s="60" t="n">
        <v>0</v>
      </c>
      <c r="F111" s="77"/>
      <c r="G111" s="77"/>
      <c r="H111" s="77"/>
      <c r="I111" s="62" t="n">
        <v>0</v>
      </c>
      <c r="J111" s="60" t="n">
        <v>0</v>
      </c>
      <c r="K111" s="32" t="s">
        <v>29</v>
      </c>
      <c r="L111" s="42"/>
    </row>
    <row r="112" customFormat="false" ht="18" hidden="false" customHeight="true" outlineLevel="0" collapsed="false">
      <c r="A112" s="76"/>
      <c r="B112" s="27"/>
      <c r="C112" s="36" t="n">
        <v>2025</v>
      </c>
      <c r="D112" s="59" t="n">
        <v>0</v>
      </c>
      <c r="E112" s="60" t="n">
        <v>0</v>
      </c>
      <c r="F112" s="77"/>
      <c r="G112" s="77"/>
      <c r="H112" s="77"/>
      <c r="I112" s="62" t="n">
        <v>0</v>
      </c>
      <c r="J112" s="60" t="n">
        <v>0</v>
      </c>
      <c r="K112" s="32" t="s">
        <v>29</v>
      </c>
      <c r="L112" s="42"/>
    </row>
    <row r="113" s="67" customFormat="true" ht="15" hidden="false" customHeight="true" outlineLevel="0" collapsed="false">
      <c r="A113" s="76" t="s">
        <v>70</v>
      </c>
      <c r="B113" s="78" t="s">
        <v>71</v>
      </c>
      <c r="C113" s="36" t="n">
        <v>2017</v>
      </c>
      <c r="D113" s="59" t="n">
        <v>0</v>
      </c>
      <c r="E113" s="60" t="n">
        <v>0</v>
      </c>
      <c r="F113" s="74"/>
      <c r="G113" s="74"/>
      <c r="H113" s="74"/>
      <c r="I113" s="62" t="n">
        <v>0</v>
      </c>
      <c r="J113" s="60" t="n">
        <v>0</v>
      </c>
      <c r="K113" s="72" t="s">
        <v>72</v>
      </c>
      <c r="L113" s="42"/>
    </row>
    <row r="114" s="67" customFormat="true" ht="17.25" hidden="false" customHeight="true" outlineLevel="0" collapsed="false">
      <c r="A114" s="76"/>
      <c r="B114" s="78"/>
      <c r="C114" s="79" t="n">
        <v>2018</v>
      </c>
      <c r="D114" s="59" t="n">
        <v>0</v>
      </c>
      <c r="E114" s="60" t="n">
        <v>0</v>
      </c>
      <c r="F114" s="77"/>
      <c r="G114" s="77"/>
      <c r="H114" s="77"/>
      <c r="I114" s="62" t="n">
        <v>0</v>
      </c>
      <c r="J114" s="60" t="n">
        <v>0</v>
      </c>
      <c r="K114" s="72" t="s">
        <v>72</v>
      </c>
      <c r="L114" s="42"/>
    </row>
    <row r="115" s="67" customFormat="true" ht="17.25" hidden="false" customHeight="true" outlineLevel="0" collapsed="false">
      <c r="A115" s="76"/>
      <c r="B115" s="78"/>
      <c r="C115" s="79" t="n">
        <v>2019</v>
      </c>
      <c r="D115" s="65" t="n">
        <v>1247.42964</v>
      </c>
      <c r="E115" s="60" t="n">
        <v>0</v>
      </c>
      <c r="F115" s="77"/>
      <c r="G115" s="77"/>
      <c r="H115" s="77"/>
      <c r="I115" s="66" t="n">
        <v>1247.42964</v>
      </c>
      <c r="J115" s="60" t="n">
        <v>0</v>
      </c>
      <c r="K115" s="72" t="s">
        <v>72</v>
      </c>
      <c r="L115" s="42"/>
    </row>
    <row r="116" s="67" customFormat="true" ht="17.25" hidden="false" customHeight="true" outlineLevel="0" collapsed="false">
      <c r="A116" s="76"/>
      <c r="B116" s="78"/>
      <c r="C116" s="79" t="n">
        <v>2020</v>
      </c>
      <c r="D116" s="65" t="n">
        <v>933.08696</v>
      </c>
      <c r="E116" s="60" t="n">
        <v>0</v>
      </c>
      <c r="F116" s="77"/>
      <c r="G116" s="77"/>
      <c r="H116" s="77"/>
      <c r="I116" s="66" t="n">
        <v>933.08696</v>
      </c>
      <c r="J116" s="60" t="n">
        <v>0</v>
      </c>
      <c r="K116" s="72" t="s">
        <v>72</v>
      </c>
      <c r="L116" s="42"/>
    </row>
    <row r="117" s="67" customFormat="true" ht="17.25" hidden="false" customHeight="true" outlineLevel="0" collapsed="false">
      <c r="A117" s="76"/>
      <c r="B117" s="78"/>
      <c r="C117" s="79" t="n">
        <v>2021</v>
      </c>
      <c r="D117" s="59" t="n">
        <v>0</v>
      </c>
      <c r="E117" s="60" t="n">
        <v>0</v>
      </c>
      <c r="F117" s="77"/>
      <c r="G117" s="77"/>
      <c r="H117" s="77"/>
      <c r="I117" s="62" t="n">
        <v>0</v>
      </c>
      <c r="J117" s="60" t="n">
        <v>0</v>
      </c>
      <c r="K117" s="72" t="s">
        <v>72</v>
      </c>
      <c r="L117" s="42"/>
    </row>
    <row r="118" s="67" customFormat="true" ht="17.25" hidden="false" customHeight="true" outlineLevel="0" collapsed="false">
      <c r="A118" s="76"/>
      <c r="B118" s="78"/>
      <c r="C118" s="79" t="n">
        <v>2022</v>
      </c>
      <c r="D118" s="59" t="n">
        <v>0</v>
      </c>
      <c r="E118" s="60" t="n">
        <v>0</v>
      </c>
      <c r="F118" s="77"/>
      <c r="G118" s="77"/>
      <c r="H118" s="77"/>
      <c r="I118" s="62" t="n">
        <v>0</v>
      </c>
      <c r="J118" s="60" t="n">
        <v>0</v>
      </c>
      <c r="K118" s="72" t="s">
        <v>72</v>
      </c>
      <c r="L118" s="42"/>
    </row>
    <row r="119" s="67" customFormat="true" ht="17.25" hidden="false" customHeight="true" outlineLevel="0" collapsed="false">
      <c r="A119" s="76"/>
      <c r="B119" s="78"/>
      <c r="C119" s="79" t="n">
        <v>2023</v>
      </c>
      <c r="D119" s="59" t="n">
        <v>0</v>
      </c>
      <c r="E119" s="60" t="n">
        <v>0</v>
      </c>
      <c r="F119" s="77"/>
      <c r="G119" s="77"/>
      <c r="H119" s="77"/>
      <c r="I119" s="62" t="n">
        <v>0</v>
      </c>
      <c r="J119" s="60" t="n">
        <v>0</v>
      </c>
      <c r="K119" s="72" t="s">
        <v>72</v>
      </c>
      <c r="L119" s="42"/>
    </row>
    <row r="120" s="67" customFormat="true" ht="27" hidden="false" customHeight="true" outlineLevel="0" collapsed="false">
      <c r="A120" s="76"/>
      <c r="B120" s="78"/>
      <c r="C120" s="79" t="n">
        <v>2024</v>
      </c>
      <c r="D120" s="59" t="n">
        <v>0</v>
      </c>
      <c r="E120" s="60" t="n">
        <v>0</v>
      </c>
      <c r="F120" s="77"/>
      <c r="G120" s="77"/>
      <c r="H120" s="77"/>
      <c r="I120" s="62" t="n">
        <v>0</v>
      </c>
      <c r="J120" s="60" t="n">
        <v>0</v>
      </c>
      <c r="K120" s="72" t="s">
        <v>72</v>
      </c>
      <c r="L120" s="42"/>
    </row>
    <row r="121" s="67" customFormat="true" ht="29.25" hidden="false" customHeight="true" outlineLevel="0" collapsed="false">
      <c r="A121" s="76"/>
      <c r="B121" s="78"/>
      <c r="C121" s="79" t="n">
        <v>2025</v>
      </c>
      <c r="D121" s="59" t="n">
        <v>0</v>
      </c>
      <c r="E121" s="60" t="n">
        <v>0</v>
      </c>
      <c r="F121" s="77"/>
      <c r="G121" s="77"/>
      <c r="H121" s="77"/>
      <c r="I121" s="62" t="n">
        <v>0</v>
      </c>
      <c r="J121" s="60" t="n">
        <v>0</v>
      </c>
      <c r="K121" s="72" t="s">
        <v>72</v>
      </c>
      <c r="L121" s="42"/>
    </row>
    <row r="122" s="67" customFormat="true" ht="15.75" hidden="false" customHeight="false" outlineLevel="0" collapsed="false">
      <c r="A122" s="76"/>
      <c r="B122" s="80" t="s">
        <v>73</v>
      </c>
      <c r="C122" s="81"/>
      <c r="D122" s="82" t="n">
        <f aca="false">SUM(D40:D121)</f>
        <v>2477.07924</v>
      </c>
      <c r="E122" s="83" t="n">
        <v>0</v>
      </c>
      <c r="F122" s="84"/>
      <c r="G122" s="84"/>
      <c r="H122" s="84"/>
      <c r="I122" s="82" t="n">
        <f aca="false">I123+I124+I125+I126+I127+I128+I129+I130+I131</f>
        <v>2477.07924</v>
      </c>
      <c r="J122" s="83" t="n">
        <v>0</v>
      </c>
      <c r="K122" s="85"/>
      <c r="L122" s="86"/>
    </row>
    <row r="123" s="67" customFormat="true" ht="23.25" hidden="false" customHeight="true" outlineLevel="0" collapsed="false">
      <c r="A123" s="76"/>
      <c r="B123" s="49" t="n">
        <v>2017</v>
      </c>
      <c r="C123" s="87"/>
      <c r="D123" s="69" t="n">
        <f aca="false">D40+D49+D58+D68+D77+D86+D95+D104+D113</f>
        <v>59</v>
      </c>
      <c r="E123" s="88" t="n">
        <v>0</v>
      </c>
      <c r="F123" s="77"/>
      <c r="G123" s="77"/>
      <c r="H123" s="77"/>
      <c r="I123" s="69" t="n">
        <f aca="false">I40+I49+I58+I68+I77+I86+I95+I104+I113</f>
        <v>59</v>
      </c>
      <c r="J123" s="88" t="n">
        <v>0</v>
      </c>
      <c r="K123" s="76"/>
      <c r="L123" s="63"/>
    </row>
    <row r="124" s="67" customFormat="true" ht="21" hidden="false" customHeight="true" outlineLevel="0" collapsed="false">
      <c r="A124" s="76"/>
      <c r="B124" s="49" t="n">
        <v>2018</v>
      </c>
      <c r="C124" s="87"/>
      <c r="D124" s="69" t="n">
        <f aca="false">D41+D50+D59+D69+D78+D87+D96+D105+D114</f>
        <v>33.52</v>
      </c>
      <c r="E124" s="88" t="n">
        <v>0</v>
      </c>
      <c r="F124" s="77"/>
      <c r="G124" s="77"/>
      <c r="H124" s="77"/>
      <c r="I124" s="69" t="n">
        <f aca="false">I41+I50+I59+I69+I78+I87+I96+I105+I114</f>
        <v>33.52</v>
      </c>
      <c r="J124" s="88" t="n">
        <v>0</v>
      </c>
      <c r="K124" s="76"/>
      <c r="L124" s="63"/>
    </row>
    <row r="125" s="67" customFormat="true" ht="18.75" hidden="false" customHeight="true" outlineLevel="0" collapsed="false">
      <c r="A125" s="76"/>
      <c r="B125" s="49" t="n">
        <v>2019</v>
      </c>
      <c r="C125" s="87"/>
      <c r="D125" s="65" t="n">
        <f aca="false">D42+D51+D60+D70+D79+D88+D97+D106+D115</f>
        <v>1258.99964</v>
      </c>
      <c r="E125" s="88" t="n">
        <v>0</v>
      </c>
      <c r="F125" s="77"/>
      <c r="G125" s="77"/>
      <c r="H125" s="77"/>
      <c r="I125" s="65" t="n">
        <f aca="false">I42+I51+I60+I70+I79+I88+I97+I106+I115</f>
        <v>1258.99964</v>
      </c>
      <c r="J125" s="88" t="n">
        <v>0</v>
      </c>
      <c r="K125" s="76"/>
      <c r="L125" s="63"/>
    </row>
    <row r="126" s="67" customFormat="true" ht="21.75" hidden="false" customHeight="true" outlineLevel="0" collapsed="false">
      <c r="A126" s="76"/>
      <c r="B126" s="49" t="n">
        <v>2020</v>
      </c>
      <c r="C126" s="87"/>
      <c r="D126" s="65" t="n">
        <f aca="false">D43+D52+D61+D71+D80+D89+D98+D107+D116</f>
        <v>1125.5596</v>
      </c>
      <c r="E126" s="88" t="n">
        <v>0</v>
      </c>
      <c r="F126" s="77"/>
      <c r="G126" s="77"/>
      <c r="H126" s="77"/>
      <c r="I126" s="65" t="n">
        <f aca="false">I43+I52+I61+I71+I80+I89+I98+I107+I116</f>
        <v>1125.5596</v>
      </c>
      <c r="J126" s="88" t="n">
        <v>0</v>
      </c>
      <c r="K126" s="76"/>
      <c r="L126" s="89"/>
    </row>
    <row r="127" s="67" customFormat="true" ht="21.75" hidden="false" customHeight="true" outlineLevel="0" collapsed="false">
      <c r="A127" s="76"/>
      <c r="B127" s="49" t="n">
        <v>2021</v>
      </c>
      <c r="C127" s="87"/>
      <c r="D127" s="59" t="n">
        <f aca="false">D44+D53+D62+D72+D81+D90+D99+D108+D117</f>
        <v>0</v>
      </c>
      <c r="E127" s="88" t="n">
        <v>0</v>
      </c>
      <c r="F127" s="77"/>
      <c r="G127" s="77"/>
      <c r="H127" s="77"/>
      <c r="I127" s="59" t="n">
        <f aca="false">I44+I53+I62+I72+I81+I90+I99+I108+I117</f>
        <v>0</v>
      </c>
      <c r="J127" s="88" t="n">
        <v>0</v>
      </c>
      <c r="K127" s="76"/>
      <c r="L127" s="63"/>
    </row>
    <row r="128" s="67" customFormat="true" ht="21.75" hidden="false" customHeight="true" outlineLevel="0" collapsed="false">
      <c r="A128" s="76"/>
      <c r="B128" s="49" t="n">
        <v>2022</v>
      </c>
      <c r="C128" s="87"/>
      <c r="D128" s="59" t="n">
        <f aca="false">D45+D54+D63+D73+D82+D91+D100+D109+D118</f>
        <v>0</v>
      </c>
      <c r="E128" s="88" t="n">
        <v>0</v>
      </c>
      <c r="F128" s="77"/>
      <c r="G128" s="77"/>
      <c r="H128" s="77"/>
      <c r="I128" s="59" t="n">
        <f aca="false">I45+I54+I63+I73+I82+I91+I100+I109+I118</f>
        <v>0</v>
      </c>
      <c r="J128" s="88" t="n">
        <v>0</v>
      </c>
      <c r="K128" s="76"/>
      <c r="L128" s="63"/>
    </row>
    <row r="129" s="67" customFormat="true" ht="21.75" hidden="false" customHeight="true" outlineLevel="0" collapsed="false">
      <c r="A129" s="76"/>
      <c r="B129" s="49" t="n">
        <v>2023</v>
      </c>
      <c r="C129" s="87"/>
      <c r="D129" s="59" t="n">
        <f aca="false">D45+D55+D64+D74+D83+D92+D101+D110+D119</f>
        <v>0</v>
      </c>
      <c r="E129" s="88" t="n">
        <v>0</v>
      </c>
      <c r="F129" s="77"/>
      <c r="G129" s="77"/>
      <c r="H129" s="77"/>
      <c r="I129" s="59" t="n">
        <f aca="false">I45+I55+I64+I74+I83+I92+I101+I110+I119</f>
        <v>0</v>
      </c>
      <c r="J129" s="88" t="n">
        <v>0</v>
      </c>
      <c r="K129" s="76"/>
      <c r="L129" s="63"/>
    </row>
    <row r="130" s="67" customFormat="true" ht="18.75" hidden="false" customHeight="true" outlineLevel="0" collapsed="false">
      <c r="A130" s="76"/>
      <c r="B130" s="49" t="n">
        <v>2024</v>
      </c>
      <c r="C130" s="87"/>
      <c r="D130" s="59" t="n">
        <f aca="false">D46+D56+D65+D75+D84+D93+D102+D111+D120</f>
        <v>0</v>
      </c>
      <c r="E130" s="88" t="n">
        <v>0</v>
      </c>
      <c r="F130" s="77"/>
      <c r="G130" s="77"/>
      <c r="H130" s="77"/>
      <c r="I130" s="59" t="n">
        <f aca="false">I46+I56+I65+I75+I84+I93+I102+I111+I120</f>
        <v>0</v>
      </c>
      <c r="J130" s="88" t="n">
        <v>0</v>
      </c>
      <c r="K130" s="76"/>
      <c r="L130" s="89"/>
    </row>
    <row r="131" s="67" customFormat="true" ht="18.75" hidden="false" customHeight="true" outlineLevel="0" collapsed="false">
      <c r="A131" s="76"/>
      <c r="B131" s="49" t="n">
        <v>2025</v>
      </c>
      <c r="C131" s="87"/>
      <c r="D131" s="59" t="n">
        <f aca="false">D47+D57+D66+D76+D85+D94+D103+D112+D121</f>
        <v>0</v>
      </c>
      <c r="E131" s="88" t="n">
        <v>0</v>
      </c>
      <c r="F131" s="77"/>
      <c r="G131" s="77"/>
      <c r="H131" s="77"/>
      <c r="I131" s="59" t="n">
        <f aca="false">I47+I57+I66+I76+I85+I94+I103+I112+I121</f>
        <v>0</v>
      </c>
      <c r="J131" s="88" t="n">
        <v>0</v>
      </c>
      <c r="K131" s="76"/>
      <c r="L131" s="89"/>
    </row>
    <row r="132" s="67" customFormat="true" ht="26.25" hidden="false" customHeight="true" outlineLevel="0" collapsed="false">
      <c r="A132" s="90" t="s">
        <v>74</v>
      </c>
      <c r="B132" s="91" t="s">
        <v>75</v>
      </c>
      <c r="C132" s="91"/>
      <c r="D132" s="91"/>
      <c r="E132" s="91"/>
      <c r="F132" s="91"/>
      <c r="G132" s="91"/>
      <c r="H132" s="91"/>
      <c r="I132" s="91"/>
      <c r="J132" s="91"/>
      <c r="K132" s="91"/>
      <c r="L132" s="86"/>
    </row>
    <row r="133" s="67" customFormat="true" ht="24" hidden="false" customHeight="true" outlineLevel="0" collapsed="false">
      <c r="A133" s="76"/>
      <c r="B133" s="92" t="s">
        <v>26</v>
      </c>
      <c r="C133" s="87"/>
      <c r="D133" s="68"/>
      <c r="E133" s="68"/>
      <c r="F133" s="68"/>
      <c r="G133" s="68"/>
      <c r="H133" s="68"/>
      <c r="I133" s="93"/>
      <c r="J133" s="94"/>
      <c r="K133" s="32"/>
      <c r="L133" s="42" t="s">
        <v>33</v>
      </c>
    </row>
    <row r="134" s="67" customFormat="true" ht="17.25" hidden="false" customHeight="true" outlineLevel="0" collapsed="false">
      <c r="A134" s="76" t="s">
        <v>76</v>
      </c>
      <c r="B134" s="78" t="s">
        <v>77</v>
      </c>
      <c r="C134" s="79" t="n">
        <v>2017</v>
      </c>
      <c r="D134" s="69" t="n">
        <v>0</v>
      </c>
      <c r="E134" s="60" t="n">
        <v>0</v>
      </c>
      <c r="F134" s="77"/>
      <c r="G134" s="77"/>
      <c r="H134" s="77"/>
      <c r="I134" s="95" t="n">
        <v>0</v>
      </c>
      <c r="J134" s="60" t="n">
        <v>0</v>
      </c>
      <c r="K134" s="32" t="s">
        <v>29</v>
      </c>
      <c r="L134" s="42"/>
    </row>
    <row r="135" s="67" customFormat="true" ht="17.25" hidden="false" customHeight="true" outlineLevel="0" collapsed="false">
      <c r="A135" s="76"/>
      <c r="B135" s="78"/>
      <c r="C135" s="79" t="n">
        <v>2018</v>
      </c>
      <c r="D135" s="69" t="n">
        <v>0</v>
      </c>
      <c r="E135" s="60" t="n">
        <v>0</v>
      </c>
      <c r="F135" s="77"/>
      <c r="G135" s="77"/>
      <c r="H135" s="77"/>
      <c r="I135" s="95" t="n">
        <v>0</v>
      </c>
      <c r="J135" s="60" t="n">
        <v>0</v>
      </c>
      <c r="K135" s="32" t="s">
        <v>29</v>
      </c>
      <c r="L135" s="42"/>
    </row>
    <row r="136" s="67" customFormat="true" ht="18" hidden="false" customHeight="true" outlineLevel="0" collapsed="false">
      <c r="A136" s="76"/>
      <c r="B136" s="78"/>
      <c r="C136" s="79" t="n">
        <v>2019</v>
      </c>
      <c r="D136" s="69" t="n">
        <v>0</v>
      </c>
      <c r="E136" s="60" t="n">
        <v>0</v>
      </c>
      <c r="F136" s="77"/>
      <c r="G136" s="77"/>
      <c r="H136" s="77"/>
      <c r="I136" s="95" t="n">
        <v>0</v>
      </c>
      <c r="J136" s="60" t="n">
        <v>0</v>
      </c>
      <c r="K136" s="32" t="s">
        <v>29</v>
      </c>
      <c r="L136" s="42"/>
    </row>
    <row r="137" s="67" customFormat="true" ht="18" hidden="false" customHeight="true" outlineLevel="0" collapsed="false">
      <c r="A137" s="76"/>
      <c r="B137" s="78"/>
      <c r="C137" s="79" t="n">
        <v>2020</v>
      </c>
      <c r="D137" s="69" t="n">
        <v>0</v>
      </c>
      <c r="E137" s="60" t="n">
        <v>0</v>
      </c>
      <c r="F137" s="77"/>
      <c r="G137" s="77"/>
      <c r="H137" s="77"/>
      <c r="I137" s="95" t="n">
        <v>0</v>
      </c>
      <c r="J137" s="60" t="n">
        <v>0</v>
      </c>
      <c r="K137" s="32" t="s">
        <v>29</v>
      </c>
      <c r="L137" s="42"/>
    </row>
    <row r="138" s="67" customFormat="true" ht="18" hidden="false" customHeight="true" outlineLevel="0" collapsed="false">
      <c r="A138" s="76"/>
      <c r="B138" s="78"/>
      <c r="C138" s="79" t="n">
        <v>2021</v>
      </c>
      <c r="D138" s="69" t="n">
        <v>0</v>
      </c>
      <c r="E138" s="60" t="n">
        <v>0</v>
      </c>
      <c r="F138" s="77"/>
      <c r="G138" s="77"/>
      <c r="H138" s="77"/>
      <c r="I138" s="95" t="n">
        <v>0</v>
      </c>
      <c r="J138" s="60" t="n">
        <v>0</v>
      </c>
      <c r="K138" s="32" t="s">
        <v>29</v>
      </c>
      <c r="L138" s="42"/>
    </row>
    <row r="139" s="67" customFormat="true" ht="18" hidden="false" customHeight="true" outlineLevel="0" collapsed="false">
      <c r="A139" s="76"/>
      <c r="B139" s="78"/>
      <c r="C139" s="79" t="n">
        <v>2022</v>
      </c>
      <c r="D139" s="69" t="n">
        <v>0</v>
      </c>
      <c r="E139" s="60" t="n">
        <v>0</v>
      </c>
      <c r="F139" s="77"/>
      <c r="G139" s="77"/>
      <c r="H139" s="77"/>
      <c r="I139" s="95" t="n">
        <v>0</v>
      </c>
      <c r="J139" s="60" t="n">
        <v>0</v>
      </c>
      <c r="K139" s="32" t="s">
        <v>29</v>
      </c>
      <c r="L139" s="42"/>
    </row>
    <row r="140" s="67" customFormat="true" ht="18" hidden="false" customHeight="true" outlineLevel="0" collapsed="false">
      <c r="A140" s="76"/>
      <c r="B140" s="78"/>
      <c r="C140" s="79" t="n">
        <v>2023</v>
      </c>
      <c r="D140" s="69" t="n">
        <v>0</v>
      </c>
      <c r="E140" s="60" t="n">
        <v>0</v>
      </c>
      <c r="F140" s="77"/>
      <c r="G140" s="77"/>
      <c r="H140" s="77"/>
      <c r="I140" s="95" t="n">
        <v>0</v>
      </c>
      <c r="J140" s="60" t="n">
        <v>0</v>
      </c>
      <c r="K140" s="32" t="s">
        <v>29</v>
      </c>
      <c r="L140" s="42"/>
    </row>
    <row r="141" s="67" customFormat="true" ht="17.25" hidden="false" customHeight="true" outlineLevel="0" collapsed="false">
      <c r="A141" s="76"/>
      <c r="B141" s="78"/>
      <c r="C141" s="79" t="n">
        <v>2024</v>
      </c>
      <c r="D141" s="69" t="n">
        <v>0</v>
      </c>
      <c r="E141" s="60" t="n">
        <v>0</v>
      </c>
      <c r="F141" s="77"/>
      <c r="G141" s="77"/>
      <c r="H141" s="77"/>
      <c r="I141" s="95" t="n">
        <v>0</v>
      </c>
      <c r="J141" s="60" t="n">
        <v>0</v>
      </c>
      <c r="K141" s="32" t="s">
        <v>29</v>
      </c>
      <c r="L141" s="42"/>
    </row>
    <row r="142" s="67" customFormat="true" ht="17.25" hidden="false" customHeight="true" outlineLevel="0" collapsed="false">
      <c r="A142" s="76"/>
      <c r="B142" s="78"/>
      <c r="C142" s="79" t="n">
        <v>2025</v>
      </c>
      <c r="D142" s="69" t="n">
        <v>0</v>
      </c>
      <c r="E142" s="60" t="n">
        <v>0</v>
      </c>
      <c r="F142" s="77"/>
      <c r="G142" s="77"/>
      <c r="H142" s="77"/>
      <c r="I142" s="95" t="n">
        <v>0</v>
      </c>
      <c r="J142" s="60" t="n">
        <v>0</v>
      </c>
      <c r="K142" s="32" t="s">
        <v>29</v>
      </c>
      <c r="L142" s="42"/>
    </row>
    <row r="143" s="67" customFormat="true" ht="16.5" hidden="false" customHeight="true" outlineLevel="0" collapsed="false">
      <c r="A143" s="76" t="s">
        <v>78</v>
      </c>
      <c r="B143" s="78" t="s">
        <v>79</v>
      </c>
      <c r="C143" s="79" t="n">
        <v>2017</v>
      </c>
      <c r="D143" s="69" t="n">
        <v>0</v>
      </c>
      <c r="E143" s="60" t="n">
        <v>0</v>
      </c>
      <c r="F143" s="77"/>
      <c r="G143" s="77"/>
      <c r="H143" s="77"/>
      <c r="I143" s="95" t="n">
        <v>0</v>
      </c>
      <c r="J143" s="60" t="n">
        <v>0</v>
      </c>
      <c r="K143" s="32" t="s">
        <v>29</v>
      </c>
      <c r="L143" s="42"/>
    </row>
    <row r="144" s="67" customFormat="true" ht="13.5" hidden="false" customHeight="true" outlineLevel="0" collapsed="false">
      <c r="A144" s="76"/>
      <c r="B144" s="78"/>
      <c r="C144" s="79" t="n">
        <v>2018</v>
      </c>
      <c r="D144" s="69" t="n">
        <v>0</v>
      </c>
      <c r="E144" s="60" t="n">
        <v>0</v>
      </c>
      <c r="F144" s="77"/>
      <c r="G144" s="77"/>
      <c r="H144" s="77"/>
      <c r="I144" s="95" t="n">
        <v>0</v>
      </c>
      <c r="J144" s="60" t="n">
        <v>0</v>
      </c>
      <c r="K144" s="32" t="s">
        <v>29</v>
      </c>
      <c r="L144" s="42"/>
    </row>
    <row r="145" s="67" customFormat="true" ht="15" hidden="false" customHeight="true" outlineLevel="0" collapsed="false">
      <c r="A145" s="76"/>
      <c r="B145" s="78"/>
      <c r="C145" s="79" t="n">
        <v>2019</v>
      </c>
      <c r="D145" s="69" t="n">
        <v>0</v>
      </c>
      <c r="E145" s="60" t="n">
        <v>0</v>
      </c>
      <c r="F145" s="77"/>
      <c r="G145" s="77"/>
      <c r="H145" s="77"/>
      <c r="I145" s="95" t="n">
        <v>0</v>
      </c>
      <c r="J145" s="60" t="n">
        <v>0</v>
      </c>
      <c r="K145" s="32" t="s">
        <v>29</v>
      </c>
      <c r="L145" s="42"/>
    </row>
    <row r="146" s="67" customFormat="true" ht="15" hidden="false" customHeight="true" outlineLevel="0" collapsed="false">
      <c r="A146" s="76"/>
      <c r="B146" s="78"/>
      <c r="C146" s="79" t="n">
        <v>2020</v>
      </c>
      <c r="D146" s="69" t="n">
        <v>0</v>
      </c>
      <c r="E146" s="60" t="n">
        <v>0</v>
      </c>
      <c r="F146" s="77"/>
      <c r="G146" s="77"/>
      <c r="H146" s="77"/>
      <c r="I146" s="95" t="n">
        <v>0</v>
      </c>
      <c r="J146" s="60" t="n">
        <v>0</v>
      </c>
      <c r="K146" s="32" t="s">
        <v>29</v>
      </c>
      <c r="L146" s="42"/>
    </row>
    <row r="147" s="67" customFormat="true" ht="15" hidden="false" customHeight="true" outlineLevel="0" collapsed="false">
      <c r="A147" s="76"/>
      <c r="B147" s="78"/>
      <c r="C147" s="79" t="n">
        <v>2021</v>
      </c>
      <c r="D147" s="69" t="n">
        <v>0</v>
      </c>
      <c r="E147" s="60" t="n">
        <v>0</v>
      </c>
      <c r="F147" s="77"/>
      <c r="G147" s="77"/>
      <c r="H147" s="77"/>
      <c r="I147" s="95" t="n">
        <v>0</v>
      </c>
      <c r="J147" s="60" t="n">
        <v>0</v>
      </c>
      <c r="K147" s="32" t="s">
        <v>29</v>
      </c>
      <c r="L147" s="42"/>
    </row>
    <row r="148" s="67" customFormat="true" ht="15" hidden="false" customHeight="true" outlineLevel="0" collapsed="false">
      <c r="A148" s="76"/>
      <c r="B148" s="78"/>
      <c r="C148" s="79" t="n">
        <v>2022</v>
      </c>
      <c r="D148" s="69" t="n">
        <v>0</v>
      </c>
      <c r="E148" s="60" t="n">
        <v>0</v>
      </c>
      <c r="F148" s="77"/>
      <c r="G148" s="77"/>
      <c r="H148" s="77"/>
      <c r="I148" s="95" t="n">
        <v>0</v>
      </c>
      <c r="J148" s="60" t="n">
        <v>0</v>
      </c>
      <c r="K148" s="32" t="s">
        <v>29</v>
      </c>
      <c r="L148" s="42"/>
    </row>
    <row r="149" s="67" customFormat="true" ht="15" hidden="false" customHeight="true" outlineLevel="0" collapsed="false">
      <c r="A149" s="76"/>
      <c r="B149" s="78"/>
      <c r="C149" s="79" t="n">
        <v>2023</v>
      </c>
      <c r="D149" s="69" t="n">
        <v>0</v>
      </c>
      <c r="E149" s="60" t="n">
        <v>0</v>
      </c>
      <c r="F149" s="77"/>
      <c r="G149" s="77"/>
      <c r="H149" s="77"/>
      <c r="I149" s="95" t="n">
        <v>0</v>
      </c>
      <c r="J149" s="60" t="n">
        <v>0</v>
      </c>
      <c r="K149" s="32" t="s">
        <v>29</v>
      </c>
      <c r="L149" s="42"/>
    </row>
    <row r="150" s="67" customFormat="true" ht="15.75" hidden="false" customHeight="false" outlineLevel="0" collapsed="false">
      <c r="A150" s="76"/>
      <c r="B150" s="78"/>
      <c r="C150" s="79" t="n">
        <v>2024</v>
      </c>
      <c r="D150" s="69" t="n">
        <v>0</v>
      </c>
      <c r="E150" s="60" t="n">
        <v>0</v>
      </c>
      <c r="F150" s="77"/>
      <c r="G150" s="77"/>
      <c r="H150" s="77"/>
      <c r="I150" s="95" t="n">
        <v>0</v>
      </c>
      <c r="J150" s="60" t="n">
        <v>0</v>
      </c>
      <c r="K150" s="32" t="s">
        <v>29</v>
      </c>
      <c r="L150" s="42"/>
    </row>
    <row r="151" s="67" customFormat="true" ht="15.75" hidden="false" customHeight="false" outlineLevel="0" collapsed="false">
      <c r="A151" s="76"/>
      <c r="B151" s="78"/>
      <c r="C151" s="79" t="n">
        <v>2025</v>
      </c>
      <c r="D151" s="69" t="n">
        <v>0</v>
      </c>
      <c r="E151" s="60" t="n">
        <v>0</v>
      </c>
      <c r="F151" s="77"/>
      <c r="G151" s="77"/>
      <c r="H151" s="77"/>
      <c r="I151" s="95" t="n">
        <v>0</v>
      </c>
      <c r="J151" s="60" t="n">
        <v>0</v>
      </c>
      <c r="K151" s="32" t="s">
        <v>29</v>
      </c>
      <c r="L151" s="42"/>
    </row>
    <row r="152" s="67" customFormat="true" ht="15.75" hidden="false" customHeight="true" outlineLevel="0" collapsed="false">
      <c r="A152" s="76" t="s">
        <v>80</v>
      </c>
      <c r="B152" s="78" t="s">
        <v>81</v>
      </c>
      <c r="C152" s="79" t="n">
        <v>2017</v>
      </c>
      <c r="D152" s="69" t="n">
        <v>0</v>
      </c>
      <c r="E152" s="60" t="n">
        <v>0</v>
      </c>
      <c r="F152" s="77"/>
      <c r="G152" s="77"/>
      <c r="H152" s="77"/>
      <c r="I152" s="95" t="n">
        <v>0</v>
      </c>
      <c r="J152" s="60" t="n">
        <v>0</v>
      </c>
      <c r="K152" s="32" t="s">
        <v>29</v>
      </c>
      <c r="L152" s="42"/>
    </row>
    <row r="153" s="67" customFormat="true" ht="15.75" hidden="false" customHeight="false" outlineLevel="0" collapsed="false">
      <c r="A153" s="76"/>
      <c r="B153" s="78"/>
      <c r="C153" s="79" t="n">
        <v>2018</v>
      </c>
      <c r="D153" s="69" t="n">
        <v>0</v>
      </c>
      <c r="E153" s="60" t="n">
        <v>0</v>
      </c>
      <c r="F153" s="77"/>
      <c r="G153" s="77"/>
      <c r="H153" s="77"/>
      <c r="I153" s="95" t="n">
        <v>0</v>
      </c>
      <c r="J153" s="60" t="n">
        <v>0</v>
      </c>
      <c r="K153" s="32" t="s">
        <v>29</v>
      </c>
      <c r="L153" s="42"/>
    </row>
    <row r="154" s="67" customFormat="true" ht="15.75" hidden="false" customHeight="false" outlineLevel="0" collapsed="false">
      <c r="A154" s="76"/>
      <c r="B154" s="78"/>
      <c r="C154" s="79" t="n">
        <v>2019</v>
      </c>
      <c r="D154" s="69" t="n">
        <v>0</v>
      </c>
      <c r="E154" s="60" t="n">
        <v>0</v>
      </c>
      <c r="F154" s="77"/>
      <c r="G154" s="77"/>
      <c r="H154" s="77"/>
      <c r="I154" s="95" t="n">
        <v>0</v>
      </c>
      <c r="J154" s="60" t="n">
        <v>0</v>
      </c>
      <c r="K154" s="32" t="s">
        <v>29</v>
      </c>
      <c r="L154" s="42"/>
    </row>
    <row r="155" s="67" customFormat="true" ht="15.75" hidden="false" customHeight="false" outlineLevel="0" collapsed="false">
      <c r="A155" s="76"/>
      <c r="B155" s="78"/>
      <c r="C155" s="79" t="n">
        <v>2020</v>
      </c>
      <c r="D155" s="69" t="n">
        <v>0</v>
      </c>
      <c r="E155" s="60" t="n">
        <v>0</v>
      </c>
      <c r="F155" s="77"/>
      <c r="G155" s="77"/>
      <c r="H155" s="77"/>
      <c r="I155" s="95" t="n">
        <v>0</v>
      </c>
      <c r="J155" s="60" t="n">
        <v>0</v>
      </c>
      <c r="K155" s="32" t="s">
        <v>29</v>
      </c>
      <c r="L155" s="42"/>
    </row>
    <row r="156" s="67" customFormat="true" ht="15.75" hidden="false" customHeight="false" outlineLevel="0" collapsed="false">
      <c r="A156" s="76"/>
      <c r="B156" s="78"/>
      <c r="C156" s="79" t="n">
        <v>2021</v>
      </c>
      <c r="D156" s="69" t="n">
        <v>0</v>
      </c>
      <c r="E156" s="60" t="n">
        <v>0</v>
      </c>
      <c r="F156" s="77"/>
      <c r="G156" s="77"/>
      <c r="H156" s="77"/>
      <c r="I156" s="95" t="n">
        <v>0</v>
      </c>
      <c r="J156" s="60" t="n">
        <v>0</v>
      </c>
      <c r="K156" s="32" t="s">
        <v>29</v>
      </c>
      <c r="L156" s="42"/>
    </row>
    <row r="157" s="67" customFormat="true" ht="15.75" hidden="false" customHeight="false" outlineLevel="0" collapsed="false">
      <c r="A157" s="76"/>
      <c r="B157" s="78"/>
      <c r="C157" s="79" t="n">
        <v>2022</v>
      </c>
      <c r="D157" s="69" t="n">
        <v>0</v>
      </c>
      <c r="E157" s="60" t="n">
        <v>0</v>
      </c>
      <c r="F157" s="77"/>
      <c r="G157" s="77"/>
      <c r="H157" s="77"/>
      <c r="I157" s="95" t="n">
        <v>0</v>
      </c>
      <c r="J157" s="60" t="n">
        <v>0</v>
      </c>
      <c r="K157" s="32" t="s">
        <v>29</v>
      </c>
      <c r="L157" s="42"/>
    </row>
    <row r="158" s="67" customFormat="true" ht="15.75" hidden="false" customHeight="false" outlineLevel="0" collapsed="false">
      <c r="A158" s="76"/>
      <c r="B158" s="78"/>
      <c r="C158" s="79" t="n">
        <v>2023</v>
      </c>
      <c r="D158" s="69" t="n">
        <v>0</v>
      </c>
      <c r="E158" s="60" t="n">
        <v>0</v>
      </c>
      <c r="F158" s="77"/>
      <c r="G158" s="77"/>
      <c r="H158" s="77"/>
      <c r="I158" s="95" t="n">
        <v>0</v>
      </c>
      <c r="J158" s="60" t="n">
        <v>0</v>
      </c>
      <c r="K158" s="32" t="s">
        <v>29</v>
      </c>
      <c r="L158" s="42"/>
    </row>
    <row r="159" s="67" customFormat="true" ht="15.75" hidden="false" customHeight="false" outlineLevel="0" collapsed="false">
      <c r="A159" s="76"/>
      <c r="B159" s="78"/>
      <c r="C159" s="79" t="n">
        <v>2024</v>
      </c>
      <c r="D159" s="69" t="n">
        <v>0</v>
      </c>
      <c r="E159" s="60" t="n">
        <v>0</v>
      </c>
      <c r="F159" s="77"/>
      <c r="G159" s="77"/>
      <c r="H159" s="77"/>
      <c r="I159" s="95" t="n">
        <v>0</v>
      </c>
      <c r="J159" s="60" t="n">
        <v>0</v>
      </c>
      <c r="K159" s="32" t="s">
        <v>29</v>
      </c>
      <c r="L159" s="63"/>
    </row>
    <row r="160" s="67" customFormat="true" ht="15.75" hidden="false" customHeight="false" outlineLevel="0" collapsed="false">
      <c r="A160" s="76"/>
      <c r="B160" s="78"/>
      <c r="C160" s="79" t="n">
        <v>2025</v>
      </c>
      <c r="D160" s="69" t="n">
        <v>0</v>
      </c>
      <c r="E160" s="60" t="n">
        <v>0</v>
      </c>
      <c r="F160" s="77"/>
      <c r="G160" s="77"/>
      <c r="H160" s="77"/>
      <c r="I160" s="95" t="n">
        <v>0</v>
      </c>
      <c r="J160" s="60" t="n">
        <v>0</v>
      </c>
      <c r="K160" s="32" t="s">
        <v>29</v>
      </c>
      <c r="L160" s="63"/>
    </row>
    <row r="161" s="67" customFormat="true" ht="15.75" hidden="false" customHeight="false" outlineLevel="0" collapsed="false">
      <c r="A161" s="96"/>
      <c r="B161" s="97" t="s">
        <v>82</v>
      </c>
      <c r="C161" s="81"/>
      <c r="D161" s="98" t="n">
        <f aca="false">D134+D135+D136+D137+D138+D139+D141+D143+D144+D145+D146+D147+D148+D150+D152+D153+D154+D155+D156+D157+D159</f>
        <v>0</v>
      </c>
      <c r="E161" s="83" t="n">
        <v>0</v>
      </c>
      <c r="F161" s="84"/>
      <c r="G161" s="84"/>
      <c r="H161" s="84"/>
      <c r="I161" s="98" t="n">
        <f aca="false">I134+I135+I136+I137+I138+I139+I141+I143+I144+I145+I146+I147+I148+I150+I152+I153+I154+I155+I156+I157+I159</f>
        <v>0</v>
      </c>
      <c r="J161" s="83" t="n">
        <v>0</v>
      </c>
      <c r="K161" s="99"/>
      <c r="L161" s="63"/>
    </row>
    <row r="162" s="67" customFormat="true" ht="17.25" hidden="false" customHeight="true" outlineLevel="0" collapsed="false">
      <c r="A162" s="76"/>
      <c r="B162" s="49" t="n">
        <v>2017</v>
      </c>
      <c r="C162" s="87"/>
      <c r="D162" s="69" t="n">
        <f aca="false">D134+D143+D152</f>
        <v>0</v>
      </c>
      <c r="E162" s="88" t="n">
        <v>0</v>
      </c>
      <c r="F162" s="77"/>
      <c r="G162" s="77"/>
      <c r="H162" s="77"/>
      <c r="I162" s="69" t="n">
        <f aca="false">I134+I143+I152</f>
        <v>0</v>
      </c>
      <c r="J162" s="88" t="n">
        <v>0</v>
      </c>
      <c r="K162" s="100"/>
      <c r="L162" s="63"/>
    </row>
    <row r="163" s="67" customFormat="true" ht="17.25" hidden="false" customHeight="true" outlineLevel="0" collapsed="false">
      <c r="A163" s="76"/>
      <c r="B163" s="49" t="n">
        <v>2018</v>
      </c>
      <c r="C163" s="87"/>
      <c r="D163" s="69" t="n">
        <f aca="false">D135+D144+D153</f>
        <v>0</v>
      </c>
      <c r="E163" s="88" t="n">
        <v>0</v>
      </c>
      <c r="F163" s="77"/>
      <c r="G163" s="77"/>
      <c r="H163" s="77"/>
      <c r="I163" s="69" t="n">
        <f aca="false">I135+I144+I153</f>
        <v>0</v>
      </c>
      <c r="J163" s="88" t="n">
        <v>0</v>
      </c>
      <c r="K163" s="100"/>
      <c r="L163" s="63"/>
    </row>
    <row r="164" s="67" customFormat="true" ht="15" hidden="false" customHeight="true" outlineLevel="0" collapsed="false">
      <c r="A164" s="76"/>
      <c r="B164" s="49" t="n">
        <v>2019</v>
      </c>
      <c r="C164" s="87"/>
      <c r="D164" s="69" t="n">
        <f aca="false">D136+D145+D154</f>
        <v>0</v>
      </c>
      <c r="E164" s="88" t="n">
        <v>0</v>
      </c>
      <c r="F164" s="77"/>
      <c r="G164" s="77"/>
      <c r="H164" s="77"/>
      <c r="I164" s="69" t="n">
        <f aca="false">I136+I145+I154</f>
        <v>0</v>
      </c>
      <c r="J164" s="88" t="n">
        <v>0</v>
      </c>
      <c r="K164" s="100"/>
      <c r="L164" s="63"/>
    </row>
    <row r="165" s="67" customFormat="true" ht="15.75" hidden="false" customHeight="false" outlineLevel="0" collapsed="false">
      <c r="A165" s="76"/>
      <c r="B165" s="49" t="n">
        <v>2020</v>
      </c>
      <c r="C165" s="87"/>
      <c r="D165" s="69" t="n">
        <f aca="false">D137+D146+D155</f>
        <v>0</v>
      </c>
      <c r="E165" s="88" t="n">
        <v>0</v>
      </c>
      <c r="F165" s="77"/>
      <c r="G165" s="77"/>
      <c r="H165" s="77"/>
      <c r="I165" s="69" t="n">
        <f aca="false">I137+I146+I155</f>
        <v>0</v>
      </c>
      <c r="J165" s="88" t="n">
        <v>0</v>
      </c>
      <c r="K165" s="100"/>
      <c r="L165" s="63"/>
    </row>
    <row r="166" s="67" customFormat="true" ht="15.75" hidden="false" customHeight="false" outlineLevel="0" collapsed="false">
      <c r="A166" s="76"/>
      <c r="B166" s="49" t="n">
        <v>2021</v>
      </c>
      <c r="C166" s="87"/>
      <c r="D166" s="69" t="n">
        <f aca="false">D138+D147+D156</f>
        <v>0</v>
      </c>
      <c r="E166" s="88" t="n">
        <v>0</v>
      </c>
      <c r="F166" s="77"/>
      <c r="G166" s="77"/>
      <c r="H166" s="77"/>
      <c r="I166" s="69" t="n">
        <f aca="false">I138+I147+I156</f>
        <v>0</v>
      </c>
      <c r="J166" s="88" t="n">
        <v>0</v>
      </c>
      <c r="K166" s="100"/>
      <c r="L166" s="63"/>
    </row>
    <row r="167" s="67" customFormat="true" ht="15.75" hidden="false" customHeight="false" outlineLevel="0" collapsed="false">
      <c r="A167" s="76"/>
      <c r="B167" s="49" t="n">
        <v>2022</v>
      </c>
      <c r="C167" s="87"/>
      <c r="D167" s="69" t="n">
        <f aca="false">D139+D148+D157</f>
        <v>0</v>
      </c>
      <c r="E167" s="88" t="n">
        <v>0</v>
      </c>
      <c r="F167" s="77"/>
      <c r="G167" s="77"/>
      <c r="H167" s="77"/>
      <c r="I167" s="69" t="n">
        <f aca="false">I139+I148+I157</f>
        <v>0</v>
      </c>
      <c r="J167" s="88" t="n">
        <v>0</v>
      </c>
      <c r="K167" s="100"/>
      <c r="L167" s="63"/>
    </row>
    <row r="168" s="67" customFormat="true" ht="15.75" hidden="false" customHeight="false" outlineLevel="0" collapsed="false">
      <c r="A168" s="76"/>
      <c r="B168" s="49" t="n">
        <v>2023</v>
      </c>
      <c r="C168" s="87"/>
      <c r="D168" s="69" t="n">
        <f aca="false">D140+D149+D158</f>
        <v>0</v>
      </c>
      <c r="E168" s="88" t="n">
        <v>0</v>
      </c>
      <c r="F168" s="77"/>
      <c r="G168" s="77"/>
      <c r="H168" s="77"/>
      <c r="I168" s="69" t="n">
        <f aca="false">I140+I149+I158</f>
        <v>0</v>
      </c>
      <c r="J168" s="88" t="n">
        <v>0</v>
      </c>
      <c r="K168" s="100"/>
      <c r="L168" s="63"/>
    </row>
    <row r="169" s="67" customFormat="true" ht="15.75" hidden="false" customHeight="false" outlineLevel="0" collapsed="false">
      <c r="A169" s="76"/>
      <c r="B169" s="49" t="n">
        <v>2024</v>
      </c>
      <c r="C169" s="87"/>
      <c r="D169" s="69" t="n">
        <f aca="false">D141+D150+D159</f>
        <v>0</v>
      </c>
      <c r="E169" s="88" t="n">
        <v>0</v>
      </c>
      <c r="F169" s="77"/>
      <c r="G169" s="77"/>
      <c r="H169" s="77"/>
      <c r="I169" s="69" t="n">
        <f aca="false">I141+I150+I159</f>
        <v>0</v>
      </c>
      <c r="J169" s="88" t="n">
        <v>0</v>
      </c>
      <c r="K169" s="100"/>
      <c r="L169" s="86"/>
    </row>
    <row r="170" s="67" customFormat="true" ht="15.75" hidden="false" customHeight="false" outlineLevel="0" collapsed="false">
      <c r="A170" s="76"/>
      <c r="B170" s="49" t="n">
        <v>2025</v>
      </c>
      <c r="C170" s="87"/>
      <c r="D170" s="69" t="n">
        <f aca="false">D142+D151+D160</f>
        <v>0</v>
      </c>
      <c r="E170" s="88" t="n">
        <v>0</v>
      </c>
      <c r="F170" s="77"/>
      <c r="G170" s="77"/>
      <c r="H170" s="77"/>
      <c r="I170" s="69" t="n">
        <f aca="false">I142+I151+I160</f>
        <v>0</v>
      </c>
      <c r="J170" s="88" t="n">
        <v>0</v>
      </c>
      <c r="K170" s="100"/>
      <c r="L170" s="86"/>
    </row>
    <row r="171" s="67" customFormat="true" ht="28.5" hidden="false" customHeight="true" outlineLevel="0" collapsed="false">
      <c r="A171" s="90" t="s">
        <v>83</v>
      </c>
      <c r="B171" s="91" t="s">
        <v>84</v>
      </c>
      <c r="C171" s="91"/>
      <c r="D171" s="91"/>
      <c r="E171" s="91"/>
      <c r="F171" s="91"/>
      <c r="G171" s="91"/>
      <c r="H171" s="91"/>
      <c r="I171" s="91"/>
      <c r="J171" s="91"/>
      <c r="K171" s="91"/>
      <c r="L171" s="86"/>
    </row>
    <row r="172" s="67" customFormat="true" ht="20.25" hidden="false" customHeight="true" outlineLevel="0" collapsed="false">
      <c r="A172" s="101"/>
      <c r="B172" s="102" t="s">
        <v>26</v>
      </c>
      <c r="C172" s="103"/>
      <c r="D172" s="103"/>
      <c r="E172" s="103"/>
      <c r="F172" s="103"/>
      <c r="G172" s="103"/>
      <c r="H172" s="103"/>
      <c r="I172" s="103"/>
      <c r="J172" s="103"/>
      <c r="K172" s="104"/>
      <c r="L172" s="63"/>
    </row>
    <row r="173" s="67" customFormat="true" ht="15.75" hidden="false" customHeight="true" outlineLevel="0" collapsed="false">
      <c r="A173" s="24" t="s">
        <v>85</v>
      </c>
      <c r="B173" s="78" t="s">
        <v>86</v>
      </c>
      <c r="C173" s="79" t="n">
        <v>2017</v>
      </c>
      <c r="D173" s="69" t="n">
        <v>2.9</v>
      </c>
      <c r="E173" s="60" t="n">
        <v>0</v>
      </c>
      <c r="F173" s="77"/>
      <c r="G173" s="77"/>
      <c r="H173" s="77"/>
      <c r="I173" s="95" t="n">
        <v>2.9</v>
      </c>
      <c r="J173" s="60" t="n">
        <v>0</v>
      </c>
      <c r="K173" s="32" t="s">
        <v>29</v>
      </c>
      <c r="L173" s="42" t="s">
        <v>87</v>
      </c>
    </row>
    <row r="174" s="67" customFormat="true" ht="15.75" hidden="false" customHeight="false" outlineLevel="0" collapsed="false">
      <c r="A174" s="24"/>
      <c r="B174" s="78"/>
      <c r="C174" s="79" t="n">
        <v>2018</v>
      </c>
      <c r="D174" s="69" t="n">
        <v>5.8</v>
      </c>
      <c r="E174" s="60" t="n">
        <v>0</v>
      </c>
      <c r="F174" s="77"/>
      <c r="G174" s="77"/>
      <c r="H174" s="77"/>
      <c r="I174" s="95" t="n">
        <v>5.8</v>
      </c>
      <c r="J174" s="60" t="n">
        <v>0</v>
      </c>
      <c r="K174" s="32" t="s">
        <v>29</v>
      </c>
      <c r="L174" s="42"/>
    </row>
    <row r="175" s="67" customFormat="true" ht="15.75" hidden="false" customHeight="false" outlineLevel="0" collapsed="false">
      <c r="A175" s="24"/>
      <c r="B175" s="78"/>
      <c r="C175" s="79" t="n">
        <v>2019</v>
      </c>
      <c r="D175" s="69" t="n">
        <v>0</v>
      </c>
      <c r="E175" s="60" t="n">
        <v>0</v>
      </c>
      <c r="F175" s="77"/>
      <c r="G175" s="77"/>
      <c r="H175" s="77"/>
      <c r="I175" s="95" t="n">
        <v>0</v>
      </c>
      <c r="J175" s="60" t="n">
        <v>0</v>
      </c>
      <c r="K175" s="32" t="s">
        <v>29</v>
      </c>
      <c r="L175" s="42"/>
    </row>
    <row r="176" s="67" customFormat="true" ht="15.75" hidden="false" customHeight="false" outlineLevel="0" collapsed="false">
      <c r="A176" s="24"/>
      <c r="B176" s="78"/>
      <c r="C176" s="79" t="n">
        <v>2020</v>
      </c>
      <c r="D176" s="69" t="n">
        <v>0</v>
      </c>
      <c r="E176" s="60" t="n">
        <v>0</v>
      </c>
      <c r="F176" s="77"/>
      <c r="G176" s="77"/>
      <c r="H176" s="77"/>
      <c r="I176" s="95" t="n">
        <v>0</v>
      </c>
      <c r="J176" s="60" t="n">
        <v>0</v>
      </c>
      <c r="K176" s="32" t="s">
        <v>29</v>
      </c>
      <c r="L176" s="42"/>
    </row>
    <row r="177" s="67" customFormat="true" ht="15.75" hidden="false" customHeight="false" outlineLevel="0" collapsed="false">
      <c r="A177" s="24"/>
      <c r="B177" s="78"/>
      <c r="C177" s="79" t="n">
        <v>2021</v>
      </c>
      <c r="D177" s="69" t="n">
        <v>0</v>
      </c>
      <c r="E177" s="60" t="n">
        <v>0</v>
      </c>
      <c r="F177" s="77"/>
      <c r="G177" s="77"/>
      <c r="H177" s="77"/>
      <c r="I177" s="95" t="n">
        <v>0</v>
      </c>
      <c r="J177" s="60" t="n">
        <v>0</v>
      </c>
      <c r="K177" s="32" t="s">
        <v>29</v>
      </c>
      <c r="L177" s="42"/>
    </row>
    <row r="178" s="67" customFormat="true" ht="15.75" hidden="false" customHeight="false" outlineLevel="0" collapsed="false">
      <c r="A178" s="24"/>
      <c r="B178" s="78"/>
      <c r="C178" s="79" t="n">
        <v>2022</v>
      </c>
      <c r="D178" s="69" t="n">
        <v>0</v>
      </c>
      <c r="E178" s="60" t="n">
        <v>0</v>
      </c>
      <c r="F178" s="77"/>
      <c r="G178" s="77"/>
      <c r="H178" s="77"/>
      <c r="I178" s="95" t="n">
        <v>0</v>
      </c>
      <c r="J178" s="60" t="n">
        <v>0</v>
      </c>
      <c r="K178" s="32" t="s">
        <v>29</v>
      </c>
      <c r="L178" s="42"/>
    </row>
    <row r="179" s="67" customFormat="true" ht="15.75" hidden="false" customHeight="false" outlineLevel="0" collapsed="false">
      <c r="A179" s="24"/>
      <c r="B179" s="78"/>
      <c r="C179" s="79" t="n">
        <v>2023</v>
      </c>
      <c r="D179" s="69" t="n">
        <v>0</v>
      </c>
      <c r="E179" s="60" t="n">
        <v>0</v>
      </c>
      <c r="F179" s="77"/>
      <c r="G179" s="77"/>
      <c r="H179" s="77"/>
      <c r="I179" s="95" t="n">
        <v>0</v>
      </c>
      <c r="J179" s="60" t="n">
        <v>0</v>
      </c>
      <c r="K179" s="32" t="s">
        <v>29</v>
      </c>
      <c r="L179" s="42"/>
    </row>
    <row r="180" s="67" customFormat="true" ht="20.25" hidden="false" customHeight="true" outlineLevel="0" collapsed="false">
      <c r="A180" s="24"/>
      <c r="B180" s="78"/>
      <c r="C180" s="79" t="n">
        <v>2024</v>
      </c>
      <c r="D180" s="69" t="n">
        <v>0</v>
      </c>
      <c r="E180" s="60" t="n">
        <v>0</v>
      </c>
      <c r="F180" s="77"/>
      <c r="G180" s="77"/>
      <c r="H180" s="77"/>
      <c r="I180" s="95" t="n">
        <v>0</v>
      </c>
      <c r="J180" s="60" t="n">
        <v>0</v>
      </c>
      <c r="K180" s="32" t="s">
        <v>29</v>
      </c>
      <c r="L180" s="42"/>
    </row>
    <row r="181" s="67" customFormat="true" ht="20.25" hidden="false" customHeight="true" outlineLevel="0" collapsed="false">
      <c r="A181" s="24"/>
      <c r="B181" s="78"/>
      <c r="C181" s="79" t="n">
        <v>2025</v>
      </c>
      <c r="D181" s="69" t="n">
        <v>0</v>
      </c>
      <c r="E181" s="60" t="n">
        <v>0</v>
      </c>
      <c r="F181" s="77"/>
      <c r="G181" s="77"/>
      <c r="H181" s="77"/>
      <c r="I181" s="95" t="n">
        <v>0</v>
      </c>
      <c r="J181" s="60" t="n">
        <v>0</v>
      </c>
      <c r="K181" s="32" t="s">
        <v>29</v>
      </c>
      <c r="L181" s="42"/>
    </row>
    <row r="182" s="67" customFormat="true" ht="31.5" hidden="false" customHeight="false" outlineLevel="0" collapsed="false">
      <c r="A182" s="24" t="s">
        <v>88</v>
      </c>
      <c r="B182" s="78" t="s">
        <v>89</v>
      </c>
      <c r="C182" s="79"/>
      <c r="D182" s="69"/>
      <c r="E182" s="77"/>
      <c r="F182" s="77"/>
      <c r="G182" s="77"/>
      <c r="H182" s="77"/>
      <c r="I182" s="69"/>
      <c r="J182" s="105"/>
      <c r="K182" s="100"/>
      <c r="L182" s="42"/>
    </row>
    <row r="183" s="67" customFormat="true" ht="15.75" hidden="false" customHeight="true" outlineLevel="0" collapsed="false">
      <c r="A183" s="24" t="s">
        <v>90</v>
      </c>
      <c r="B183" s="78" t="s">
        <v>91</v>
      </c>
      <c r="C183" s="79" t="n">
        <v>2017</v>
      </c>
      <c r="D183" s="69" t="n">
        <v>0</v>
      </c>
      <c r="E183" s="60" t="n">
        <v>0</v>
      </c>
      <c r="F183" s="77"/>
      <c r="G183" s="77"/>
      <c r="H183" s="77"/>
      <c r="I183" s="95" t="n">
        <v>0</v>
      </c>
      <c r="J183" s="60" t="n">
        <v>0</v>
      </c>
      <c r="K183" s="32" t="s">
        <v>29</v>
      </c>
      <c r="L183" s="42"/>
    </row>
    <row r="184" s="67" customFormat="true" ht="15.75" hidden="false" customHeight="false" outlineLevel="0" collapsed="false">
      <c r="A184" s="24"/>
      <c r="B184" s="78"/>
      <c r="C184" s="79" t="n">
        <v>2018</v>
      </c>
      <c r="D184" s="69" t="n">
        <v>0</v>
      </c>
      <c r="E184" s="60" t="n">
        <v>0</v>
      </c>
      <c r="F184" s="77"/>
      <c r="G184" s="77"/>
      <c r="H184" s="77"/>
      <c r="I184" s="95" t="n">
        <v>0</v>
      </c>
      <c r="J184" s="60" t="n">
        <v>0</v>
      </c>
      <c r="K184" s="32" t="s">
        <v>29</v>
      </c>
      <c r="L184" s="42"/>
    </row>
    <row r="185" s="67" customFormat="true" ht="15.75" hidden="false" customHeight="false" outlineLevel="0" collapsed="false">
      <c r="A185" s="24"/>
      <c r="B185" s="78"/>
      <c r="C185" s="79" t="n">
        <v>2019</v>
      </c>
      <c r="D185" s="69" t="n">
        <v>0</v>
      </c>
      <c r="E185" s="60" t="n">
        <v>0</v>
      </c>
      <c r="F185" s="77"/>
      <c r="G185" s="77"/>
      <c r="H185" s="77"/>
      <c r="I185" s="95" t="n">
        <v>0</v>
      </c>
      <c r="J185" s="60" t="n">
        <v>0</v>
      </c>
      <c r="K185" s="32" t="s">
        <v>29</v>
      </c>
      <c r="L185" s="42"/>
    </row>
    <row r="186" s="67" customFormat="true" ht="15.75" hidden="false" customHeight="false" outlineLevel="0" collapsed="false">
      <c r="A186" s="24"/>
      <c r="B186" s="78"/>
      <c r="C186" s="79" t="n">
        <v>2020</v>
      </c>
      <c r="D186" s="69" t="n">
        <v>0</v>
      </c>
      <c r="E186" s="60" t="n">
        <v>0</v>
      </c>
      <c r="F186" s="77"/>
      <c r="G186" s="77"/>
      <c r="H186" s="77"/>
      <c r="I186" s="95" t="n">
        <v>0</v>
      </c>
      <c r="J186" s="60" t="n">
        <v>0</v>
      </c>
      <c r="K186" s="32" t="s">
        <v>29</v>
      </c>
      <c r="L186" s="42"/>
    </row>
    <row r="187" s="67" customFormat="true" ht="15.75" hidden="false" customHeight="false" outlineLevel="0" collapsed="false">
      <c r="A187" s="24"/>
      <c r="B187" s="78"/>
      <c r="C187" s="79" t="n">
        <v>2021</v>
      </c>
      <c r="D187" s="69" t="n">
        <v>0</v>
      </c>
      <c r="E187" s="60" t="n">
        <v>0</v>
      </c>
      <c r="F187" s="77"/>
      <c r="G187" s="77"/>
      <c r="H187" s="77"/>
      <c r="I187" s="95" t="n">
        <v>0</v>
      </c>
      <c r="J187" s="60" t="n">
        <v>0</v>
      </c>
      <c r="K187" s="32" t="s">
        <v>29</v>
      </c>
      <c r="L187" s="42"/>
    </row>
    <row r="188" s="67" customFormat="true" ht="15.75" hidden="false" customHeight="false" outlineLevel="0" collapsed="false">
      <c r="A188" s="24"/>
      <c r="B188" s="78"/>
      <c r="C188" s="79" t="n">
        <v>2022</v>
      </c>
      <c r="D188" s="69" t="n">
        <v>0</v>
      </c>
      <c r="E188" s="60" t="n">
        <v>0</v>
      </c>
      <c r="F188" s="77"/>
      <c r="G188" s="77"/>
      <c r="H188" s="77"/>
      <c r="I188" s="95" t="n">
        <v>0</v>
      </c>
      <c r="J188" s="60" t="n">
        <v>0</v>
      </c>
      <c r="K188" s="32" t="s">
        <v>29</v>
      </c>
      <c r="L188" s="42"/>
    </row>
    <row r="189" s="67" customFormat="true" ht="15.75" hidden="false" customHeight="false" outlineLevel="0" collapsed="false">
      <c r="A189" s="24"/>
      <c r="B189" s="78"/>
      <c r="C189" s="79" t="n">
        <v>2023</v>
      </c>
      <c r="D189" s="69" t="n">
        <v>0</v>
      </c>
      <c r="E189" s="60" t="n">
        <v>0</v>
      </c>
      <c r="F189" s="77"/>
      <c r="G189" s="77"/>
      <c r="H189" s="77"/>
      <c r="I189" s="95" t="n">
        <v>0</v>
      </c>
      <c r="J189" s="60" t="n">
        <v>0</v>
      </c>
      <c r="K189" s="32" t="s">
        <v>29</v>
      </c>
      <c r="L189" s="42"/>
    </row>
    <row r="190" s="67" customFormat="true" ht="15.75" hidden="false" customHeight="false" outlineLevel="0" collapsed="false">
      <c r="A190" s="24"/>
      <c r="B190" s="78"/>
      <c r="C190" s="79" t="n">
        <v>2024</v>
      </c>
      <c r="D190" s="69" t="n">
        <v>0</v>
      </c>
      <c r="E190" s="60" t="n">
        <v>0</v>
      </c>
      <c r="F190" s="77"/>
      <c r="G190" s="77"/>
      <c r="H190" s="77"/>
      <c r="I190" s="95" t="n">
        <v>0</v>
      </c>
      <c r="J190" s="60" t="n">
        <v>0</v>
      </c>
      <c r="K190" s="32" t="s">
        <v>29</v>
      </c>
      <c r="L190" s="42"/>
    </row>
    <row r="191" s="67" customFormat="true" ht="15.75" hidden="false" customHeight="false" outlineLevel="0" collapsed="false">
      <c r="A191" s="24"/>
      <c r="B191" s="78"/>
      <c r="C191" s="79" t="n">
        <v>2025</v>
      </c>
      <c r="D191" s="69" t="n">
        <v>0</v>
      </c>
      <c r="E191" s="60" t="n">
        <v>0</v>
      </c>
      <c r="F191" s="77"/>
      <c r="G191" s="77"/>
      <c r="H191" s="77"/>
      <c r="I191" s="95" t="n">
        <v>0</v>
      </c>
      <c r="J191" s="60" t="n">
        <v>0</v>
      </c>
      <c r="K191" s="32" t="s">
        <v>29</v>
      </c>
      <c r="L191" s="42"/>
    </row>
    <row r="192" s="67" customFormat="true" ht="15.75" hidden="false" customHeight="true" outlineLevel="0" collapsed="false">
      <c r="A192" s="24" t="s">
        <v>92</v>
      </c>
      <c r="B192" s="78" t="s">
        <v>93</v>
      </c>
      <c r="C192" s="79" t="n">
        <v>2017</v>
      </c>
      <c r="D192" s="106" t="n">
        <v>12.25008</v>
      </c>
      <c r="E192" s="60" t="n">
        <v>0</v>
      </c>
      <c r="F192" s="77"/>
      <c r="G192" s="77"/>
      <c r="H192" s="77"/>
      <c r="I192" s="107" t="n">
        <v>12.25008</v>
      </c>
      <c r="J192" s="60" t="n">
        <v>0</v>
      </c>
      <c r="K192" s="32" t="s">
        <v>29</v>
      </c>
      <c r="L192" s="42"/>
    </row>
    <row r="193" s="67" customFormat="true" ht="15.75" hidden="false" customHeight="false" outlineLevel="0" collapsed="false">
      <c r="A193" s="24"/>
      <c r="B193" s="78"/>
      <c r="C193" s="79" t="n">
        <v>2018</v>
      </c>
      <c r="D193" s="106" t="n">
        <v>12.75024</v>
      </c>
      <c r="E193" s="60" t="n">
        <v>0</v>
      </c>
      <c r="F193" s="77"/>
      <c r="G193" s="77"/>
      <c r="H193" s="77"/>
      <c r="I193" s="107" t="n">
        <v>12.75024</v>
      </c>
      <c r="J193" s="60" t="n">
        <v>0</v>
      </c>
      <c r="K193" s="32" t="s">
        <v>29</v>
      </c>
      <c r="L193" s="42"/>
    </row>
    <row r="194" s="67" customFormat="true" ht="15.75" hidden="false" customHeight="false" outlineLevel="0" collapsed="false">
      <c r="A194" s="24"/>
      <c r="B194" s="78"/>
      <c r="C194" s="79" t="n">
        <v>2019</v>
      </c>
      <c r="D194" s="69" t="n">
        <v>0</v>
      </c>
      <c r="E194" s="60" t="n">
        <v>0</v>
      </c>
      <c r="F194" s="77"/>
      <c r="G194" s="77"/>
      <c r="H194" s="77"/>
      <c r="I194" s="95" t="n">
        <v>0</v>
      </c>
      <c r="J194" s="60" t="n">
        <v>0</v>
      </c>
      <c r="K194" s="32" t="s">
        <v>29</v>
      </c>
      <c r="L194" s="42"/>
    </row>
    <row r="195" s="67" customFormat="true" ht="15.75" hidden="false" customHeight="false" outlineLevel="0" collapsed="false">
      <c r="A195" s="24"/>
      <c r="B195" s="78"/>
      <c r="C195" s="79" t="n">
        <v>2020</v>
      </c>
      <c r="D195" s="106" t="n">
        <v>15.83826</v>
      </c>
      <c r="E195" s="60" t="n">
        <v>0</v>
      </c>
      <c r="F195" s="77"/>
      <c r="G195" s="77"/>
      <c r="H195" s="77"/>
      <c r="I195" s="107" t="n">
        <v>15.83826</v>
      </c>
      <c r="J195" s="60" t="n">
        <v>0</v>
      </c>
      <c r="K195" s="32" t="s">
        <v>29</v>
      </c>
      <c r="L195" s="42"/>
    </row>
    <row r="196" s="67" customFormat="true" ht="15.75" hidden="false" customHeight="false" outlineLevel="0" collapsed="false">
      <c r="A196" s="24"/>
      <c r="B196" s="78"/>
      <c r="C196" s="79" t="n">
        <v>2021</v>
      </c>
      <c r="D196" s="69" t="n">
        <v>0</v>
      </c>
      <c r="E196" s="60" t="n">
        <v>0</v>
      </c>
      <c r="F196" s="77"/>
      <c r="G196" s="77"/>
      <c r="H196" s="77"/>
      <c r="I196" s="95" t="n">
        <v>0</v>
      </c>
      <c r="J196" s="60" t="n">
        <v>0</v>
      </c>
      <c r="K196" s="32" t="s">
        <v>29</v>
      </c>
      <c r="L196" s="42"/>
    </row>
    <row r="197" s="67" customFormat="true" ht="15.75" hidden="false" customHeight="false" outlineLevel="0" collapsed="false">
      <c r="A197" s="24"/>
      <c r="B197" s="78"/>
      <c r="C197" s="79" t="n">
        <v>2022</v>
      </c>
      <c r="D197" s="69" t="n">
        <v>0</v>
      </c>
      <c r="E197" s="60" t="n">
        <v>0</v>
      </c>
      <c r="F197" s="77"/>
      <c r="G197" s="77"/>
      <c r="H197" s="77"/>
      <c r="I197" s="95" t="n">
        <v>0</v>
      </c>
      <c r="J197" s="60" t="n">
        <v>0</v>
      </c>
      <c r="K197" s="32" t="s">
        <v>29</v>
      </c>
      <c r="L197" s="42"/>
    </row>
    <row r="198" s="67" customFormat="true" ht="15.75" hidden="false" customHeight="false" outlineLevel="0" collapsed="false">
      <c r="A198" s="24"/>
      <c r="B198" s="78"/>
      <c r="C198" s="79" t="n">
        <v>2023</v>
      </c>
      <c r="D198" s="69" t="n">
        <v>0</v>
      </c>
      <c r="E198" s="60" t="n">
        <v>0</v>
      </c>
      <c r="F198" s="77"/>
      <c r="G198" s="77"/>
      <c r="H198" s="77"/>
      <c r="I198" s="95" t="n">
        <v>0</v>
      </c>
      <c r="J198" s="60" t="n">
        <v>0</v>
      </c>
      <c r="K198" s="32" t="s">
        <v>29</v>
      </c>
      <c r="L198" s="42"/>
    </row>
    <row r="199" s="67" customFormat="true" ht="15.75" hidden="false" customHeight="false" outlineLevel="0" collapsed="false">
      <c r="A199" s="24"/>
      <c r="B199" s="78"/>
      <c r="C199" s="79" t="n">
        <v>2024</v>
      </c>
      <c r="D199" s="69" t="n">
        <v>0</v>
      </c>
      <c r="E199" s="60" t="n">
        <v>0</v>
      </c>
      <c r="F199" s="77"/>
      <c r="G199" s="77"/>
      <c r="H199" s="77"/>
      <c r="I199" s="95" t="n">
        <v>0</v>
      </c>
      <c r="J199" s="60" t="n">
        <v>0</v>
      </c>
      <c r="K199" s="32" t="s">
        <v>29</v>
      </c>
      <c r="L199" s="42"/>
    </row>
    <row r="200" s="67" customFormat="true" ht="15.75" hidden="false" customHeight="false" outlineLevel="0" collapsed="false">
      <c r="A200" s="24"/>
      <c r="B200" s="78"/>
      <c r="C200" s="79" t="n">
        <v>2025</v>
      </c>
      <c r="D200" s="69" t="n">
        <v>0</v>
      </c>
      <c r="E200" s="60" t="n">
        <v>0</v>
      </c>
      <c r="F200" s="77"/>
      <c r="G200" s="77"/>
      <c r="H200" s="77"/>
      <c r="I200" s="95" t="n">
        <v>0</v>
      </c>
      <c r="J200" s="60" t="n">
        <v>0</v>
      </c>
      <c r="K200" s="32" t="s">
        <v>29</v>
      </c>
      <c r="L200" s="42"/>
    </row>
    <row r="201" s="67" customFormat="true" ht="15.75" hidden="false" customHeight="true" outlineLevel="0" collapsed="false">
      <c r="A201" s="24" t="s">
        <v>94</v>
      </c>
      <c r="B201" s="78" t="s">
        <v>95</v>
      </c>
      <c r="C201" s="79" t="n">
        <v>2017</v>
      </c>
      <c r="D201" s="69" t="n">
        <v>25</v>
      </c>
      <c r="E201" s="60" t="n">
        <v>0</v>
      </c>
      <c r="F201" s="77"/>
      <c r="G201" s="77"/>
      <c r="H201" s="77"/>
      <c r="I201" s="95" t="n">
        <v>25</v>
      </c>
      <c r="J201" s="60" t="n">
        <v>0</v>
      </c>
      <c r="K201" s="32" t="s">
        <v>29</v>
      </c>
      <c r="L201" s="42"/>
    </row>
    <row r="202" s="67" customFormat="true" ht="15.75" hidden="false" customHeight="false" outlineLevel="0" collapsed="false">
      <c r="A202" s="24"/>
      <c r="B202" s="78"/>
      <c r="C202" s="79" t="n">
        <v>2018</v>
      </c>
      <c r="D202" s="69" t="n">
        <v>0</v>
      </c>
      <c r="E202" s="60" t="n">
        <v>0</v>
      </c>
      <c r="F202" s="77"/>
      <c r="G202" s="77"/>
      <c r="H202" s="77"/>
      <c r="I202" s="95" t="n">
        <v>0</v>
      </c>
      <c r="J202" s="60" t="n">
        <v>0</v>
      </c>
      <c r="K202" s="32" t="s">
        <v>29</v>
      </c>
      <c r="L202" s="42"/>
    </row>
    <row r="203" s="67" customFormat="true" ht="15.75" hidden="false" customHeight="false" outlineLevel="0" collapsed="false">
      <c r="A203" s="24"/>
      <c r="B203" s="78"/>
      <c r="C203" s="79" t="n">
        <v>2019</v>
      </c>
      <c r="D203" s="69" t="n">
        <v>0</v>
      </c>
      <c r="E203" s="60" t="n">
        <v>0</v>
      </c>
      <c r="F203" s="77"/>
      <c r="G203" s="77"/>
      <c r="H203" s="77"/>
      <c r="I203" s="95" t="n">
        <v>0</v>
      </c>
      <c r="J203" s="60" t="n">
        <v>0</v>
      </c>
      <c r="K203" s="32" t="s">
        <v>29</v>
      </c>
      <c r="L203" s="42"/>
    </row>
    <row r="204" s="67" customFormat="true" ht="15.75" hidden="false" customHeight="false" outlineLevel="0" collapsed="false">
      <c r="A204" s="24"/>
      <c r="B204" s="78"/>
      <c r="C204" s="79" t="n">
        <v>2020</v>
      </c>
      <c r="D204" s="69" t="n">
        <v>0</v>
      </c>
      <c r="E204" s="60" t="n">
        <v>0</v>
      </c>
      <c r="F204" s="77"/>
      <c r="G204" s="77"/>
      <c r="H204" s="77"/>
      <c r="I204" s="95" t="n">
        <v>0</v>
      </c>
      <c r="J204" s="60" t="n">
        <v>0</v>
      </c>
      <c r="K204" s="32" t="s">
        <v>29</v>
      </c>
      <c r="L204" s="42"/>
    </row>
    <row r="205" s="67" customFormat="true" ht="15.75" hidden="false" customHeight="false" outlineLevel="0" collapsed="false">
      <c r="A205" s="24"/>
      <c r="B205" s="78"/>
      <c r="C205" s="79" t="n">
        <v>2021</v>
      </c>
      <c r="D205" s="69" t="n">
        <v>0</v>
      </c>
      <c r="E205" s="60" t="n">
        <v>0</v>
      </c>
      <c r="F205" s="77"/>
      <c r="G205" s="77"/>
      <c r="H205" s="77"/>
      <c r="I205" s="95" t="n">
        <v>0</v>
      </c>
      <c r="J205" s="60" t="n">
        <v>0</v>
      </c>
      <c r="K205" s="32" t="s">
        <v>29</v>
      </c>
      <c r="L205" s="42"/>
    </row>
    <row r="206" s="67" customFormat="true" ht="15.75" hidden="false" customHeight="false" outlineLevel="0" collapsed="false">
      <c r="A206" s="24"/>
      <c r="B206" s="78"/>
      <c r="C206" s="79" t="n">
        <v>2022</v>
      </c>
      <c r="D206" s="69" t="n">
        <v>0</v>
      </c>
      <c r="E206" s="60" t="n">
        <v>0</v>
      </c>
      <c r="F206" s="77"/>
      <c r="G206" s="77"/>
      <c r="H206" s="77"/>
      <c r="I206" s="95" t="n">
        <v>0</v>
      </c>
      <c r="J206" s="60" t="n">
        <v>0</v>
      </c>
      <c r="K206" s="32" t="s">
        <v>29</v>
      </c>
      <c r="L206" s="42"/>
    </row>
    <row r="207" s="67" customFormat="true" ht="15.75" hidden="false" customHeight="false" outlineLevel="0" collapsed="false">
      <c r="A207" s="24"/>
      <c r="B207" s="78"/>
      <c r="C207" s="79" t="n">
        <v>2023</v>
      </c>
      <c r="D207" s="69" t="n">
        <v>0</v>
      </c>
      <c r="E207" s="60" t="n">
        <v>0</v>
      </c>
      <c r="F207" s="77"/>
      <c r="G207" s="77"/>
      <c r="H207" s="77"/>
      <c r="I207" s="95" t="n">
        <v>0</v>
      </c>
      <c r="J207" s="60" t="n">
        <v>0</v>
      </c>
      <c r="K207" s="32" t="s">
        <v>29</v>
      </c>
      <c r="L207" s="42"/>
    </row>
    <row r="208" s="67" customFormat="true" ht="15.75" hidden="false" customHeight="false" outlineLevel="0" collapsed="false">
      <c r="A208" s="24"/>
      <c r="B208" s="78"/>
      <c r="C208" s="79" t="n">
        <v>2024</v>
      </c>
      <c r="D208" s="69" t="n">
        <v>0</v>
      </c>
      <c r="E208" s="60" t="n">
        <v>0</v>
      </c>
      <c r="F208" s="77"/>
      <c r="G208" s="77"/>
      <c r="H208" s="77"/>
      <c r="I208" s="95" t="n">
        <v>0</v>
      </c>
      <c r="J208" s="60" t="n">
        <v>0</v>
      </c>
      <c r="K208" s="32" t="s">
        <v>29</v>
      </c>
      <c r="L208" s="42"/>
    </row>
    <row r="209" s="67" customFormat="true" ht="15.75" hidden="false" customHeight="false" outlineLevel="0" collapsed="false">
      <c r="A209" s="24"/>
      <c r="B209" s="78"/>
      <c r="C209" s="79" t="n">
        <v>2025</v>
      </c>
      <c r="D209" s="69" t="n">
        <v>0</v>
      </c>
      <c r="E209" s="60" t="n">
        <v>0</v>
      </c>
      <c r="F209" s="77"/>
      <c r="G209" s="77"/>
      <c r="H209" s="77"/>
      <c r="I209" s="95" t="n">
        <v>0</v>
      </c>
      <c r="J209" s="60" t="n">
        <v>0</v>
      </c>
      <c r="K209" s="32" t="s">
        <v>29</v>
      </c>
      <c r="L209" s="42"/>
    </row>
    <row r="210" s="67" customFormat="true" ht="15.75" hidden="false" customHeight="true" outlineLevel="0" collapsed="false">
      <c r="A210" s="24" t="s">
        <v>96</v>
      </c>
      <c r="B210" s="78" t="s">
        <v>97</v>
      </c>
      <c r="C210" s="79" t="n">
        <v>2017</v>
      </c>
      <c r="D210" s="69" t="n">
        <v>9.89</v>
      </c>
      <c r="E210" s="60" t="n">
        <v>0</v>
      </c>
      <c r="F210" s="77"/>
      <c r="G210" s="77"/>
      <c r="H210" s="77"/>
      <c r="I210" s="95" t="n">
        <v>9.89</v>
      </c>
      <c r="J210" s="60" t="n">
        <v>0</v>
      </c>
      <c r="K210" s="32" t="s">
        <v>29</v>
      </c>
      <c r="L210" s="42"/>
    </row>
    <row r="211" s="67" customFormat="true" ht="15.75" hidden="false" customHeight="false" outlineLevel="0" collapsed="false">
      <c r="A211" s="24"/>
      <c r="B211" s="78"/>
      <c r="C211" s="79" t="n">
        <v>2018</v>
      </c>
      <c r="D211" s="69" t="n">
        <v>0</v>
      </c>
      <c r="E211" s="60" t="n">
        <v>0</v>
      </c>
      <c r="F211" s="77"/>
      <c r="G211" s="77"/>
      <c r="H211" s="77"/>
      <c r="I211" s="95" t="n">
        <v>0</v>
      </c>
      <c r="J211" s="60" t="n">
        <v>0</v>
      </c>
      <c r="K211" s="32" t="s">
        <v>29</v>
      </c>
      <c r="L211" s="42"/>
    </row>
    <row r="212" s="67" customFormat="true" ht="15.75" hidden="false" customHeight="false" outlineLevel="0" collapsed="false">
      <c r="A212" s="24"/>
      <c r="B212" s="78"/>
      <c r="C212" s="79" t="n">
        <v>2019</v>
      </c>
      <c r="D212" s="69" t="n">
        <v>0</v>
      </c>
      <c r="E212" s="60" t="n">
        <v>0</v>
      </c>
      <c r="F212" s="77"/>
      <c r="G212" s="77"/>
      <c r="H212" s="77"/>
      <c r="I212" s="95" t="n">
        <v>0</v>
      </c>
      <c r="J212" s="60" t="n">
        <v>0</v>
      </c>
      <c r="K212" s="32" t="s">
        <v>29</v>
      </c>
      <c r="L212" s="42"/>
    </row>
    <row r="213" s="67" customFormat="true" ht="15.75" hidden="false" customHeight="false" outlineLevel="0" collapsed="false">
      <c r="A213" s="24"/>
      <c r="B213" s="78"/>
      <c r="C213" s="79" t="n">
        <v>2020</v>
      </c>
      <c r="D213" s="69" t="n">
        <v>0</v>
      </c>
      <c r="E213" s="60" t="n">
        <v>0</v>
      </c>
      <c r="F213" s="77"/>
      <c r="G213" s="77"/>
      <c r="H213" s="77"/>
      <c r="I213" s="95" t="n">
        <v>0</v>
      </c>
      <c r="J213" s="60" t="n">
        <v>0</v>
      </c>
      <c r="K213" s="32" t="s">
        <v>29</v>
      </c>
      <c r="L213" s="42"/>
    </row>
    <row r="214" s="67" customFormat="true" ht="15.75" hidden="false" customHeight="false" outlineLevel="0" collapsed="false">
      <c r="A214" s="24"/>
      <c r="B214" s="78"/>
      <c r="C214" s="79" t="n">
        <v>2021</v>
      </c>
      <c r="D214" s="69" t="n">
        <v>38</v>
      </c>
      <c r="E214" s="60" t="n">
        <v>0</v>
      </c>
      <c r="F214" s="77"/>
      <c r="G214" s="77"/>
      <c r="H214" s="77"/>
      <c r="I214" s="95" t="n">
        <v>16</v>
      </c>
      <c r="J214" s="60" t="n">
        <v>0</v>
      </c>
      <c r="K214" s="32" t="s">
        <v>29</v>
      </c>
      <c r="L214" s="42"/>
    </row>
    <row r="215" s="67" customFormat="true" ht="15.75" hidden="false" customHeight="false" outlineLevel="0" collapsed="false">
      <c r="A215" s="24"/>
      <c r="B215" s="78"/>
      <c r="C215" s="79" t="n">
        <v>2022</v>
      </c>
      <c r="D215" s="69" t="n">
        <v>0</v>
      </c>
      <c r="E215" s="60" t="n">
        <v>0</v>
      </c>
      <c r="F215" s="77"/>
      <c r="G215" s="77"/>
      <c r="H215" s="77"/>
      <c r="I215" s="95" t="n">
        <v>0</v>
      </c>
      <c r="J215" s="60" t="n">
        <v>0</v>
      </c>
      <c r="K215" s="32" t="s">
        <v>29</v>
      </c>
      <c r="L215" s="42"/>
    </row>
    <row r="216" s="67" customFormat="true" ht="15.75" hidden="false" customHeight="false" outlineLevel="0" collapsed="false">
      <c r="A216" s="24"/>
      <c r="B216" s="78"/>
      <c r="C216" s="79" t="n">
        <v>2023</v>
      </c>
      <c r="D216" s="69" t="n">
        <v>0</v>
      </c>
      <c r="E216" s="60" t="n">
        <v>0</v>
      </c>
      <c r="F216" s="77"/>
      <c r="G216" s="77"/>
      <c r="H216" s="77"/>
      <c r="I216" s="95" t="n">
        <v>0</v>
      </c>
      <c r="J216" s="60" t="n">
        <v>0</v>
      </c>
      <c r="K216" s="32" t="s">
        <v>29</v>
      </c>
      <c r="L216" s="42"/>
    </row>
    <row r="217" s="67" customFormat="true" ht="15.75" hidden="false" customHeight="false" outlineLevel="0" collapsed="false">
      <c r="A217" s="24"/>
      <c r="B217" s="78"/>
      <c r="C217" s="79" t="n">
        <v>2024</v>
      </c>
      <c r="D217" s="69" t="n">
        <v>0</v>
      </c>
      <c r="E217" s="60" t="n">
        <v>0</v>
      </c>
      <c r="F217" s="77"/>
      <c r="G217" s="77"/>
      <c r="H217" s="77"/>
      <c r="I217" s="95" t="n">
        <v>0</v>
      </c>
      <c r="J217" s="60" t="n">
        <v>0</v>
      </c>
      <c r="K217" s="32" t="s">
        <v>29</v>
      </c>
      <c r="L217" s="42"/>
    </row>
    <row r="218" s="67" customFormat="true" ht="15.75" hidden="false" customHeight="false" outlineLevel="0" collapsed="false">
      <c r="A218" s="24"/>
      <c r="B218" s="78"/>
      <c r="C218" s="79" t="n">
        <v>2025</v>
      </c>
      <c r="D218" s="69" t="n">
        <v>0</v>
      </c>
      <c r="E218" s="60" t="n">
        <v>0</v>
      </c>
      <c r="F218" s="77"/>
      <c r="G218" s="77"/>
      <c r="H218" s="77"/>
      <c r="I218" s="95" t="n">
        <v>0</v>
      </c>
      <c r="J218" s="60" t="n">
        <v>0</v>
      </c>
      <c r="K218" s="32" t="s">
        <v>29</v>
      </c>
      <c r="L218" s="42"/>
    </row>
    <row r="219" s="67" customFormat="true" ht="15.75" hidden="false" customHeight="true" outlineLevel="0" collapsed="false">
      <c r="A219" s="24" t="s">
        <v>98</v>
      </c>
      <c r="B219" s="78" t="s">
        <v>99</v>
      </c>
      <c r="C219" s="79" t="n">
        <v>2017</v>
      </c>
      <c r="D219" s="69" t="n">
        <v>0</v>
      </c>
      <c r="E219" s="60" t="n">
        <v>0</v>
      </c>
      <c r="F219" s="77"/>
      <c r="G219" s="77"/>
      <c r="H219" s="77"/>
      <c r="I219" s="95" t="n">
        <v>0</v>
      </c>
      <c r="J219" s="60" t="n">
        <v>0</v>
      </c>
      <c r="K219" s="32" t="s">
        <v>29</v>
      </c>
      <c r="L219" s="42"/>
    </row>
    <row r="220" s="67" customFormat="true" ht="15.75" hidden="false" customHeight="false" outlineLevel="0" collapsed="false">
      <c r="A220" s="24"/>
      <c r="B220" s="78"/>
      <c r="C220" s="79" t="n">
        <v>2018</v>
      </c>
      <c r="D220" s="69" t="n">
        <v>0</v>
      </c>
      <c r="E220" s="60" t="n">
        <v>0</v>
      </c>
      <c r="F220" s="77"/>
      <c r="G220" s="77"/>
      <c r="H220" s="77"/>
      <c r="I220" s="95" t="n">
        <v>0</v>
      </c>
      <c r="J220" s="60" t="n">
        <v>0</v>
      </c>
      <c r="K220" s="32" t="s">
        <v>29</v>
      </c>
      <c r="L220" s="42"/>
    </row>
    <row r="221" s="67" customFormat="true" ht="15.75" hidden="false" customHeight="false" outlineLevel="0" collapsed="false">
      <c r="A221" s="24"/>
      <c r="B221" s="78"/>
      <c r="C221" s="79" t="n">
        <v>2019</v>
      </c>
      <c r="D221" s="69" t="n">
        <v>0</v>
      </c>
      <c r="E221" s="60" t="n">
        <v>0</v>
      </c>
      <c r="F221" s="77"/>
      <c r="G221" s="77"/>
      <c r="H221" s="77"/>
      <c r="I221" s="95" t="n">
        <v>0</v>
      </c>
      <c r="J221" s="60" t="n">
        <v>0</v>
      </c>
      <c r="K221" s="32" t="s">
        <v>29</v>
      </c>
      <c r="L221" s="42"/>
    </row>
    <row r="222" s="67" customFormat="true" ht="15.75" hidden="false" customHeight="false" outlineLevel="0" collapsed="false">
      <c r="A222" s="24"/>
      <c r="B222" s="78"/>
      <c r="C222" s="79" t="n">
        <v>2020</v>
      </c>
      <c r="D222" s="69" t="n">
        <v>0</v>
      </c>
      <c r="E222" s="60" t="n">
        <v>0</v>
      </c>
      <c r="F222" s="77"/>
      <c r="G222" s="77"/>
      <c r="H222" s="77"/>
      <c r="I222" s="95" t="n">
        <v>0</v>
      </c>
      <c r="J222" s="60" t="n">
        <v>0</v>
      </c>
      <c r="K222" s="32" t="s">
        <v>29</v>
      </c>
      <c r="L222" s="42"/>
    </row>
    <row r="223" s="67" customFormat="true" ht="15.75" hidden="false" customHeight="false" outlineLevel="0" collapsed="false">
      <c r="A223" s="24"/>
      <c r="B223" s="78"/>
      <c r="C223" s="79" t="n">
        <v>2021</v>
      </c>
      <c r="D223" s="69" t="n">
        <v>0</v>
      </c>
      <c r="E223" s="60" t="n">
        <v>0</v>
      </c>
      <c r="F223" s="77"/>
      <c r="G223" s="77"/>
      <c r="H223" s="77"/>
      <c r="I223" s="95" t="n">
        <v>0</v>
      </c>
      <c r="J223" s="60" t="n">
        <v>0</v>
      </c>
      <c r="K223" s="32" t="s">
        <v>29</v>
      </c>
      <c r="L223" s="42"/>
    </row>
    <row r="224" s="67" customFormat="true" ht="15.75" hidden="false" customHeight="false" outlineLevel="0" collapsed="false">
      <c r="A224" s="24"/>
      <c r="B224" s="78"/>
      <c r="C224" s="79" t="n">
        <v>2022</v>
      </c>
      <c r="D224" s="69" t="n">
        <v>0</v>
      </c>
      <c r="E224" s="60" t="n">
        <v>0</v>
      </c>
      <c r="F224" s="77"/>
      <c r="G224" s="77"/>
      <c r="H224" s="77"/>
      <c r="I224" s="95" t="n">
        <v>0</v>
      </c>
      <c r="J224" s="60" t="n">
        <v>0</v>
      </c>
      <c r="K224" s="32" t="s">
        <v>29</v>
      </c>
      <c r="L224" s="42"/>
    </row>
    <row r="225" s="67" customFormat="true" ht="15.75" hidden="false" customHeight="false" outlineLevel="0" collapsed="false">
      <c r="A225" s="24"/>
      <c r="B225" s="78"/>
      <c r="C225" s="79" t="n">
        <v>2023</v>
      </c>
      <c r="D225" s="69" t="n">
        <v>0</v>
      </c>
      <c r="E225" s="60" t="n">
        <v>0</v>
      </c>
      <c r="F225" s="77"/>
      <c r="G225" s="77"/>
      <c r="H225" s="77"/>
      <c r="I225" s="95" t="n">
        <v>0</v>
      </c>
      <c r="J225" s="60" t="n">
        <v>0</v>
      </c>
      <c r="K225" s="32" t="s">
        <v>29</v>
      </c>
      <c r="L225" s="42"/>
    </row>
    <row r="226" s="67" customFormat="true" ht="15.75" hidden="false" customHeight="false" outlineLevel="0" collapsed="false">
      <c r="A226" s="24"/>
      <c r="B226" s="78"/>
      <c r="C226" s="79" t="n">
        <v>2024</v>
      </c>
      <c r="D226" s="69" t="n">
        <v>0</v>
      </c>
      <c r="E226" s="60" t="n">
        <v>0</v>
      </c>
      <c r="F226" s="77"/>
      <c r="G226" s="77"/>
      <c r="H226" s="77"/>
      <c r="I226" s="95" t="n">
        <v>0</v>
      </c>
      <c r="J226" s="60" t="n">
        <v>0</v>
      </c>
      <c r="K226" s="32" t="s">
        <v>29</v>
      </c>
      <c r="L226" s="42"/>
    </row>
    <row r="227" s="67" customFormat="true" ht="15.75" hidden="false" customHeight="false" outlineLevel="0" collapsed="false">
      <c r="A227" s="24"/>
      <c r="B227" s="78"/>
      <c r="C227" s="79" t="n">
        <v>2025</v>
      </c>
      <c r="D227" s="69" t="n">
        <v>0</v>
      </c>
      <c r="E227" s="60" t="n">
        <v>0</v>
      </c>
      <c r="F227" s="77"/>
      <c r="G227" s="77"/>
      <c r="H227" s="77"/>
      <c r="I227" s="95" t="n">
        <v>0</v>
      </c>
      <c r="J227" s="60" t="n">
        <v>0</v>
      </c>
      <c r="K227" s="32" t="s">
        <v>29</v>
      </c>
      <c r="L227" s="42"/>
    </row>
    <row r="228" s="67" customFormat="true" ht="15.75" hidden="false" customHeight="true" outlineLevel="0" collapsed="false">
      <c r="A228" s="24" t="s">
        <v>100</v>
      </c>
      <c r="B228" s="78" t="s">
        <v>101</v>
      </c>
      <c r="C228" s="79" t="n">
        <v>2017</v>
      </c>
      <c r="D228" s="69" t="n">
        <v>2.9</v>
      </c>
      <c r="E228" s="60" t="n">
        <v>0</v>
      </c>
      <c r="F228" s="77"/>
      <c r="G228" s="77"/>
      <c r="H228" s="77"/>
      <c r="I228" s="95" t="n">
        <v>2.9</v>
      </c>
      <c r="J228" s="60" t="n">
        <v>0</v>
      </c>
      <c r="K228" s="32" t="s">
        <v>29</v>
      </c>
      <c r="L228" s="42"/>
    </row>
    <row r="229" s="67" customFormat="true" ht="15.75" hidden="false" customHeight="false" outlineLevel="0" collapsed="false">
      <c r="A229" s="24"/>
      <c r="B229" s="78"/>
      <c r="C229" s="79" t="n">
        <v>2018</v>
      </c>
      <c r="D229" s="69" t="n">
        <v>0</v>
      </c>
      <c r="E229" s="60" t="n">
        <v>0</v>
      </c>
      <c r="F229" s="77"/>
      <c r="G229" s="77"/>
      <c r="H229" s="77"/>
      <c r="I229" s="95" t="n">
        <v>0</v>
      </c>
      <c r="J229" s="60" t="n">
        <v>0</v>
      </c>
      <c r="K229" s="32" t="s">
        <v>29</v>
      </c>
      <c r="L229" s="42"/>
    </row>
    <row r="230" s="67" customFormat="true" ht="15.75" hidden="false" customHeight="false" outlineLevel="0" collapsed="false">
      <c r="A230" s="24"/>
      <c r="B230" s="78"/>
      <c r="C230" s="79" t="n">
        <v>2019</v>
      </c>
      <c r="D230" s="69" t="n">
        <v>11.6</v>
      </c>
      <c r="E230" s="60" t="n">
        <v>0</v>
      </c>
      <c r="F230" s="77"/>
      <c r="G230" s="77"/>
      <c r="H230" s="77"/>
      <c r="I230" s="95" t="n">
        <v>11.6</v>
      </c>
      <c r="J230" s="60" t="n">
        <v>0</v>
      </c>
      <c r="K230" s="32" t="s">
        <v>29</v>
      </c>
      <c r="L230" s="42"/>
    </row>
    <row r="231" s="67" customFormat="true" ht="15.75" hidden="false" customHeight="false" outlineLevel="0" collapsed="false">
      <c r="A231" s="24"/>
      <c r="B231" s="78"/>
      <c r="C231" s="79" t="n">
        <v>2020</v>
      </c>
      <c r="D231" s="69" t="n">
        <v>21</v>
      </c>
      <c r="E231" s="60" t="n">
        <v>0</v>
      </c>
      <c r="F231" s="77"/>
      <c r="G231" s="77"/>
      <c r="H231" s="77"/>
      <c r="I231" s="95" t="n">
        <v>21</v>
      </c>
      <c r="J231" s="60" t="n">
        <v>0</v>
      </c>
      <c r="K231" s="32" t="s">
        <v>29</v>
      </c>
      <c r="L231" s="42"/>
    </row>
    <row r="232" s="67" customFormat="true" ht="15.75" hidden="false" customHeight="true" outlineLevel="0" collapsed="false">
      <c r="A232" s="24"/>
      <c r="B232" s="78"/>
      <c r="C232" s="79" t="n">
        <v>2021</v>
      </c>
      <c r="D232" s="69" t="n">
        <v>3.5</v>
      </c>
      <c r="E232" s="60" t="n">
        <v>0</v>
      </c>
      <c r="F232" s="77"/>
      <c r="G232" s="77"/>
      <c r="H232" s="77"/>
      <c r="I232" s="95" t="n">
        <v>3.5</v>
      </c>
      <c r="J232" s="60" t="n">
        <v>0</v>
      </c>
      <c r="K232" s="32" t="s">
        <v>29</v>
      </c>
      <c r="L232" s="42"/>
    </row>
    <row r="233" s="67" customFormat="true" ht="15.75" hidden="false" customHeight="true" outlineLevel="0" collapsed="false">
      <c r="A233" s="24"/>
      <c r="B233" s="78"/>
      <c r="C233" s="79"/>
      <c r="D233" s="69" t="n">
        <v>0</v>
      </c>
      <c r="E233" s="60" t="n">
        <v>0</v>
      </c>
      <c r="F233" s="77"/>
      <c r="G233" s="77"/>
      <c r="H233" s="77"/>
      <c r="I233" s="95" t="n">
        <v>0</v>
      </c>
      <c r="J233" s="60" t="n">
        <v>0</v>
      </c>
      <c r="K233" s="32" t="s">
        <v>102</v>
      </c>
      <c r="L233" s="42"/>
    </row>
    <row r="234" s="67" customFormat="true" ht="15.75" hidden="false" customHeight="false" outlineLevel="0" collapsed="false">
      <c r="A234" s="24"/>
      <c r="B234" s="78"/>
      <c r="C234" s="79" t="n">
        <v>2022</v>
      </c>
      <c r="D234" s="69" t="n">
        <v>7</v>
      </c>
      <c r="E234" s="60" t="n">
        <v>0</v>
      </c>
      <c r="F234" s="77"/>
      <c r="G234" s="77"/>
      <c r="H234" s="77"/>
      <c r="I234" s="95" t="n">
        <v>7</v>
      </c>
      <c r="J234" s="60" t="n">
        <v>0</v>
      </c>
      <c r="K234" s="32" t="s">
        <v>29</v>
      </c>
      <c r="L234" s="42"/>
    </row>
    <row r="235" s="67" customFormat="true" ht="15.75" hidden="false" customHeight="false" outlineLevel="0" collapsed="false">
      <c r="A235" s="24"/>
      <c r="B235" s="78"/>
      <c r="C235" s="79" t="n">
        <v>2023</v>
      </c>
      <c r="D235" s="69" t="n">
        <v>11.4</v>
      </c>
      <c r="E235" s="60" t="n">
        <v>0</v>
      </c>
      <c r="F235" s="77"/>
      <c r="G235" s="77"/>
      <c r="H235" s="77"/>
      <c r="I235" s="95" t="n">
        <v>11.4</v>
      </c>
      <c r="J235" s="60" t="n">
        <v>0</v>
      </c>
      <c r="K235" s="32" t="s">
        <v>29</v>
      </c>
      <c r="L235" s="42"/>
    </row>
    <row r="236" s="67" customFormat="true" ht="21" hidden="false" customHeight="true" outlineLevel="0" collapsed="false">
      <c r="A236" s="24"/>
      <c r="B236" s="78"/>
      <c r="C236" s="79" t="n">
        <v>2024</v>
      </c>
      <c r="D236" s="69" t="n">
        <v>0</v>
      </c>
      <c r="E236" s="60" t="n">
        <v>0</v>
      </c>
      <c r="F236" s="77"/>
      <c r="G236" s="77"/>
      <c r="H236" s="77"/>
      <c r="I236" s="95" t="n">
        <v>0</v>
      </c>
      <c r="J236" s="60" t="n">
        <v>0</v>
      </c>
      <c r="K236" s="32" t="s">
        <v>29</v>
      </c>
      <c r="L236" s="42"/>
    </row>
    <row r="237" s="67" customFormat="true" ht="21" hidden="false" customHeight="true" outlineLevel="0" collapsed="false">
      <c r="A237" s="24"/>
      <c r="B237" s="78"/>
      <c r="C237" s="79" t="n">
        <v>2025</v>
      </c>
      <c r="D237" s="69" t="n">
        <v>0</v>
      </c>
      <c r="E237" s="60" t="n">
        <v>0</v>
      </c>
      <c r="F237" s="77"/>
      <c r="G237" s="77"/>
      <c r="H237" s="77"/>
      <c r="I237" s="95" t="n">
        <v>0</v>
      </c>
      <c r="J237" s="60" t="n">
        <v>0</v>
      </c>
      <c r="K237" s="32" t="s">
        <v>29</v>
      </c>
      <c r="L237" s="42"/>
    </row>
    <row r="238" s="67" customFormat="true" ht="15.75" hidden="false" customHeight="true" outlineLevel="0" collapsed="false">
      <c r="A238" s="24" t="s">
        <v>103</v>
      </c>
      <c r="B238" s="78" t="s">
        <v>104</v>
      </c>
      <c r="C238" s="79" t="n">
        <v>2017</v>
      </c>
      <c r="D238" s="69" t="n">
        <v>8</v>
      </c>
      <c r="E238" s="60" t="n">
        <v>0</v>
      </c>
      <c r="F238" s="77"/>
      <c r="G238" s="77"/>
      <c r="H238" s="77"/>
      <c r="I238" s="95" t="n">
        <v>8</v>
      </c>
      <c r="J238" s="60" t="n">
        <v>0</v>
      </c>
      <c r="K238" s="32" t="s">
        <v>29</v>
      </c>
      <c r="L238" s="42"/>
    </row>
    <row r="239" s="67" customFormat="true" ht="15.75" hidden="false" customHeight="false" outlineLevel="0" collapsed="false">
      <c r="A239" s="24"/>
      <c r="B239" s="78"/>
      <c r="C239" s="79" t="n">
        <v>2018</v>
      </c>
      <c r="D239" s="69" t="n">
        <v>14.11</v>
      </c>
      <c r="E239" s="60" t="n">
        <v>0</v>
      </c>
      <c r="F239" s="77"/>
      <c r="G239" s="77"/>
      <c r="H239" s="77"/>
      <c r="I239" s="95" t="n">
        <v>14.11</v>
      </c>
      <c r="J239" s="60" t="n">
        <v>0</v>
      </c>
      <c r="K239" s="32" t="s">
        <v>29</v>
      </c>
      <c r="L239" s="42"/>
    </row>
    <row r="240" s="67" customFormat="true" ht="15" hidden="false" customHeight="true" outlineLevel="0" collapsed="false">
      <c r="A240" s="24"/>
      <c r="B240" s="78"/>
      <c r="C240" s="79" t="n">
        <v>2019</v>
      </c>
      <c r="D240" s="69" t="n">
        <v>0</v>
      </c>
      <c r="E240" s="60" t="n">
        <v>0</v>
      </c>
      <c r="F240" s="77"/>
      <c r="G240" s="77"/>
      <c r="H240" s="77"/>
      <c r="I240" s="95" t="n">
        <v>0</v>
      </c>
      <c r="J240" s="60" t="n">
        <v>0</v>
      </c>
      <c r="K240" s="32" t="s">
        <v>29</v>
      </c>
      <c r="L240" s="42"/>
    </row>
    <row r="241" s="67" customFormat="true" ht="15" hidden="false" customHeight="true" outlineLevel="0" collapsed="false">
      <c r="A241" s="24"/>
      <c r="B241" s="78"/>
      <c r="C241" s="79" t="n">
        <v>2020</v>
      </c>
      <c r="D241" s="69" t="n">
        <v>37.764</v>
      </c>
      <c r="E241" s="60" t="n">
        <v>0</v>
      </c>
      <c r="F241" s="77"/>
      <c r="G241" s="77"/>
      <c r="H241" s="77"/>
      <c r="I241" s="95" t="n">
        <v>37.764</v>
      </c>
      <c r="J241" s="60" t="n">
        <v>0</v>
      </c>
      <c r="K241" s="32" t="s">
        <v>29</v>
      </c>
      <c r="L241" s="42"/>
    </row>
    <row r="242" s="67" customFormat="true" ht="15" hidden="false" customHeight="true" outlineLevel="0" collapsed="false">
      <c r="A242" s="24"/>
      <c r="B242" s="78"/>
      <c r="C242" s="79" t="n">
        <v>2021</v>
      </c>
      <c r="D242" s="69" t="n">
        <v>33.727</v>
      </c>
      <c r="E242" s="60" t="n">
        <v>0</v>
      </c>
      <c r="F242" s="77"/>
      <c r="G242" s="77"/>
      <c r="H242" s="77"/>
      <c r="I242" s="95" t="n">
        <v>33.727</v>
      </c>
      <c r="J242" s="60" t="n">
        <v>0</v>
      </c>
      <c r="K242" s="32" t="s">
        <v>29</v>
      </c>
      <c r="L242" s="42"/>
    </row>
    <row r="243" s="67" customFormat="true" ht="15" hidden="false" customHeight="true" outlineLevel="0" collapsed="false">
      <c r="A243" s="24"/>
      <c r="B243" s="78"/>
      <c r="C243" s="79" t="n">
        <v>2022</v>
      </c>
      <c r="D243" s="69" t="n">
        <v>0</v>
      </c>
      <c r="E243" s="60" t="n">
        <v>0</v>
      </c>
      <c r="F243" s="77"/>
      <c r="G243" s="77"/>
      <c r="H243" s="77"/>
      <c r="I243" s="95" t="n">
        <v>0</v>
      </c>
      <c r="J243" s="60" t="n">
        <v>0</v>
      </c>
      <c r="K243" s="32" t="s">
        <v>29</v>
      </c>
      <c r="L243" s="42"/>
    </row>
    <row r="244" s="67" customFormat="true" ht="15" hidden="false" customHeight="true" outlineLevel="0" collapsed="false">
      <c r="A244" s="24"/>
      <c r="B244" s="78"/>
      <c r="C244" s="79" t="n">
        <v>2023</v>
      </c>
      <c r="D244" s="69" t="n">
        <v>0</v>
      </c>
      <c r="E244" s="60" t="n">
        <v>0</v>
      </c>
      <c r="F244" s="77"/>
      <c r="G244" s="77"/>
      <c r="H244" s="77"/>
      <c r="I244" s="95" t="n">
        <v>0</v>
      </c>
      <c r="J244" s="60" t="n">
        <v>0</v>
      </c>
      <c r="K244" s="32" t="s">
        <v>29</v>
      </c>
      <c r="L244" s="42"/>
    </row>
    <row r="245" s="67" customFormat="true" ht="22.5" hidden="false" customHeight="true" outlineLevel="0" collapsed="false">
      <c r="A245" s="24"/>
      <c r="B245" s="78"/>
      <c r="C245" s="79" t="n">
        <v>2024</v>
      </c>
      <c r="D245" s="69" t="n">
        <v>0</v>
      </c>
      <c r="E245" s="60" t="n">
        <v>0</v>
      </c>
      <c r="F245" s="77"/>
      <c r="G245" s="77"/>
      <c r="H245" s="77"/>
      <c r="I245" s="95" t="n">
        <v>0</v>
      </c>
      <c r="J245" s="60" t="n">
        <v>0</v>
      </c>
      <c r="K245" s="32" t="s">
        <v>29</v>
      </c>
      <c r="L245" s="42"/>
    </row>
    <row r="246" s="67" customFormat="true" ht="22.5" hidden="false" customHeight="true" outlineLevel="0" collapsed="false">
      <c r="A246" s="24"/>
      <c r="B246" s="78"/>
      <c r="C246" s="79" t="n">
        <v>2025</v>
      </c>
      <c r="D246" s="69" t="n">
        <v>0</v>
      </c>
      <c r="E246" s="60" t="n">
        <v>0</v>
      </c>
      <c r="F246" s="77"/>
      <c r="G246" s="77"/>
      <c r="H246" s="77"/>
      <c r="I246" s="95" t="n">
        <v>0</v>
      </c>
      <c r="J246" s="60" t="n">
        <v>0</v>
      </c>
      <c r="K246" s="32" t="s">
        <v>29</v>
      </c>
      <c r="L246" s="42"/>
    </row>
    <row r="247" s="67" customFormat="true" ht="63" hidden="false" customHeight="true" outlineLevel="0" collapsed="false">
      <c r="A247" s="108" t="s">
        <v>105</v>
      </c>
      <c r="B247" s="78" t="s">
        <v>106</v>
      </c>
      <c r="C247" s="79"/>
      <c r="D247" s="69"/>
      <c r="E247" s="77"/>
      <c r="F247" s="77"/>
      <c r="G247" s="77"/>
      <c r="H247" s="77"/>
      <c r="I247" s="69"/>
      <c r="J247" s="105"/>
      <c r="K247" s="100"/>
      <c r="L247" s="42" t="s">
        <v>107</v>
      </c>
    </row>
    <row r="248" s="67" customFormat="true" ht="15.75" hidden="false" customHeight="true" outlineLevel="0" collapsed="false">
      <c r="A248" s="24" t="s">
        <v>108</v>
      </c>
      <c r="B248" s="30" t="s">
        <v>109</v>
      </c>
      <c r="C248" s="79" t="n">
        <v>2017</v>
      </c>
      <c r="D248" s="69" t="n">
        <v>20</v>
      </c>
      <c r="E248" s="60" t="n">
        <v>0</v>
      </c>
      <c r="F248" s="77"/>
      <c r="G248" s="77"/>
      <c r="H248" s="77"/>
      <c r="I248" s="95" t="n">
        <v>20</v>
      </c>
      <c r="J248" s="60" t="n">
        <v>0</v>
      </c>
      <c r="K248" s="32" t="s">
        <v>29</v>
      </c>
      <c r="L248" s="42"/>
    </row>
    <row r="249" s="67" customFormat="true" ht="15.75" hidden="false" customHeight="false" outlineLevel="0" collapsed="false">
      <c r="A249" s="24"/>
      <c r="B249" s="30"/>
      <c r="C249" s="79" t="n">
        <v>2018</v>
      </c>
      <c r="D249" s="69" t="n">
        <v>20</v>
      </c>
      <c r="E249" s="60" t="n">
        <v>0</v>
      </c>
      <c r="F249" s="77"/>
      <c r="G249" s="77"/>
      <c r="H249" s="77"/>
      <c r="I249" s="95" t="n">
        <v>20</v>
      </c>
      <c r="J249" s="60" t="n">
        <v>0</v>
      </c>
      <c r="K249" s="32" t="s">
        <v>29</v>
      </c>
      <c r="L249" s="42"/>
    </row>
    <row r="250" s="67" customFormat="true" ht="15.75" hidden="false" customHeight="false" outlineLevel="0" collapsed="false">
      <c r="A250" s="24"/>
      <c r="B250" s="30"/>
      <c r="C250" s="79" t="n">
        <v>2019</v>
      </c>
      <c r="D250" s="69" t="n">
        <v>15.92</v>
      </c>
      <c r="E250" s="60" t="n">
        <v>0</v>
      </c>
      <c r="F250" s="77"/>
      <c r="G250" s="77"/>
      <c r="H250" s="77"/>
      <c r="I250" s="95" t="n">
        <v>15.92</v>
      </c>
      <c r="J250" s="60" t="n">
        <v>0</v>
      </c>
      <c r="K250" s="32" t="s">
        <v>29</v>
      </c>
      <c r="L250" s="42"/>
    </row>
    <row r="251" s="67" customFormat="true" ht="15.75" hidden="false" customHeight="false" outlineLevel="0" collapsed="false">
      <c r="A251" s="24"/>
      <c r="B251" s="30"/>
      <c r="C251" s="79" t="n">
        <v>2020</v>
      </c>
      <c r="D251" s="69" t="n">
        <v>0</v>
      </c>
      <c r="E251" s="60" t="n">
        <v>0</v>
      </c>
      <c r="F251" s="77"/>
      <c r="G251" s="77"/>
      <c r="H251" s="77"/>
      <c r="I251" s="95" t="n">
        <v>0</v>
      </c>
      <c r="J251" s="60" t="n">
        <v>0</v>
      </c>
      <c r="K251" s="32" t="s">
        <v>29</v>
      </c>
      <c r="L251" s="42"/>
    </row>
    <row r="252" s="67" customFormat="true" ht="15.75" hidden="false" customHeight="false" outlineLevel="0" collapsed="false">
      <c r="A252" s="24"/>
      <c r="B252" s="30"/>
      <c r="C252" s="79" t="n">
        <v>2021</v>
      </c>
      <c r="D252" s="69" t="n">
        <v>17.74</v>
      </c>
      <c r="E252" s="60" t="n">
        <v>0</v>
      </c>
      <c r="F252" s="77"/>
      <c r="G252" s="77"/>
      <c r="H252" s="77"/>
      <c r="I252" s="95" t="n">
        <v>17.74</v>
      </c>
      <c r="J252" s="60" t="n">
        <v>0</v>
      </c>
      <c r="K252" s="32" t="s">
        <v>29</v>
      </c>
      <c r="L252" s="42"/>
    </row>
    <row r="253" s="67" customFormat="true" ht="15.75" hidden="false" customHeight="false" outlineLevel="0" collapsed="false">
      <c r="A253" s="24"/>
      <c r="B253" s="30"/>
      <c r="C253" s="79" t="n">
        <v>2022</v>
      </c>
      <c r="D253" s="69" t="n">
        <v>19.9</v>
      </c>
      <c r="E253" s="60" t="n">
        <v>0</v>
      </c>
      <c r="F253" s="77"/>
      <c r="G253" s="77"/>
      <c r="H253" s="77"/>
      <c r="I253" s="95" t="n">
        <v>19.9</v>
      </c>
      <c r="J253" s="60" t="n">
        <v>0</v>
      </c>
      <c r="K253" s="32" t="s">
        <v>29</v>
      </c>
      <c r="L253" s="42"/>
    </row>
    <row r="254" s="67" customFormat="true" ht="15.75" hidden="false" customHeight="false" outlineLevel="0" collapsed="false">
      <c r="A254" s="24"/>
      <c r="B254" s="30"/>
      <c r="C254" s="79" t="n">
        <v>2023</v>
      </c>
      <c r="D254" s="69" t="n">
        <v>0</v>
      </c>
      <c r="E254" s="60" t="n">
        <v>0</v>
      </c>
      <c r="F254" s="77"/>
      <c r="G254" s="77"/>
      <c r="H254" s="77"/>
      <c r="I254" s="95" t="n">
        <v>0</v>
      </c>
      <c r="J254" s="60" t="n">
        <v>0</v>
      </c>
      <c r="K254" s="32" t="s">
        <v>29</v>
      </c>
      <c r="L254" s="42"/>
    </row>
    <row r="255" s="67" customFormat="true" ht="21" hidden="false" customHeight="true" outlineLevel="0" collapsed="false">
      <c r="A255" s="24"/>
      <c r="B255" s="30"/>
      <c r="C255" s="79" t="n">
        <v>2024</v>
      </c>
      <c r="D255" s="69" t="n">
        <v>0</v>
      </c>
      <c r="E255" s="60" t="n">
        <v>0</v>
      </c>
      <c r="F255" s="77"/>
      <c r="G255" s="77"/>
      <c r="H255" s="77"/>
      <c r="I255" s="95" t="n">
        <v>0</v>
      </c>
      <c r="J255" s="60" t="n">
        <v>0</v>
      </c>
      <c r="K255" s="32" t="s">
        <v>29</v>
      </c>
      <c r="L255" s="42"/>
    </row>
    <row r="256" s="67" customFormat="true" ht="57" hidden="false" customHeight="true" outlineLevel="0" collapsed="false">
      <c r="A256" s="24"/>
      <c r="B256" s="30"/>
      <c r="C256" s="79" t="n">
        <v>2025</v>
      </c>
      <c r="D256" s="69" t="n">
        <v>0</v>
      </c>
      <c r="E256" s="60" t="n">
        <v>0</v>
      </c>
      <c r="F256" s="77"/>
      <c r="G256" s="77"/>
      <c r="H256" s="77"/>
      <c r="I256" s="95" t="n">
        <v>0</v>
      </c>
      <c r="J256" s="60" t="n">
        <v>0</v>
      </c>
      <c r="K256" s="32" t="s">
        <v>29</v>
      </c>
      <c r="L256" s="42"/>
    </row>
    <row r="257" s="67" customFormat="true" ht="18" hidden="false" customHeight="true" outlineLevel="0" collapsed="false">
      <c r="A257" s="24" t="s">
        <v>110</v>
      </c>
      <c r="B257" s="30" t="s">
        <v>111</v>
      </c>
      <c r="C257" s="79" t="n">
        <v>2017</v>
      </c>
      <c r="D257" s="69" t="n">
        <v>0</v>
      </c>
      <c r="E257" s="60" t="n">
        <v>0</v>
      </c>
      <c r="F257" s="77"/>
      <c r="G257" s="77"/>
      <c r="H257" s="77"/>
      <c r="I257" s="95" t="n">
        <v>0</v>
      </c>
      <c r="J257" s="60" t="n">
        <v>0</v>
      </c>
      <c r="K257" s="32" t="s">
        <v>29</v>
      </c>
      <c r="L257" s="42"/>
    </row>
    <row r="258" s="67" customFormat="true" ht="16.5" hidden="false" customHeight="true" outlineLevel="0" collapsed="false">
      <c r="A258" s="24"/>
      <c r="B258" s="30"/>
      <c r="C258" s="79" t="n">
        <v>2018</v>
      </c>
      <c r="D258" s="69" t="n">
        <v>0</v>
      </c>
      <c r="E258" s="60" t="n">
        <v>0</v>
      </c>
      <c r="F258" s="77"/>
      <c r="G258" s="77"/>
      <c r="H258" s="77"/>
      <c r="I258" s="95" t="n">
        <v>0</v>
      </c>
      <c r="J258" s="60" t="n">
        <v>0</v>
      </c>
      <c r="K258" s="32" t="s">
        <v>29</v>
      </c>
      <c r="L258" s="42"/>
    </row>
    <row r="259" s="67" customFormat="true" ht="15.75" hidden="false" customHeight="true" outlineLevel="0" collapsed="false">
      <c r="A259" s="24"/>
      <c r="B259" s="30"/>
      <c r="C259" s="79" t="n">
        <v>2019</v>
      </c>
      <c r="D259" s="69" t="n">
        <v>0</v>
      </c>
      <c r="E259" s="60" t="n">
        <v>0</v>
      </c>
      <c r="F259" s="77"/>
      <c r="G259" s="77"/>
      <c r="H259" s="77"/>
      <c r="I259" s="95" t="n">
        <v>0</v>
      </c>
      <c r="J259" s="60" t="n">
        <v>0</v>
      </c>
      <c r="K259" s="32" t="s">
        <v>29</v>
      </c>
      <c r="L259" s="42"/>
    </row>
    <row r="260" s="67" customFormat="true" ht="15.75" hidden="false" customHeight="true" outlineLevel="0" collapsed="false">
      <c r="A260" s="24"/>
      <c r="B260" s="30"/>
      <c r="C260" s="79" t="n">
        <v>2020</v>
      </c>
      <c r="D260" s="69" t="n">
        <v>0</v>
      </c>
      <c r="E260" s="60" t="n">
        <v>0</v>
      </c>
      <c r="F260" s="77"/>
      <c r="G260" s="77"/>
      <c r="H260" s="77"/>
      <c r="I260" s="95" t="n">
        <v>0</v>
      </c>
      <c r="J260" s="60" t="n">
        <v>0</v>
      </c>
      <c r="K260" s="32" t="s">
        <v>29</v>
      </c>
      <c r="L260" s="42"/>
    </row>
    <row r="261" s="67" customFormat="true" ht="15.75" hidden="false" customHeight="true" outlineLevel="0" collapsed="false">
      <c r="A261" s="24"/>
      <c r="B261" s="30"/>
      <c r="C261" s="79" t="n">
        <v>2021</v>
      </c>
      <c r="D261" s="69" t="n">
        <v>0</v>
      </c>
      <c r="E261" s="60" t="n">
        <v>0</v>
      </c>
      <c r="F261" s="77"/>
      <c r="G261" s="77"/>
      <c r="H261" s="77"/>
      <c r="I261" s="95" t="n">
        <v>0</v>
      </c>
      <c r="J261" s="60" t="n">
        <v>0</v>
      </c>
      <c r="K261" s="32" t="s">
        <v>29</v>
      </c>
      <c r="L261" s="42"/>
    </row>
    <row r="262" s="67" customFormat="true" ht="15.75" hidden="false" customHeight="true" outlineLevel="0" collapsed="false">
      <c r="A262" s="24"/>
      <c r="B262" s="30"/>
      <c r="C262" s="79" t="n">
        <v>2022</v>
      </c>
      <c r="D262" s="69" t="n">
        <v>0</v>
      </c>
      <c r="E262" s="60" t="n">
        <v>0</v>
      </c>
      <c r="F262" s="77"/>
      <c r="G262" s="77"/>
      <c r="H262" s="77"/>
      <c r="I262" s="95" t="n">
        <v>0</v>
      </c>
      <c r="J262" s="60" t="n">
        <v>0</v>
      </c>
      <c r="K262" s="32" t="s">
        <v>29</v>
      </c>
      <c r="L262" s="42"/>
    </row>
    <row r="263" s="67" customFormat="true" ht="15.75" hidden="false" customHeight="true" outlineLevel="0" collapsed="false">
      <c r="A263" s="24"/>
      <c r="B263" s="30"/>
      <c r="C263" s="79" t="n">
        <v>2023</v>
      </c>
      <c r="D263" s="69" t="n">
        <v>0</v>
      </c>
      <c r="E263" s="60" t="n">
        <v>0</v>
      </c>
      <c r="F263" s="77"/>
      <c r="G263" s="77"/>
      <c r="H263" s="77"/>
      <c r="I263" s="95" t="n">
        <v>0</v>
      </c>
      <c r="J263" s="60" t="n">
        <v>0</v>
      </c>
      <c r="K263" s="32" t="s">
        <v>29</v>
      </c>
      <c r="L263" s="42"/>
    </row>
    <row r="264" s="67" customFormat="true" ht="15.75" hidden="false" customHeight="true" outlineLevel="0" collapsed="false">
      <c r="A264" s="24"/>
      <c r="B264" s="30"/>
      <c r="C264" s="79" t="n">
        <v>2024</v>
      </c>
      <c r="D264" s="69" t="n">
        <v>0</v>
      </c>
      <c r="E264" s="60" t="n">
        <v>0</v>
      </c>
      <c r="F264" s="77"/>
      <c r="G264" s="77"/>
      <c r="H264" s="77"/>
      <c r="I264" s="95" t="n">
        <v>0</v>
      </c>
      <c r="J264" s="60" t="n">
        <v>0</v>
      </c>
      <c r="K264" s="32" t="s">
        <v>29</v>
      </c>
      <c r="L264" s="42"/>
    </row>
    <row r="265" s="67" customFormat="true" ht="15.75" hidden="false" customHeight="true" outlineLevel="0" collapsed="false">
      <c r="A265" s="24"/>
      <c r="B265" s="30"/>
      <c r="C265" s="79" t="n">
        <v>2025</v>
      </c>
      <c r="D265" s="69" t="n">
        <v>0</v>
      </c>
      <c r="E265" s="60" t="n">
        <v>0</v>
      </c>
      <c r="F265" s="77"/>
      <c r="G265" s="77"/>
      <c r="H265" s="77"/>
      <c r="I265" s="95" t="n">
        <v>0</v>
      </c>
      <c r="J265" s="60" t="n">
        <v>0</v>
      </c>
      <c r="K265" s="32" t="s">
        <v>29</v>
      </c>
      <c r="L265" s="42"/>
    </row>
    <row r="266" s="67" customFormat="true" ht="15.75" hidden="false" customHeight="true" outlineLevel="0" collapsed="false">
      <c r="A266" s="24" t="s">
        <v>112</v>
      </c>
      <c r="B266" s="50" t="s">
        <v>113</v>
      </c>
      <c r="C266" s="79" t="n">
        <v>2017</v>
      </c>
      <c r="D266" s="69" t="n">
        <v>0</v>
      </c>
      <c r="E266" s="60" t="n">
        <v>0</v>
      </c>
      <c r="F266" s="77"/>
      <c r="G266" s="77"/>
      <c r="H266" s="77"/>
      <c r="I266" s="95" t="n">
        <v>0</v>
      </c>
      <c r="J266" s="60" t="n">
        <v>0</v>
      </c>
      <c r="K266" s="32" t="s">
        <v>29</v>
      </c>
      <c r="L266" s="42"/>
    </row>
    <row r="267" s="67" customFormat="true" ht="15.75" hidden="false" customHeight="true" outlineLevel="0" collapsed="false">
      <c r="A267" s="24"/>
      <c r="B267" s="50"/>
      <c r="C267" s="79" t="n">
        <v>2018</v>
      </c>
      <c r="D267" s="69" t="n">
        <v>0</v>
      </c>
      <c r="E267" s="60" t="n">
        <v>0</v>
      </c>
      <c r="F267" s="77"/>
      <c r="G267" s="77"/>
      <c r="H267" s="77"/>
      <c r="I267" s="95" t="n">
        <v>0</v>
      </c>
      <c r="J267" s="60" t="n">
        <v>0</v>
      </c>
      <c r="K267" s="32" t="s">
        <v>29</v>
      </c>
      <c r="L267" s="42"/>
    </row>
    <row r="268" s="67" customFormat="true" ht="15.75" hidden="false" customHeight="true" outlineLevel="0" collapsed="false">
      <c r="A268" s="24"/>
      <c r="B268" s="50"/>
      <c r="C268" s="79" t="n">
        <v>2019</v>
      </c>
      <c r="D268" s="69" t="n">
        <v>0</v>
      </c>
      <c r="E268" s="60" t="n">
        <v>0</v>
      </c>
      <c r="F268" s="77"/>
      <c r="G268" s="77"/>
      <c r="H268" s="77"/>
      <c r="I268" s="95" t="n">
        <v>0</v>
      </c>
      <c r="J268" s="60" t="n">
        <v>0</v>
      </c>
      <c r="K268" s="32" t="s">
        <v>29</v>
      </c>
      <c r="L268" s="42"/>
    </row>
    <row r="269" s="67" customFormat="true" ht="15.75" hidden="false" customHeight="true" outlineLevel="0" collapsed="false">
      <c r="A269" s="24"/>
      <c r="B269" s="50"/>
      <c r="C269" s="79" t="n">
        <v>2020</v>
      </c>
      <c r="D269" s="69" t="n">
        <v>0</v>
      </c>
      <c r="E269" s="60" t="n">
        <v>0</v>
      </c>
      <c r="F269" s="77"/>
      <c r="G269" s="77"/>
      <c r="H269" s="77"/>
      <c r="I269" s="95" t="n">
        <v>0</v>
      </c>
      <c r="J269" s="60" t="n">
        <v>0</v>
      </c>
      <c r="K269" s="32" t="s">
        <v>29</v>
      </c>
      <c r="L269" s="42"/>
    </row>
    <row r="270" s="67" customFormat="true" ht="15.75" hidden="false" customHeight="true" outlineLevel="0" collapsed="false">
      <c r="A270" s="24"/>
      <c r="B270" s="109" t="s">
        <v>114</v>
      </c>
      <c r="C270" s="79" t="n">
        <v>2021</v>
      </c>
      <c r="D270" s="69" t="n">
        <v>0</v>
      </c>
      <c r="E270" s="60" t="n">
        <v>0</v>
      </c>
      <c r="F270" s="77"/>
      <c r="G270" s="77"/>
      <c r="H270" s="77"/>
      <c r="I270" s="95" t="n">
        <v>0</v>
      </c>
      <c r="J270" s="60" t="n">
        <v>0</v>
      </c>
      <c r="K270" s="32" t="s">
        <v>29</v>
      </c>
      <c r="L270" s="42"/>
    </row>
    <row r="271" s="67" customFormat="true" ht="15.75" hidden="false" customHeight="true" outlineLevel="0" collapsed="false">
      <c r="A271" s="24"/>
      <c r="B271" s="109"/>
      <c r="C271" s="79" t="n">
        <v>2022</v>
      </c>
      <c r="D271" s="69" t="n">
        <v>0</v>
      </c>
      <c r="E271" s="60" t="n">
        <v>0</v>
      </c>
      <c r="F271" s="77"/>
      <c r="G271" s="77"/>
      <c r="H271" s="77"/>
      <c r="I271" s="95" t="n">
        <v>0</v>
      </c>
      <c r="J271" s="60" t="n">
        <v>0</v>
      </c>
      <c r="K271" s="32" t="s">
        <v>29</v>
      </c>
      <c r="L271" s="42"/>
    </row>
    <row r="272" s="67" customFormat="true" ht="15.75" hidden="false" customHeight="true" outlineLevel="0" collapsed="false">
      <c r="A272" s="24"/>
      <c r="B272" s="109"/>
      <c r="C272" s="79" t="n">
        <v>2023</v>
      </c>
      <c r="D272" s="69" t="n">
        <v>0</v>
      </c>
      <c r="E272" s="60" t="n">
        <v>0</v>
      </c>
      <c r="F272" s="77"/>
      <c r="G272" s="77"/>
      <c r="H272" s="77"/>
      <c r="I272" s="95" t="n">
        <v>0</v>
      </c>
      <c r="J272" s="60" t="n">
        <v>0</v>
      </c>
      <c r="K272" s="32" t="s">
        <v>29</v>
      </c>
      <c r="L272" s="42"/>
    </row>
    <row r="273" s="67" customFormat="true" ht="15.75" hidden="false" customHeight="true" outlineLevel="0" collapsed="false">
      <c r="A273" s="24"/>
      <c r="B273" s="110" t="s">
        <v>115</v>
      </c>
      <c r="C273" s="79" t="n">
        <v>2024</v>
      </c>
      <c r="D273" s="69" t="n">
        <v>0</v>
      </c>
      <c r="E273" s="60" t="n">
        <v>0</v>
      </c>
      <c r="F273" s="77"/>
      <c r="G273" s="77"/>
      <c r="H273" s="77"/>
      <c r="I273" s="95" t="n">
        <v>0</v>
      </c>
      <c r="J273" s="60" t="n">
        <v>0</v>
      </c>
      <c r="K273" s="32" t="s">
        <v>29</v>
      </c>
      <c r="L273" s="42"/>
    </row>
    <row r="274" s="67" customFormat="true" ht="15.75" hidden="false" customHeight="true" outlineLevel="0" collapsed="false">
      <c r="A274" s="24"/>
      <c r="B274" s="110"/>
      <c r="C274" s="79" t="n">
        <v>2025</v>
      </c>
      <c r="D274" s="69" t="n">
        <v>0</v>
      </c>
      <c r="E274" s="60" t="n">
        <v>0</v>
      </c>
      <c r="F274" s="77"/>
      <c r="G274" s="77"/>
      <c r="H274" s="77"/>
      <c r="I274" s="95" t="n">
        <v>0</v>
      </c>
      <c r="J274" s="60" t="n">
        <v>0</v>
      </c>
      <c r="K274" s="32" t="s">
        <v>29</v>
      </c>
      <c r="L274" s="42"/>
    </row>
    <row r="275" s="67" customFormat="true" ht="15.75" hidden="false" customHeight="false" outlineLevel="0" collapsed="false">
      <c r="A275" s="76"/>
      <c r="B275" s="97" t="s">
        <v>116</v>
      </c>
      <c r="C275" s="81"/>
      <c r="D275" s="82" t="n">
        <f aca="false">SUM(D173+D174+D175+D176+D177+D178+D179+D180+D181+D183+D184+D185+D186+D187+D188+D189+D190+D191+D192+D193+D194+D195+D196+D197+D198+D199+D200+D201+D202+D203+D204+D205+D206+D207+D208+D209+D210+D211+D212+D213+D214+D215+D216+D217+D218+D219+D220+D221+D222+D223+D224+D225+D226+D227+D228+D229+D230+D231+D232+D233+D234+D235+D236+D237+D238+D239+D240+D241+D242+D243+D244+D245+D246+D248+D249+D250+D251+D252+D253+D254+D255+D256+D257+D258+D259+D260+D261+D262+D263+D264+D265+D266+D267+D268+D269+D270+D271+D272+D273+D274)</f>
        <v>366.98958</v>
      </c>
      <c r="E275" s="83" t="n">
        <v>0</v>
      </c>
      <c r="F275" s="84"/>
      <c r="G275" s="84"/>
      <c r="H275" s="84"/>
      <c r="I275" s="82" t="n">
        <f aca="false">I276+I277+I278+I279+I280+I281+I282+I283+I284</f>
        <v>344.98958</v>
      </c>
      <c r="J275" s="83" t="n">
        <v>0</v>
      </c>
      <c r="K275" s="99"/>
      <c r="L275" s="63"/>
    </row>
    <row r="276" s="67" customFormat="true" ht="15.75" hidden="false" customHeight="false" outlineLevel="0" collapsed="false">
      <c r="A276" s="76"/>
      <c r="B276" s="49" t="n">
        <v>2017</v>
      </c>
      <c r="C276" s="87"/>
      <c r="D276" s="69" t="n">
        <f aca="false">D173+D183+D192+D201+D210+D219+D228+D238+D248+D257+D266</f>
        <v>80.94008</v>
      </c>
      <c r="E276" s="88" t="n">
        <v>0</v>
      </c>
      <c r="F276" s="77"/>
      <c r="G276" s="77"/>
      <c r="H276" s="77"/>
      <c r="I276" s="69" t="n">
        <f aca="false">I173+I183+I192+I201+I210+I228+I238+I248</f>
        <v>80.94008</v>
      </c>
      <c r="J276" s="88" t="n">
        <v>0</v>
      </c>
      <c r="K276" s="100"/>
      <c r="L276" s="63"/>
    </row>
    <row r="277" s="67" customFormat="true" ht="15.75" hidden="false" customHeight="false" outlineLevel="0" collapsed="false">
      <c r="A277" s="76"/>
      <c r="B277" s="49" t="n">
        <v>2018</v>
      </c>
      <c r="C277" s="87"/>
      <c r="D277" s="106" t="n">
        <f aca="false">D174+D184+D193+D202+D211+D220+D229+D239+D249+D258+D267</f>
        <v>52.66024</v>
      </c>
      <c r="E277" s="88" t="n">
        <v>0</v>
      </c>
      <c r="F277" s="77"/>
      <c r="G277" s="77"/>
      <c r="H277" s="77"/>
      <c r="I277" s="106" t="n">
        <f aca="false">I174+I184+I193+I202+I211+I229+I239+I249</f>
        <v>52.66024</v>
      </c>
      <c r="J277" s="88" t="n">
        <v>0</v>
      </c>
      <c r="K277" s="100"/>
      <c r="L277" s="63"/>
    </row>
    <row r="278" s="67" customFormat="true" ht="15.75" hidden="false" customHeight="false" outlineLevel="0" collapsed="false">
      <c r="A278" s="76"/>
      <c r="B278" s="49" t="n">
        <v>2019</v>
      </c>
      <c r="C278" s="87"/>
      <c r="D278" s="69" t="n">
        <f aca="false">D175+D185+D194+D203+D212+D230+D240+D250</f>
        <v>27.52</v>
      </c>
      <c r="E278" s="88" t="n">
        <v>0</v>
      </c>
      <c r="F278" s="77"/>
      <c r="G278" s="77"/>
      <c r="H278" s="77"/>
      <c r="I278" s="69" t="n">
        <f aca="false">I175+I185+I194+I203+I212+I230+I240+I250</f>
        <v>27.52</v>
      </c>
      <c r="J278" s="88" t="n">
        <v>0</v>
      </c>
      <c r="K278" s="100"/>
      <c r="L278" s="63"/>
    </row>
    <row r="279" s="67" customFormat="true" ht="15.75" hidden="false" customHeight="false" outlineLevel="0" collapsed="false">
      <c r="A279" s="76"/>
      <c r="B279" s="49" t="n">
        <v>2020</v>
      </c>
      <c r="C279" s="15"/>
      <c r="D279" s="106" t="n">
        <f aca="false">D176+D186+D195+D204+D213+D231+D241+D251</f>
        <v>74.60226</v>
      </c>
      <c r="E279" s="88" t="n">
        <v>0</v>
      </c>
      <c r="F279" s="111"/>
      <c r="G279" s="111"/>
      <c r="H279" s="60"/>
      <c r="I279" s="106" t="n">
        <f aca="false">I176+I186+I195+I204+I213+I231+I241+I251</f>
        <v>74.60226</v>
      </c>
      <c r="J279" s="88" t="n">
        <v>0</v>
      </c>
      <c r="K279" s="100"/>
      <c r="L279" s="86"/>
    </row>
    <row r="280" s="67" customFormat="true" ht="15.75" hidden="false" customHeight="false" outlineLevel="0" collapsed="false">
      <c r="A280" s="76"/>
      <c r="B280" s="49" t="n">
        <v>2021</v>
      </c>
      <c r="C280" s="15"/>
      <c r="D280" s="69" t="n">
        <f aca="false">D177+D187+D196+D205+D214+D232+D233+D242+D252+D261+D270</f>
        <v>92.967</v>
      </c>
      <c r="E280" s="88" t="n">
        <v>0</v>
      </c>
      <c r="F280" s="111"/>
      <c r="G280" s="111"/>
      <c r="H280" s="60"/>
      <c r="I280" s="69" t="n">
        <f aca="false">I177+I187+I196+I205+I214+I232+I233+I242+I252</f>
        <v>70.967</v>
      </c>
      <c r="J280" s="88" t="n">
        <v>0</v>
      </c>
      <c r="K280" s="100"/>
      <c r="L280" s="63"/>
    </row>
    <row r="281" s="67" customFormat="true" ht="15.75" hidden="false" customHeight="false" outlineLevel="0" collapsed="false">
      <c r="A281" s="76"/>
      <c r="B281" s="49" t="n">
        <v>2022</v>
      </c>
      <c r="C281" s="15"/>
      <c r="D281" s="69" t="n">
        <f aca="false">D178+D188+D197+D206+D215+D234+D243+D253+D262+D271</f>
        <v>26.9</v>
      </c>
      <c r="E281" s="88" t="n">
        <v>0</v>
      </c>
      <c r="F281" s="111"/>
      <c r="G281" s="111"/>
      <c r="H281" s="60"/>
      <c r="I281" s="69" t="n">
        <f aca="false">I178+I188+I197+I206+I215+I234+I243+I253</f>
        <v>26.9</v>
      </c>
      <c r="J281" s="88" t="n">
        <v>0</v>
      </c>
      <c r="K281" s="100"/>
      <c r="L281" s="63"/>
    </row>
    <row r="282" s="67" customFormat="true" ht="15.75" hidden="false" customHeight="false" outlineLevel="0" collapsed="false">
      <c r="A282" s="76"/>
      <c r="B282" s="49" t="n">
        <v>2023</v>
      </c>
      <c r="C282" s="15"/>
      <c r="D282" s="69" t="n">
        <f aca="false">D179+D189+D198+D207+D216+D225+D235+D244+D254+D263+D272</f>
        <v>11.4</v>
      </c>
      <c r="E282" s="88" t="n">
        <v>0</v>
      </c>
      <c r="F282" s="111"/>
      <c r="G282" s="111"/>
      <c r="H282" s="60"/>
      <c r="I282" s="69" t="n">
        <f aca="false">I179+I189+I198+I207+I216+I216+I225+I235+I244+I254+I263+I272</f>
        <v>11.4</v>
      </c>
      <c r="J282" s="88" t="n">
        <v>0</v>
      </c>
      <c r="K282" s="100"/>
      <c r="L282" s="63"/>
    </row>
    <row r="283" s="67" customFormat="true" ht="15.75" hidden="false" customHeight="false" outlineLevel="0" collapsed="false">
      <c r="A283" s="76"/>
      <c r="B283" s="49" t="n">
        <v>2024</v>
      </c>
      <c r="C283" s="15"/>
      <c r="D283" s="69" t="n">
        <f aca="false">D180+D190+D199+D208+D217+D226+D236+D245+D255+D264+D273</f>
        <v>0</v>
      </c>
      <c r="E283" s="88" t="n">
        <v>0</v>
      </c>
      <c r="F283" s="111"/>
      <c r="G283" s="111"/>
      <c r="H283" s="60"/>
      <c r="I283" s="69" t="n">
        <f aca="false">I180+I190+I199+I208+I217+I217+I226+I236+I245+I255+I264+I273</f>
        <v>0</v>
      </c>
      <c r="J283" s="88" t="n">
        <v>0</v>
      </c>
      <c r="K283" s="112"/>
      <c r="L283" s="113"/>
    </row>
    <row r="284" s="67" customFormat="true" ht="15.75" hidden="false" customHeight="false" outlineLevel="0" collapsed="false">
      <c r="A284" s="76"/>
      <c r="B284" s="49" t="n">
        <v>2025</v>
      </c>
      <c r="C284" s="15"/>
      <c r="D284" s="69" t="n">
        <f aca="false">D181+D191+D200+D209+D218+D227+D237+D246+D256+D265+D274</f>
        <v>0</v>
      </c>
      <c r="E284" s="88" t="n">
        <v>0</v>
      </c>
      <c r="F284" s="111"/>
      <c r="G284" s="111"/>
      <c r="H284" s="60"/>
      <c r="I284" s="69" t="n">
        <f aca="false">I181+I191+I200+I209+I218+I218+I227+I237+I246+I256+I265+I274</f>
        <v>0</v>
      </c>
      <c r="J284" s="88" t="n">
        <v>0</v>
      </c>
      <c r="K284" s="112"/>
      <c r="L284" s="114"/>
    </row>
    <row r="285" customFormat="false" ht="33" hidden="false" customHeight="true" outlineLevel="0" collapsed="false">
      <c r="A285" s="115" t="s">
        <v>117</v>
      </c>
      <c r="B285" s="116" t="s">
        <v>118</v>
      </c>
      <c r="C285" s="116"/>
      <c r="D285" s="116"/>
      <c r="E285" s="116"/>
      <c r="F285" s="116"/>
      <c r="G285" s="116"/>
      <c r="H285" s="116"/>
      <c r="I285" s="116"/>
      <c r="J285" s="116"/>
      <c r="K285" s="116"/>
      <c r="L285" s="116"/>
      <c r="M285" s="0" t="s">
        <v>119</v>
      </c>
    </row>
    <row r="286" customFormat="false" ht="21.75" hidden="false" customHeight="true" outlineLevel="0" collapsed="false">
      <c r="A286" s="117"/>
      <c r="B286" s="118" t="s">
        <v>26</v>
      </c>
      <c r="C286" s="119"/>
      <c r="D286" s="119"/>
      <c r="E286" s="119"/>
      <c r="F286" s="119"/>
      <c r="G286" s="119"/>
      <c r="H286" s="119"/>
      <c r="I286" s="119"/>
      <c r="J286" s="60" t="n">
        <v>0</v>
      </c>
      <c r="K286" s="119"/>
      <c r="L286" s="119"/>
    </row>
    <row r="287" customFormat="false" ht="15.6" hidden="false" customHeight="true" outlineLevel="0" collapsed="false">
      <c r="A287" s="120" t="s">
        <v>120</v>
      </c>
      <c r="B287" s="121" t="s">
        <v>121</v>
      </c>
      <c r="C287" s="79" t="n">
        <v>2017</v>
      </c>
      <c r="D287" s="122" t="n">
        <v>0</v>
      </c>
      <c r="E287" s="123" t="n">
        <v>0</v>
      </c>
      <c r="F287" s="124"/>
      <c r="G287" s="124"/>
      <c r="H287" s="124"/>
      <c r="I287" s="125" t="n">
        <v>0</v>
      </c>
      <c r="J287" s="60" t="n">
        <v>0</v>
      </c>
      <c r="K287" s="32" t="s">
        <v>29</v>
      </c>
      <c r="L287" s="15" t="s">
        <v>122</v>
      </c>
    </row>
    <row r="288" customFormat="false" ht="18" hidden="false" customHeight="true" outlineLevel="0" collapsed="false">
      <c r="A288" s="120"/>
      <c r="B288" s="121"/>
      <c r="C288" s="79" t="n">
        <v>2018</v>
      </c>
      <c r="D288" s="122" t="n">
        <v>0</v>
      </c>
      <c r="E288" s="123" t="n">
        <v>0</v>
      </c>
      <c r="F288" s="124"/>
      <c r="G288" s="124"/>
      <c r="H288" s="124"/>
      <c r="I288" s="125" t="n">
        <v>0</v>
      </c>
      <c r="J288" s="60" t="n">
        <v>0</v>
      </c>
      <c r="K288" s="32" t="s">
        <v>29</v>
      </c>
      <c r="L288" s="15"/>
    </row>
    <row r="289" customFormat="false" ht="18.75" hidden="false" customHeight="true" outlineLevel="0" collapsed="false">
      <c r="A289" s="120"/>
      <c r="B289" s="121"/>
      <c r="C289" s="79" t="n">
        <v>2019</v>
      </c>
      <c r="D289" s="122" t="n">
        <v>0</v>
      </c>
      <c r="E289" s="123" t="n">
        <v>0</v>
      </c>
      <c r="F289" s="124"/>
      <c r="G289" s="124"/>
      <c r="H289" s="124"/>
      <c r="I289" s="125" t="n">
        <v>0</v>
      </c>
      <c r="J289" s="60" t="n">
        <v>0</v>
      </c>
      <c r="K289" s="32" t="s">
        <v>29</v>
      </c>
      <c r="L289" s="15"/>
    </row>
    <row r="290" customFormat="false" ht="18.75" hidden="false" customHeight="true" outlineLevel="0" collapsed="false">
      <c r="A290" s="120"/>
      <c r="B290" s="121"/>
      <c r="C290" s="79" t="n">
        <v>2020</v>
      </c>
      <c r="D290" s="122" t="n">
        <v>0</v>
      </c>
      <c r="E290" s="123" t="n">
        <v>0</v>
      </c>
      <c r="F290" s="124"/>
      <c r="G290" s="124"/>
      <c r="H290" s="124"/>
      <c r="I290" s="125" t="n">
        <v>0</v>
      </c>
      <c r="J290" s="60" t="n">
        <v>0</v>
      </c>
      <c r="K290" s="32" t="s">
        <v>29</v>
      </c>
      <c r="L290" s="15"/>
    </row>
    <row r="291" customFormat="false" ht="18.75" hidden="false" customHeight="true" outlineLevel="0" collapsed="false">
      <c r="A291" s="120"/>
      <c r="B291" s="121"/>
      <c r="C291" s="79" t="n">
        <v>2021</v>
      </c>
      <c r="D291" s="122" t="n">
        <v>0</v>
      </c>
      <c r="E291" s="123" t="n">
        <v>0</v>
      </c>
      <c r="F291" s="124"/>
      <c r="G291" s="124"/>
      <c r="H291" s="124"/>
      <c r="I291" s="125" t="n">
        <v>0</v>
      </c>
      <c r="J291" s="60" t="n">
        <v>0</v>
      </c>
      <c r="K291" s="32" t="s">
        <v>29</v>
      </c>
      <c r="L291" s="15"/>
    </row>
    <row r="292" customFormat="false" ht="18.75" hidden="false" customHeight="true" outlineLevel="0" collapsed="false">
      <c r="A292" s="120"/>
      <c r="B292" s="121"/>
      <c r="C292" s="79" t="n">
        <v>2022</v>
      </c>
      <c r="D292" s="122" t="n">
        <v>0</v>
      </c>
      <c r="E292" s="123" t="n">
        <v>0</v>
      </c>
      <c r="F292" s="124"/>
      <c r="G292" s="124"/>
      <c r="H292" s="124"/>
      <c r="I292" s="125" t="n">
        <v>0</v>
      </c>
      <c r="J292" s="60" t="n">
        <v>0</v>
      </c>
      <c r="K292" s="32" t="s">
        <v>29</v>
      </c>
      <c r="L292" s="15"/>
    </row>
    <row r="293" customFormat="false" ht="18.75" hidden="false" customHeight="true" outlineLevel="0" collapsed="false">
      <c r="A293" s="120"/>
      <c r="B293" s="121"/>
      <c r="C293" s="79" t="n">
        <v>2023</v>
      </c>
      <c r="D293" s="122" t="n">
        <v>0</v>
      </c>
      <c r="E293" s="123" t="n">
        <v>0</v>
      </c>
      <c r="F293" s="124"/>
      <c r="G293" s="124"/>
      <c r="H293" s="124"/>
      <c r="I293" s="125" t="n">
        <v>0</v>
      </c>
      <c r="J293" s="60" t="n">
        <v>0</v>
      </c>
      <c r="K293" s="32" t="s">
        <v>29</v>
      </c>
      <c r="L293" s="15"/>
    </row>
    <row r="294" customFormat="false" ht="18.75" hidden="false" customHeight="true" outlineLevel="0" collapsed="false">
      <c r="A294" s="120"/>
      <c r="B294" s="121"/>
      <c r="C294" s="79" t="n">
        <v>2024</v>
      </c>
      <c r="D294" s="122" t="n">
        <v>0</v>
      </c>
      <c r="E294" s="123" t="n">
        <v>0</v>
      </c>
      <c r="F294" s="124"/>
      <c r="G294" s="124"/>
      <c r="H294" s="124"/>
      <c r="I294" s="125" t="n">
        <v>0</v>
      </c>
      <c r="J294" s="60" t="n">
        <v>0</v>
      </c>
      <c r="K294" s="32" t="s">
        <v>29</v>
      </c>
      <c r="L294" s="15"/>
      <c r="N294" s="34"/>
    </row>
    <row r="295" customFormat="false" ht="18.75" hidden="false" customHeight="true" outlineLevel="0" collapsed="false">
      <c r="A295" s="120"/>
      <c r="B295" s="121"/>
      <c r="C295" s="79" t="n">
        <v>2025</v>
      </c>
      <c r="D295" s="122" t="n">
        <v>0</v>
      </c>
      <c r="E295" s="123" t="n">
        <v>0</v>
      </c>
      <c r="F295" s="124"/>
      <c r="G295" s="124"/>
      <c r="H295" s="124"/>
      <c r="I295" s="125" t="n">
        <v>0</v>
      </c>
      <c r="J295" s="60" t="n">
        <v>0</v>
      </c>
      <c r="K295" s="32" t="s">
        <v>29</v>
      </c>
      <c r="L295" s="15"/>
      <c r="N295" s="34"/>
    </row>
    <row r="296" customFormat="false" ht="18.75" hidden="false" customHeight="true" outlineLevel="0" collapsed="false">
      <c r="A296" s="120" t="s">
        <v>123</v>
      </c>
      <c r="B296" s="121" t="s">
        <v>124</v>
      </c>
      <c r="C296" s="79" t="n">
        <v>2017</v>
      </c>
      <c r="D296" s="122" t="n">
        <v>1.995</v>
      </c>
      <c r="E296" s="123" t="n">
        <v>0</v>
      </c>
      <c r="F296" s="124"/>
      <c r="G296" s="124"/>
      <c r="H296" s="124"/>
      <c r="I296" s="125" t="n">
        <v>1.995</v>
      </c>
      <c r="J296" s="60" t="n">
        <v>0</v>
      </c>
      <c r="K296" s="32" t="s">
        <v>29</v>
      </c>
      <c r="L296" s="15"/>
    </row>
    <row r="297" customFormat="false" ht="18.75" hidden="false" customHeight="true" outlineLevel="0" collapsed="false">
      <c r="A297" s="120"/>
      <c r="B297" s="121"/>
      <c r="C297" s="79" t="n">
        <v>2018</v>
      </c>
      <c r="D297" s="122" t="n">
        <v>5</v>
      </c>
      <c r="E297" s="123" t="n">
        <v>0</v>
      </c>
      <c r="F297" s="124"/>
      <c r="G297" s="124"/>
      <c r="H297" s="124"/>
      <c r="I297" s="125" t="n">
        <v>5</v>
      </c>
      <c r="J297" s="60" t="n">
        <v>0</v>
      </c>
      <c r="K297" s="32" t="s">
        <v>29</v>
      </c>
      <c r="L297" s="15"/>
    </row>
    <row r="298" customFormat="false" ht="18.75" hidden="false" customHeight="true" outlineLevel="0" collapsed="false">
      <c r="A298" s="120"/>
      <c r="B298" s="121"/>
      <c r="C298" s="79" t="n">
        <v>2019</v>
      </c>
      <c r="D298" s="122" t="n">
        <v>5</v>
      </c>
      <c r="E298" s="123" t="n">
        <v>0</v>
      </c>
      <c r="F298" s="124"/>
      <c r="G298" s="124"/>
      <c r="H298" s="124"/>
      <c r="I298" s="125" t="n">
        <v>5</v>
      </c>
      <c r="J298" s="60" t="n">
        <v>0</v>
      </c>
      <c r="K298" s="32" t="s">
        <v>29</v>
      </c>
      <c r="L298" s="15"/>
    </row>
    <row r="299" customFormat="false" ht="18.75" hidden="false" customHeight="true" outlineLevel="0" collapsed="false">
      <c r="A299" s="120"/>
      <c r="B299" s="121"/>
      <c r="C299" s="79" t="n">
        <v>2020</v>
      </c>
      <c r="D299" s="122" t="n">
        <v>0</v>
      </c>
      <c r="E299" s="123" t="n">
        <v>0</v>
      </c>
      <c r="F299" s="124"/>
      <c r="G299" s="124"/>
      <c r="H299" s="124"/>
      <c r="I299" s="125" t="n">
        <v>0</v>
      </c>
      <c r="J299" s="60" t="n">
        <v>0</v>
      </c>
      <c r="K299" s="32" t="s">
        <v>29</v>
      </c>
      <c r="L299" s="15"/>
    </row>
    <row r="300" customFormat="false" ht="18.75" hidden="false" customHeight="true" outlineLevel="0" collapsed="false">
      <c r="A300" s="120"/>
      <c r="B300" s="121"/>
      <c r="C300" s="79" t="n">
        <v>2021</v>
      </c>
      <c r="D300" s="122" t="n">
        <v>0</v>
      </c>
      <c r="E300" s="123" t="n">
        <v>0</v>
      </c>
      <c r="F300" s="124"/>
      <c r="G300" s="124"/>
      <c r="H300" s="124"/>
      <c r="I300" s="125" t="n">
        <v>0</v>
      </c>
      <c r="J300" s="60" t="n">
        <v>0</v>
      </c>
      <c r="K300" s="32" t="s">
        <v>29</v>
      </c>
      <c r="L300" s="15"/>
    </row>
    <row r="301" customFormat="false" ht="18.75" hidden="false" customHeight="true" outlineLevel="0" collapsed="false">
      <c r="A301" s="120"/>
      <c r="B301" s="121"/>
      <c r="C301" s="79" t="n">
        <v>2022</v>
      </c>
      <c r="D301" s="122" t="n">
        <v>0</v>
      </c>
      <c r="E301" s="123" t="n">
        <v>0</v>
      </c>
      <c r="F301" s="124"/>
      <c r="G301" s="124"/>
      <c r="H301" s="124"/>
      <c r="I301" s="125" t="n">
        <v>0</v>
      </c>
      <c r="J301" s="60" t="n">
        <v>0</v>
      </c>
      <c r="K301" s="32" t="s">
        <v>29</v>
      </c>
      <c r="L301" s="15"/>
    </row>
    <row r="302" customFormat="false" ht="18.75" hidden="false" customHeight="true" outlineLevel="0" collapsed="false">
      <c r="A302" s="120"/>
      <c r="B302" s="121"/>
      <c r="C302" s="79" t="n">
        <v>2023</v>
      </c>
      <c r="D302" s="122" t="n">
        <v>0</v>
      </c>
      <c r="E302" s="123" t="n">
        <v>0</v>
      </c>
      <c r="F302" s="124"/>
      <c r="G302" s="124"/>
      <c r="H302" s="124"/>
      <c r="I302" s="125" t="n">
        <v>0</v>
      </c>
      <c r="J302" s="60" t="n">
        <v>0</v>
      </c>
      <c r="K302" s="32" t="s">
        <v>29</v>
      </c>
      <c r="L302" s="15"/>
    </row>
    <row r="303" customFormat="false" ht="18.75" hidden="false" customHeight="true" outlineLevel="0" collapsed="false">
      <c r="A303" s="120"/>
      <c r="B303" s="121"/>
      <c r="C303" s="79" t="n">
        <v>2024</v>
      </c>
      <c r="D303" s="122" t="n">
        <v>0</v>
      </c>
      <c r="E303" s="123" t="n">
        <v>0</v>
      </c>
      <c r="F303" s="124"/>
      <c r="G303" s="124"/>
      <c r="H303" s="124"/>
      <c r="I303" s="125" t="n">
        <v>0</v>
      </c>
      <c r="J303" s="60" t="n">
        <v>0</v>
      </c>
      <c r="K303" s="32" t="s">
        <v>29</v>
      </c>
      <c r="L303" s="15"/>
      <c r="N303" s="34"/>
    </row>
    <row r="304" customFormat="false" ht="18.75" hidden="false" customHeight="true" outlineLevel="0" collapsed="false">
      <c r="A304" s="120"/>
      <c r="B304" s="121"/>
      <c r="C304" s="79" t="n">
        <v>2025</v>
      </c>
      <c r="D304" s="122" t="n">
        <v>0</v>
      </c>
      <c r="E304" s="123" t="n">
        <v>0</v>
      </c>
      <c r="F304" s="124"/>
      <c r="G304" s="124"/>
      <c r="H304" s="124"/>
      <c r="I304" s="125" t="n">
        <v>0</v>
      </c>
      <c r="J304" s="60" t="n">
        <v>0</v>
      </c>
      <c r="K304" s="32" t="s">
        <v>29</v>
      </c>
      <c r="L304" s="15"/>
      <c r="N304" s="34"/>
    </row>
    <row r="305" customFormat="false" ht="18.75" hidden="false" customHeight="true" outlineLevel="0" collapsed="false">
      <c r="A305" s="120" t="s">
        <v>125</v>
      </c>
      <c r="B305" s="121" t="s">
        <v>126</v>
      </c>
      <c r="C305" s="79" t="n">
        <v>2017</v>
      </c>
      <c r="D305" s="122" t="n">
        <v>0</v>
      </c>
      <c r="E305" s="123" t="n">
        <v>0</v>
      </c>
      <c r="F305" s="124"/>
      <c r="G305" s="124"/>
      <c r="H305" s="124"/>
      <c r="I305" s="125" t="n">
        <v>0</v>
      </c>
      <c r="J305" s="60" t="n">
        <v>0</v>
      </c>
      <c r="K305" s="32" t="s">
        <v>29</v>
      </c>
      <c r="L305" s="15"/>
    </row>
    <row r="306" customFormat="false" ht="18.75" hidden="false" customHeight="true" outlineLevel="0" collapsed="false">
      <c r="A306" s="120"/>
      <c r="B306" s="121"/>
      <c r="C306" s="79" t="n">
        <v>2018</v>
      </c>
      <c r="D306" s="122" t="n">
        <v>0</v>
      </c>
      <c r="E306" s="123" t="n">
        <v>0</v>
      </c>
      <c r="F306" s="124"/>
      <c r="G306" s="124"/>
      <c r="H306" s="124"/>
      <c r="I306" s="125" t="n">
        <v>0</v>
      </c>
      <c r="J306" s="60" t="n">
        <v>0</v>
      </c>
      <c r="K306" s="32" t="s">
        <v>29</v>
      </c>
      <c r="L306" s="15"/>
    </row>
    <row r="307" customFormat="false" ht="18.75" hidden="false" customHeight="true" outlineLevel="0" collapsed="false">
      <c r="A307" s="120"/>
      <c r="B307" s="121"/>
      <c r="C307" s="79" t="n">
        <v>2019</v>
      </c>
      <c r="D307" s="122" t="n">
        <v>0</v>
      </c>
      <c r="E307" s="123" t="n">
        <v>0</v>
      </c>
      <c r="F307" s="124"/>
      <c r="G307" s="124"/>
      <c r="H307" s="124"/>
      <c r="I307" s="125" t="n">
        <v>0</v>
      </c>
      <c r="J307" s="60" t="n">
        <v>0</v>
      </c>
      <c r="K307" s="32" t="s">
        <v>29</v>
      </c>
      <c r="L307" s="15"/>
    </row>
    <row r="308" customFormat="false" ht="18.75" hidden="false" customHeight="true" outlineLevel="0" collapsed="false">
      <c r="A308" s="120"/>
      <c r="B308" s="121"/>
      <c r="C308" s="79" t="n">
        <v>2020</v>
      </c>
      <c r="D308" s="122" t="n">
        <v>0</v>
      </c>
      <c r="E308" s="123" t="n">
        <v>0</v>
      </c>
      <c r="F308" s="124"/>
      <c r="G308" s="124"/>
      <c r="H308" s="124"/>
      <c r="I308" s="125" t="n">
        <v>0</v>
      </c>
      <c r="J308" s="60" t="n">
        <v>0</v>
      </c>
      <c r="K308" s="32" t="s">
        <v>29</v>
      </c>
      <c r="L308" s="15"/>
    </row>
    <row r="309" customFormat="false" ht="18.75" hidden="false" customHeight="true" outlineLevel="0" collapsed="false">
      <c r="A309" s="120"/>
      <c r="B309" s="121"/>
      <c r="C309" s="79" t="n">
        <v>2021</v>
      </c>
      <c r="D309" s="122" t="n">
        <v>0</v>
      </c>
      <c r="E309" s="123" t="n">
        <v>0</v>
      </c>
      <c r="F309" s="124"/>
      <c r="G309" s="124"/>
      <c r="H309" s="124"/>
      <c r="I309" s="125" t="n">
        <v>0</v>
      </c>
      <c r="J309" s="60" t="n">
        <v>0</v>
      </c>
      <c r="K309" s="32" t="s">
        <v>29</v>
      </c>
      <c r="L309" s="15"/>
    </row>
    <row r="310" customFormat="false" ht="18.75" hidden="false" customHeight="true" outlineLevel="0" collapsed="false">
      <c r="A310" s="120"/>
      <c r="B310" s="121"/>
      <c r="C310" s="79" t="n">
        <v>2022</v>
      </c>
      <c r="D310" s="122" t="n">
        <v>0</v>
      </c>
      <c r="E310" s="123" t="n">
        <v>0</v>
      </c>
      <c r="F310" s="124"/>
      <c r="G310" s="124"/>
      <c r="H310" s="124"/>
      <c r="I310" s="125" t="n">
        <v>0</v>
      </c>
      <c r="J310" s="60" t="n">
        <v>0</v>
      </c>
      <c r="K310" s="32" t="s">
        <v>29</v>
      </c>
      <c r="L310" s="15"/>
    </row>
    <row r="311" customFormat="false" ht="18.75" hidden="false" customHeight="true" outlineLevel="0" collapsed="false">
      <c r="A311" s="120"/>
      <c r="B311" s="121"/>
      <c r="C311" s="79" t="n">
        <v>2023</v>
      </c>
      <c r="D311" s="122" t="n">
        <v>0</v>
      </c>
      <c r="E311" s="123" t="n">
        <v>0</v>
      </c>
      <c r="F311" s="124"/>
      <c r="G311" s="124"/>
      <c r="H311" s="124"/>
      <c r="I311" s="125" t="n">
        <v>0</v>
      </c>
      <c r="J311" s="60" t="n">
        <v>0</v>
      </c>
      <c r="K311" s="32" t="s">
        <v>29</v>
      </c>
      <c r="L311" s="15"/>
    </row>
    <row r="312" customFormat="false" ht="18.75" hidden="false" customHeight="true" outlineLevel="0" collapsed="false">
      <c r="A312" s="120"/>
      <c r="B312" s="121"/>
      <c r="C312" s="79" t="n">
        <v>2024</v>
      </c>
      <c r="D312" s="122" t="n">
        <v>0</v>
      </c>
      <c r="E312" s="123" t="n">
        <v>0</v>
      </c>
      <c r="F312" s="124"/>
      <c r="G312" s="124"/>
      <c r="H312" s="124"/>
      <c r="I312" s="125" t="n">
        <v>0</v>
      </c>
      <c r="J312" s="60" t="n">
        <v>0</v>
      </c>
      <c r="K312" s="32" t="s">
        <v>29</v>
      </c>
      <c r="L312" s="15"/>
      <c r="N312" s="34"/>
    </row>
    <row r="313" customFormat="false" ht="18.75" hidden="false" customHeight="true" outlineLevel="0" collapsed="false">
      <c r="A313" s="120"/>
      <c r="B313" s="121"/>
      <c r="C313" s="79" t="n">
        <v>2025</v>
      </c>
      <c r="D313" s="122" t="n">
        <v>0</v>
      </c>
      <c r="E313" s="123" t="n">
        <v>0</v>
      </c>
      <c r="F313" s="124"/>
      <c r="G313" s="124"/>
      <c r="H313" s="124"/>
      <c r="I313" s="125" t="n">
        <v>0</v>
      </c>
      <c r="J313" s="60" t="n">
        <v>0</v>
      </c>
      <c r="K313" s="32" t="s">
        <v>29</v>
      </c>
      <c r="L313" s="15"/>
      <c r="N313" s="34"/>
    </row>
    <row r="314" customFormat="false" ht="18.75" hidden="false" customHeight="true" outlineLevel="0" collapsed="false">
      <c r="A314" s="120" t="s">
        <v>127</v>
      </c>
      <c r="B314" s="121" t="s">
        <v>128</v>
      </c>
      <c r="C314" s="79" t="n">
        <v>2017</v>
      </c>
      <c r="D314" s="122" t="n">
        <v>0</v>
      </c>
      <c r="E314" s="123" t="n">
        <v>0</v>
      </c>
      <c r="F314" s="124"/>
      <c r="G314" s="124"/>
      <c r="H314" s="124"/>
      <c r="I314" s="125" t="n">
        <v>0</v>
      </c>
      <c r="J314" s="60" t="n">
        <v>0</v>
      </c>
      <c r="K314" s="32" t="s">
        <v>29</v>
      </c>
      <c r="L314" s="15"/>
    </row>
    <row r="315" customFormat="false" ht="18.75" hidden="false" customHeight="true" outlineLevel="0" collapsed="false">
      <c r="A315" s="120"/>
      <c r="B315" s="121"/>
      <c r="C315" s="79" t="n">
        <v>2018</v>
      </c>
      <c r="D315" s="122" t="n">
        <v>0</v>
      </c>
      <c r="E315" s="123" t="n">
        <v>0</v>
      </c>
      <c r="F315" s="124"/>
      <c r="G315" s="124"/>
      <c r="H315" s="124"/>
      <c r="I315" s="125" t="n">
        <v>0</v>
      </c>
      <c r="J315" s="60" t="n">
        <v>0</v>
      </c>
      <c r="K315" s="32" t="s">
        <v>29</v>
      </c>
      <c r="L315" s="15"/>
    </row>
    <row r="316" customFormat="false" ht="18.75" hidden="false" customHeight="true" outlineLevel="0" collapsed="false">
      <c r="A316" s="120"/>
      <c r="B316" s="121"/>
      <c r="C316" s="79" t="n">
        <v>2019</v>
      </c>
      <c r="D316" s="122" t="n">
        <v>0</v>
      </c>
      <c r="E316" s="123" t="n">
        <v>0</v>
      </c>
      <c r="F316" s="124"/>
      <c r="G316" s="124"/>
      <c r="H316" s="124"/>
      <c r="I316" s="125" t="n">
        <v>0</v>
      </c>
      <c r="J316" s="60" t="n">
        <v>0</v>
      </c>
      <c r="K316" s="32" t="s">
        <v>29</v>
      </c>
      <c r="L316" s="15"/>
    </row>
    <row r="317" customFormat="false" ht="23.25" hidden="false" customHeight="true" outlineLevel="0" collapsed="false">
      <c r="A317" s="120"/>
      <c r="B317" s="121"/>
      <c r="C317" s="79" t="n">
        <v>2020</v>
      </c>
      <c r="D317" s="126" t="n">
        <v>361.076</v>
      </c>
      <c r="E317" s="123" t="n">
        <v>0</v>
      </c>
      <c r="F317" s="124"/>
      <c r="G317" s="124"/>
      <c r="H317" s="124"/>
      <c r="I317" s="127" t="n">
        <v>361.076</v>
      </c>
      <c r="J317" s="60" t="n">
        <v>0</v>
      </c>
      <c r="K317" s="72" t="s">
        <v>29</v>
      </c>
      <c r="L317" s="15"/>
    </row>
    <row r="318" customFormat="false" ht="23.25" hidden="false" customHeight="true" outlineLevel="0" collapsed="false">
      <c r="A318" s="120"/>
      <c r="B318" s="121"/>
      <c r="C318" s="79" t="n">
        <v>2021</v>
      </c>
      <c r="D318" s="122" t="n">
        <v>0</v>
      </c>
      <c r="E318" s="123" t="n">
        <v>0</v>
      </c>
      <c r="F318" s="124"/>
      <c r="G318" s="124"/>
      <c r="H318" s="124"/>
      <c r="I318" s="125" t="n">
        <v>0</v>
      </c>
      <c r="J318" s="60" t="n">
        <v>0</v>
      </c>
      <c r="K318" s="32" t="s">
        <v>29</v>
      </c>
      <c r="L318" s="15"/>
    </row>
    <row r="319" customFormat="false" ht="23.25" hidden="false" customHeight="true" outlineLevel="0" collapsed="false">
      <c r="A319" s="120"/>
      <c r="B319" s="121"/>
      <c r="C319" s="79" t="n">
        <v>2022</v>
      </c>
      <c r="D319" s="122" t="n">
        <v>0</v>
      </c>
      <c r="E319" s="123" t="n">
        <v>0</v>
      </c>
      <c r="F319" s="124"/>
      <c r="G319" s="124"/>
      <c r="H319" s="124"/>
      <c r="I319" s="125" t="n">
        <v>0</v>
      </c>
      <c r="J319" s="60" t="n">
        <v>0</v>
      </c>
      <c r="K319" s="32" t="s">
        <v>29</v>
      </c>
      <c r="L319" s="15"/>
    </row>
    <row r="320" customFormat="false" ht="23.25" hidden="false" customHeight="true" outlineLevel="0" collapsed="false">
      <c r="A320" s="120"/>
      <c r="B320" s="121"/>
      <c r="C320" s="79" t="n">
        <v>2023</v>
      </c>
      <c r="D320" s="122" t="n">
        <v>0</v>
      </c>
      <c r="E320" s="123" t="n">
        <v>0</v>
      </c>
      <c r="F320" s="124"/>
      <c r="G320" s="124"/>
      <c r="H320" s="124"/>
      <c r="I320" s="125" t="n">
        <v>0</v>
      </c>
      <c r="J320" s="60" t="n">
        <v>0</v>
      </c>
      <c r="K320" s="32" t="s">
        <v>29</v>
      </c>
      <c r="L320" s="15"/>
    </row>
    <row r="321" customFormat="false" ht="23.25" hidden="false" customHeight="true" outlineLevel="0" collapsed="false">
      <c r="A321" s="120"/>
      <c r="B321" s="121"/>
      <c r="C321" s="79" t="n">
        <v>2024</v>
      </c>
      <c r="D321" s="122" t="n">
        <v>0</v>
      </c>
      <c r="E321" s="123" t="n">
        <v>0</v>
      </c>
      <c r="F321" s="124"/>
      <c r="G321" s="124"/>
      <c r="H321" s="124"/>
      <c r="I321" s="125" t="n">
        <v>0</v>
      </c>
      <c r="J321" s="60" t="n">
        <v>0</v>
      </c>
      <c r="K321" s="32" t="s">
        <v>29</v>
      </c>
      <c r="L321" s="15"/>
      <c r="N321" s="67"/>
    </row>
    <row r="322" customFormat="false" ht="23.25" hidden="false" customHeight="true" outlineLevel="0" collapsed="false">
      <c r="A322" s="120"/>
      <c r="B322" s="121"/>
      <c r="C322" s="79" t="n">
        <v>2025</v>
      </c>
      <c r="D322" s="122" t="n">
        <v>0</v>
      </c>
      <c r="E322" s="123" t="n">
        <v>0</v>
      </c>
      <c r="F322" s="124"/>
      <c r="G322" s="124"/>
      <c r="H322" s="124"/>
      <c r="I322" s="125" t="n">
        <v>0</v>
      </c>
      <c r="J322" s="60" t="n">
        <v>0</v>
      </c>
      <c r="K322" s="32" t="s">
        <v>29</v>
      </c>
      <c r="L322" s="128"/>
      <c r="N322" s="67"/>
    </row>
    <row r="323" customFormat="false" ht="18.75" hidden="false" customHeight="true" outlineLevel="0" collapsed="false">
      <c r="A323" s="120" t="s">
        <v>129</v>
      </c>
      <c r="B323" s="121" t="s">
        <v>130</v>
      </c>
      <c r="C323" s="79" t="n">
        <v>2017</v>
      </c>
      <c r="D323" s="122" t="n">
        <v>0</v>
      </c>
      <c r="E323" s="123" t="n">
        <v>0</v>
      </c>
      <c r="F323" s="124"/>
      <c r="G323" s="124"/>
      <c r="H323" s="124"/>
      <c r="I323" s="125" t="n">
        <v>0</v>
      </c>
      <c r="J323" s="60" t="n">
        <v>0</v>
      </c>
      <c r="K323" s="32" t="s">
        <v>29</v>
      </c>
      <c r="L323" s="128"/>
      <c r="N323" s="67"/>
    </row>
    <row r="324" customFormat="false" ht="21" hidden="false" customHeight="true" outlineLevel="0" collapsed="false">
      <c r="A324" s="120"/>
      <c r="B324" s="121"/>
      <c r="C324" s="79" t="n">
        <v>2018</v>
      </c>
      <c r="D324" s="122" t="n">
        <v>0</v>
      </c>
      <c r="E324" s="123" t="n">
        <v>0</v>
      </c>
      <c r="F324" s="124"/>
      <c r="G324" s="124"/>
      <c r="H324" s="124"/>
      <c r="I324" s="125" t="n">
        <v>0</v>
      </c>
      <c r="J324" s="60" t="n">
        <v>0</v>
      </c>
      <c r="K324" s="32" t="s">
        <v>29</v>
      </c>
      <c r="L324" s="128"/>
      <c r="N324" s="67"/>
    </row>
    <row r="325" customFormat="false" ht="19.5" hidden="false" customHeight="true" outlineLevel="0" collapsed="false">
      <c r="A325" s="120"/>
      <c r="B325" s="121"/>
      <c r="C325" s="79" t="n">
        <v>2019</v>
      </c>
      <c r="D325" s="122" t="n">
        <v>0</v>
      </c>
      <c r="E325" s="123" t="n">
        <v>0</v>
      </c>
      <c r="F325" s="124"/>
      <c r="G325" s="124"/>
      <c r="H325" s="124"/>
      <c r="I325" s="125" t="n">
        <v>0</v>
      </c>
      <c r="J325" s="60" t="n">
        <v>0</v>
      </c>
      <c r="K325" s="32" t="s">
        <v>29</v>
      </c>
      <c r="L325" s="128"/>
      <c r="N325" s="67"/>
    </row>
    <row r="326" customFormat="false" ht="18" hidden="false" customHeight="true" outlineLevel="0" collapsed="false">
      <c r="A326" s="120"/>
      <c r="B326" s="121"/>
      <c r="C326" s="79" t="n">
        <v>2020</v>
      </c>
      <c r="D326" s="122" t="n">
        <v>0</v>
      </c>
      <c r="E326" s="123" t="n">
        <v>0</v>
      </c>
      <c r="F326" s="124"/>
      <c r="G326" s="124"/>
      <c r="H326" s="124"/>
      <c r="I326" s="125" t="n">
        <v>0</v>
      </c>
      <c r="J326" s="60" t="n">
        <v>0</v>
      </c>
      <c r="K326" s="32" t="s">
        <v>29</v>
      </c>
      <c r="L326" s="128"/>
      <c r="N326" s="67"/>
    </row>
    <row r="327" customFormat="false" ht="19.5" hidden="false" customHeight="true" outlineLevel="0" collapsed="false">
      <c r="A327" s="120"/>
      <c r="B327" s="121"/>
      <c r="C327" s="79" t="n">
        <v>2021</v>
      </c>
      <c r="D327" s="122" t="n">
        <v>0</v>
      </c>
      <c r="E327" s="123" t="n">
        <v>0</v>
      </c>
      <c r="F327" s="124"/>
      <c r="G327" s="124"/>
      <c r="H327" s="124"/>
      <c r="I327" s="125" t="n">
        <v>0</v>
      </c>
      <c r="J327" s="60" t="n">
        <v>0</v>
      </c>
      <c r="K327" s="32" t="s">
        <v>29</v>
      </c>
      <c r="L327" s="128"/>
      <c r="N327" s="67"/>
    </row>
    <row r="328" customFormat="false" ht="18.75" hidden="false" customHeight="true" outlineLevel="0" collapsed="false">
      <c r="A328" s="120"/>
      <c r="B328" s="121"/>
      <c r="C328" s="79" t="n">
        <v>2022</v>
      </c>
      <c r="D328" s="122" t="n">
        <v>0</v>
      </c>
      <c r="E328" s="123" t="n">
        <v>0</v>
      </c>
      <c r="F328" s="124"/>
      <c r="G328" s="124"/>
      <c r="H328" s="124"/>
      <c r="I328" s="125" t="n">
        <v>0</v>
      </c>
      <c r="J328" s="60" t="n">
        <v>0</v>
      </c>
      <c r="K328" s="32" t="s">
        <v>29</v>
      </c>
      <c r="L328" s="128"/>
      <c r="N328" s="67"/>
    </row>
    <row r="329" customFormat="false" ht="19.5" hidden="false" customHeight="true" outlineLevel="0" collapsed="false">
      <c r="A329" s="120"/>
      <c r="B329" s="121"/>
      <c r="C329" s="79" t="n">
        <v>2023</v>
      </c>
      <c r="D329" s="122" t="n">
        <v>0</v>
      </c>
      <c r="E329" s="123" t="n">
        <v>0</v>
      </c>
      <c r="F329" s="124"/>
      <c r="G329" s="124"/>
      <c r="H329" s="124"/>
      <c r="I329" s="125" t="n">
        <v>0</v>
      </c>
      <c r="J329" s="60" t="n">
        <v>0</v>
      </c>
      <c r="K329" s="32" t="s">
        <v>29</v>
      </c>
      <c r="L329" s="128"/>
      <c r="N329" s="67"/>
    </row>
    <row r="330" customFormat="false" ht="21.75" hidden="false" customHeight="true" outlineLevel="0" collapsed="false">
      <c r="A330" s="120"/>
      <c r="B330" s="121"/>
      <c r="C330" s="79" t="n">
        <v>2024</v>
      </c>
      <c r="D330" s="122" t="n">
        <v>0</v>
      </c>
      <c r="E330" s="123" t="n">
        <v>0</v>
      </c>
      <c r="F330" s="124"/>
      <c r="G330" s="124"/>
      <c r="H330" s="124"/>
      <c r="I330" s="125" t="n">
        <v>0</v>
      </c>
      <c r="J330" s="60" t="n">
        <v>0</v>
      </c>
      <c r="K330" s="32" t="s">
        <v>29</v>
      </c>
      <c r="L330" s="128"/>
      <c r="N330" s="67"/>
    </row>
    <row r="331" customFormat="false" ht="18.75" hidden="false" customHeight="true" outlineLevel="0" collapsed="false">
      <c r="A331" s="120"/>
      <c r="B331" s="121"/>
      <c r="C331" s="79" t="n">
        <v>2025</v>
      </c>
      <c r="D331" s="122" t="n">
        <v>0</v>
      </c>
      <c r="E331" s="123" t="n">
        <v>0</v>
      </c>
      <c r="F331" s="124"/>
      <c r="G331" s="124"/>
      <c r="H331" s="124"/>
      <c r="I331" s="125" t="n">
        <v>0</v>
      </c>
      <c r="J331" s="60" t="n">
        <v>0</v>
      </c>
      <c r="K331" s="32" t="s">
        <v>29</v>
      </c>
      <c r="L331" s="128"/>
      <c r="N331" s="67"/>
    </row>
    <row r="332" customFormat="false" ht="18.75" hidden="false" customHeight="true" outlineLevel="0" collapsed="false">
      <c r="A332" s="129" t="s">
        <v>131</v>
      </c>
      <c r="B332" s="121" t="s">
        <v>132</v>
      </c>
      <c r="C332" s="79" t="n">
        <v>2017</v>
      </c>
      <c r="D332" s="122" t="n">
        <v>0</v>
      </c>
      <c r="E332" s="123" t="n">
        <v>0</v>
      </c>
      <c r="F332" s="124"/>
      <c r="G332" s="124"/>
      <c r="H332" s="124"/>
      <c r="I332" s="125" t="n">
        <v>0</v>
      </c>
      <c r="J332" s="60" t="n">
        <v>0</v>
      </c>
      <c r="K332" s="32" t="s">
        <v>29</v>
      </c>
      <c r="L332" s="128"/>
      <c r="N332" s="67"/>
    </row>
    <row r="333" customFormat="false" ht="18.75" hidden="false" customHeight="true" outlineLevel="0" collapsed="false">
      <c r="A333" s="130"/>
      <c r="B333" s="121"/>
      <c r="C333" s="79" t="n">
        <v>2018</v>
      </c>
      <c r="D333" s="122" t="n">
        <v>0</v>
      </c>
      <c r="E333" s="123" t="n">
        <v>0</v>
      </c>
      <c r="F333" s="124"/>
      <c r="G333" s="124"/>
      <c r="H333" s="124"/>
      <c r="I333" s="125" t="n">
        <v>0</v>
      </c>
      <c r="J333" s="60" t="n">
        <v>0</v>
      </c>
      <c r="K333" s="32" t="s">
        <v>29</v>
      </c>
      <c r="L333" s="128"/>
      <c r="N333" s="67"/>
    </row>
    <row r="334" customFormat="false" ht="18.75" hidden="false" customHeight="true" outlineLevel="0" collapsed="false">
      <c r="A334" s="130"/>
      <c r="B334" s="121"/>
      <c r="C334" s="79" t="n">
        <v>2019</v>
      </c>
      <c r="D334" s="122" t="n">
        <v>0</v>
      </c>
      <c r="E334" s="123" t="n">
        <v>0</v>
      </c>
      <c r="F334" s="124"/>
      <c r="G334" s="124"/>
      <c r="H334" s="124"/>
      <c r="I334" s="125" t="n">
        <v>0</v>
      </c>
      <c r="J334" s="60" t="n">
        <v>0</v>
      </c>
      <c r="K334" s="32" t="s">
        <v>29</v>
      </c>
      <c r="L334" s="128"/>
      <c r="N334" s="67"/>
    </row>
    <row r="335" customFormat="false" ht="18.75" hidden="false" customHeight="true" outlineLevel="0" collapsed="false">
      <c r="A335" s="130"/>
      <c r="B335" s="121"/>
      <c r="C335" s="79" t="n">
        <v>2020</v>
      </c>
      <c r="D335" s="122" t="n">
        <v>0</v>
      </c>
      <c r="E335" s="123" t="n">
        <v>0</v>
      </c>
      <c r="F335" s="124"/>
      <c r="G335" s="124"/>
      <c r="H335" s="124"/>
      <c r="I335" s="125" t="n">
        <v>0</v>
      </c>
      <c r="J335" s="60" t="n">
        <v>0</v>
      </c>
      <c r="K335" s="32" t="s">
        <v>29</v>
      </c>
      <c r="L335" s="128"/>
      <c r="N335" s="67"/>
    </row>
    <row r="336" customFormat="false" ht="18.75" hidden="false" customHeight="true" outlineLevel="0" collapsed="false">
      <c r="A336" s="130"/>
      <c r="B336" s="121"/>
      <c r="C336" s="79" t="n">
        <v>2021</v>
      </c>
      <c r="D336" s="122" t="n">
        <v>0</v>
      </c>
      <c r="E336" s="123" t="n">
        <v>0</v>
      </c>
      <c r="F336" s="124"/>
      <c r="G336" s="124"/>
      <c r="H336" s="124"/>
      <c r="I336" s="125" t="n">
        <v>0</v>
      </c>
      <c r="J336" s="60" t="n">
        <v>0</v>
      </c>
      <c r="K336" s="32" t="s">
        <v>29</v>
      </c>
      <c r="L336" s="128"/>
      <c r="N336" s="67"/>
    </row>
    <row r="337" customFormat="false" ht="18.75" hidden="false" customHeight="true" outlineLevel="0" collapsed="false">
      <c r="A337" s="130"/>
      <c r="B337" s="121"/>
      <c r="C337" s="79" t="n">
        <v>2022</v>
      </c>
      <c r="D337" s="122" t="n">
        <v>0</v>
      </c>
      <c r="E337" s="123" t="n">
        <v>0</v>
      </c>
      <c r="F337" s="124"/>
      <c r="G337" s="124"/>
      <c r="H337" s="124"/>
      <c r="I337" s="125" t="n">
        <v>0</v>
      </c>
      <c r="J337" s="60" t="n">
        <v>0</v>
      </c>
      <c r="K337" s="32" t="s">
        <v>29</v>
      </c>
      <c r="L337" s="128"/>
      <c r="N337" s="67"/>
    </row>
    <row r="338" customFormat="false" ht="18.75" hidden="false" customHeight="true" outlineLevel="0" collapsed="false">
      <c r="A338" s="130"/>
      <c r="B338" s="121"/>
      <c r="C338" s="79" t="n">
        <v>2023</v>
      </c>
      <c r="D338" s="122" t="n">
        <v>0</v>
      </c>
      <c r="E338" s="123" t="n">
        <v>0</v>
      </c>
      <c r="F338" s="124"/>
      <c r="G338" s="124"/>
      <c r="H338" s="124"/>
      <c r="I338" s="125" t="n">
        <v>0</v>
      </c>
      <c r="J338" s="60" t="n">
        <v>0</v>
      </c>
      <c r="K338" s="32" t="s">
        <v>29</v>
      </c>
      <c r="L338" s="128"/>
      <c r="N338" s="67"/>
    </row>
    <row r="339" customFormat="false" ht="18.75" hidden="false" customHeight="true" outlineLevel="0" collapsed="false">
      <c r="A339" s="130"/>
      <c r="B339" s="121"/>
      <c r="C339" s="79" t="n">
        <v>2024</v>
      </c>
      <c r="D339" s="122" t="n">
        <v>0</v>
      </c>
      <c r="E339" s="123" t="n">
        <v>0</v>
      </c>
      <c r="F339" s="124"/>
      <c r="G339" s="124"/>
      <c r="H339" s="124"/>
      <c r="I339" s="125" t="n">
        <v>0</v>
      </c>
      <c r="J339" s="60" t="n">
        <v>0</v>
      </c>
      <c r="K339" s="32" t="s">
        <v>29</v>
      </c>
      <c r="L339" s="128"/>
      <c r="N339" s="67"/>
    </row>
    <row r="340" customFormat="false" ht="18.75" hidden="false" customHeight="true" outlineLevel="0" collapsed="false">
      <c r="A340" s="130"/>
      <c r="B340" s="121"/>
      <c r="C340" s="79" t="n">
        <v>2025</v>
      </c>
      <c r="D340" s="122" t="n">
        <v>0</v>
      </c>
      <c r="E340" s="123" t="n">
        <v>0</v>
      </c>
      <c r="F340" s="124"/>
      <c r="G340" s="124"/>
      <c r="H340" s="124"/>
      <c r="I340" s="125" t="n">
        <v>0</v>
      </c>
      <c r="J340" s="60" t="n">
        <v>0</v>
      </c>
      <c r="K340" s="32" t="s">
        <v>29</v>
      </c>
      <c r="L340" s="128"/>
      <c r="N340" s="67"/>
    </row>
    <row r="341" customFormat="false" ht="18.75" hidden="false" customHeight="true" outlineLevel="0" collapsed="false">
      <c r="A341" s="131"/>
      <c r="B341" s="97" t="s">
        <v>133</v>
      </c>
      <c r="C341" s="81"/>
      <c r="D341" s="132" t="n">
        <f aca="false">SUM(D287:D340)</f>
        <v>373.071</v>
      </c>
      <c r="E341" s="133" t="n">
        <v>0</v>
      </c>
      <c r="F341" s="134"/>
      <c r="G341" s="134"/>
      <c r="H341" s="134"/>
      <c r="I341" s="132" t="n">
        <f aca="false">I342+I343+I344+I345+I346+I347+I348+I349+I350</f>
        <v>373.071</v>
      </c>
      <c r="J341" s="133" t="n">
        <v>0</v>
      </c>
      <c r="K341" s="135"/>
      <c r="L341" s="136"/>
      <c r="O341" s="34"/>
      <c r="P341" s="34"/>
    </row>
    <row r="342" customFormat="false" ht="18.75" hidden="false" customHeight="true" outlineLevel="0" collapsed="false">
      <c r="A342" s="131"/>
      <c r="B342" s="49" t="n">
        <v>2017</v>
      </c>
      <c r="C342" s="87"/>
      <c r="D342" s="137" t="n">
        <f aca="false">-D287+D296+D314+D323+D332</f>
        <v>1.995</v>
      </c>
      <c r="E342" s="138" t="n">
        <v>0</v>
      </c>
      <c r="F342" s="124"/>
      <c r="G342" s="124"/>
      <c r="H342" s="124"/>
      <c r="I342" s="137" t="n">
        <f aca="false">-I287+I296+I314</f>
        <v>1.995</v>
      </c>
      <c r="J342" s="138" t="n">
        <v>0</v>
      </c>
      <c r="K342" s="32"/>
      <c r="L342" s="32"/>
    </row>
    <row r="343" customFormat="false" ht="18.75" hidden="false" customHeight="true" outlineLevel="0" collapsed="false">
      <c r="A343" s="131"/>
      <c r="B343" s="49" t="n">
        <v>2018</v>
      </c>
      <c r="C343" s="87"/>
      <c r="D343" s="137" t="n">
        <f aca="false">D288+D297+D315</f>
        <v>5</v>
      </c>
      <c r="E343" s="138" t="n">
        <v>0</v>
      </c>
      <c r="F343" s="124"/>
      <c r="G343" s="124"/>
      <c r="H343" s="124"/>
      <c r="I343" s="137" t="n">
        <f aca="false">I288+I297+I315</f>
        <v>5</v>
      </c>
      <c r="J343" s="138" t="n">
        <v>0</v>
      </c>
      <c r="K343" s="32"/>
      <c r="L343" s="32"/>
    </row>
    <row r="344" customFormat="false" ht="18.75" hidden="false" customHeight="true" outlineLevel="0" collapsed="false">
      <c r="A344" s="131"/>
      <c r="B344" s="49" t="n">
        <v>2019</v>
      </c>
      <c r="C344" s="87"/>
      <c r="D344" s="137" t="n">
        <f aca="false">D289+D298+D316+D325+D334</f>
        <v>5</v>
      </c>
      <c r="E344" s="138" t="n">
        <v>0</v>
      </c>
      <c r="F344" s="124"/>
      <c r="G344" s="124"/>
      <c r="H344" s="124"/>
      <c r="I344" s="137" t="n">
        <f aca="false">I289+I298+I316</f>
        <v>5</v>
      </c>
      <c r="J344" s="138" t="n">
        <v>0</v>
      </c>
      <c r="K344" s="32"/>
      <c r="L344" s="32"/>
    </row>
    <row r="345" customFormat="false" ht="18.75" hidden="false" customHeight="true" outlineLevel="0" collapsed="false">
      <c r="A345" s="131"/>
      <c r="B345" s="49" t="n">
        <v>2020</v>
      </c>
      <c r="C345" s="87"/>
      <c r="D345" s="139" t="n">
        <f aca="false">D290+D299+D308+D317+D326+D335</f>
        <v>361.076</v>
      </c>
      <c r="E345" s="138" t="n">
        <v>0</v>
      </c>
      <c r="F345" s="124"/>
      <c r="G345" s="124"/>
      <c r="H345" s="124"/>
      <c r="I345" s="139" t="n">
        <f aca="false">I290+I299+I308+I317+I326+I335</f>
        <v>361.076</v>
      </c>
      <c r="J345" s="138" t="n">
        <v>0</v>
      </c>
      <c r="K345" s="32"/>
      <c r="L345" s="136"/>
    </row>
    <row r="346" customFormat="false" ht="18.75" hidden="false" customHeight="true" outlineLevel="0" collapsed="false">
      <c r="A346" s="131"/>
      <c r="B346" s="49" t="n">
        <v>2021</v>
      </c>
      <c r="C346" s="87"/>
      <c r="D346" s="137" t="n">
        <f aca="false">D291+D300+D309+D318</f>
        <v>0</v>
      </c>
      <c r="E346" s="138" t="n">
        <v>0</v>
      </c>
      <c r="F346" s="124"/>
      <c r="G346" s="124"/>
      <c r="H346" s="124"/>
      <c r="I346" s="137" t="n">
        <f aca="false">I291+I300+I309+I318+I327+I336</f>
        <v>0</v>
      </c>
      <c r="J346" s="138" t="n">
        <v>0</v>
      </c>
      <c r="K346" s="32"/>
      <c r="L346" s="32"/>
    </row>
    <row r="347" customFormat="false" ht="18.75" hidden="false" customHeight="true" outlineLevel="0" collapsed="false">
      <c r="A347" s="131"/>
      <c r="B347" s="49" t="n">
        <v>2022</v>
      </c>
      <c r="C347" s="87"/>
      <c r="D347" s="137" t="n">
        <f aca="false">D292+D301+D310+D319+D328+D337</f>
        <v>0</v>
      </c>
      <c r="E347" s="138" t="n">
        <v>0</v>
      </c>
      <c r="F347" s="124"/>
      <c r="G347" s="124"/>
      <c r="H347" s="124"/>
      <c r="I347" s="137" t="n">
        <f aca="false">I292+I301+I310+I319+I328+I337</f>
        <v>0</v>
      </c>
      <c r="J347" s="138" t="n">
        <v>0</v>
      </c>
      <c r="K347" s="32"/>
      <c r="L347" s="32"/>
    </row>
    <row r="348" customFormat="false" ht="18.75" hidden="false" customHeight="true" outlineLevel="0" collapsed="false">
      <c r="A348" s="131"/>
      <c r="B348" s="49" t="n">
        <v>2023</v>
      </c>
      <c r="C348" s="87"/>
      <c r="D348" s="137" t="n">
        <f aca="false">D293+D302+D311+D320+D329+D338</f>
        <v>0</v>
      </c>
      <c r="E348" s="138" t="n">
        <v>0</v>
      </c>
      <c r="F348" s="124"/>
      <c r="G348" s="124"/>
      <c r="H348" s="124"/>
      <c r="I348" s="137" t="n">
        <f aca="false">I293+I302+I311+I320+I329+I338</f>
        <v>0</v>
      </c>
      <c r="J348" s="138" t="n">
        <v>0</v>
      </c>
      <c r="K348" s="32"/>
      <c r="L348" s="32"/>
    </row>
    <row r="349" customFormat="false" ht="18.75" hidden="false" customHeight="true" outlineLevel="0" collapsed="false">
      <c r="A349" s="131"/>
      <c r="B349" s="49" t="n">
        <v>2024</v>
      </c>
      <c r="C349" s="87"/>
      <c r="D349" s="137" t="n">
        <f aca="false">D294+D303+D312+D321+D330+D339</f>
        <v>0</v>
      </c>
      <c r="E349" s="138" t="n">
        <v>0</v>
      </c>
      <c r="F349" s="124"/>
      <c r="G349" s="124"/>
      <c r="H349" s="124"/>
      <c r="I349" s="137" t="n">
        <f aca="false">I294+I303+I312+I321+I330+I339</f>
        <v>0</v>
      </c>
      <c r="J349" s="138" t="n">
        <v>0</v>
      </c>
      <c r="K349" s="136"/>
      <c r="L349" s="136"/>
    </row>
    <row r="350" customFormat="false" ht="18.75" hidden="false" customHeight="true" outlineLevel="0" collapsed="false">
      <c r="A350" s="131"/>
      <c r="B350" s="140" t="n">
        <v>2025</v>
      </c>
      <c r="C350" s="87"/>
      <c r="D350" s="137" t="n">
        <f aca="false">D295+D304+D313+D322+D331+D340</f>
        <v>0</v>
      </c>
      <c r="E350" s="138"/>
      <c r="F350" s="124"/>
      <c r="G350" s="124"/>
      <c r="H350" s="124"/>
      <c r="I350" s="137" t="n">
        <f aca="false">I295+I304+I313+I322+I331+I340</f>
        <v>0</v>
      </c>
      <c r="J350" s="138" t="n">
        <v>0</v>
      </c>
      <c r="K350" s="136"/>
      <c r="L350" s="136"/>
    </row>
    <row r="351" customFormat="false" ht="33" hidden="false" customHeight="true" outlineLevel="0" collapsed="false">
      <c r="A351" s="131"/>
      <c r="B351" s="141" t="s">
        <v>134</v>
      </c>
      <c r="C351" s="142"/>
      <c r="D351" s="143" t="n">
        <f aca="false">D35+D122+D161+D275+D341</f>
        <v>4969.90682</v>
      </c>
      <c r="E351" s="144" t="n">
        <v>0</v>
      </c>
      <c r="F351" s="145"/>
      <c r="G351" s="145"/>
      <c r="H351" s="145"/>
      <c r="I351" s="143" t="n">
        <f aca="false">I352+I353+I354+I355+I356+I357+I358+I359+I360</f>
        <v>4947.90682</v>
      </c>
      <c r="J351" s="144" t="n">
        <v>0</v>
      </c>
      <c r="K351" s="146"/>
      <c r="L351" s="136"/>
      <c r="N351" s="67"/>
    </row>
    <row r="352" customFormat="false" ht="18.75" hidden="false" customHeight="true" outlineLevel="0" collapsed="false">
      <c r="A352" s="131"/>
      <c r="B352" s="49" t="n">
        <v>2017</v>
      </c>
      <c r="C352" s="87"/>
      <c r="D352" s="147" t="n">
        <f aca="false">D123+D162+D276+D342+D36</f>
        <v>1369.10808</v>
      </c>
      <c r="E352" s="138" t="n">
        <v>0</v>
      </c>
      <c r="F352" s="124"/>
      <c r="G352" s="124"/>
      <c r="H352" s="124"/>
      <c r="I352" s="147" t="n">
        <f aca="false">I123+I162+I276+I342+I36</f>
        <v>1369.10808</v>
      </c>
      <c r="J352" s="138" t="n">
        <v>0</v>
      </c>
      <c r="K352" s="32"/>
      <c r="L352" s="32"/>
    </row>
    <row r="353" customFormat="false" ht="18.75" hidden="false" customHeight="true" outlineLevel="0" collapsed="false">
      <c r="A353" s="131"/>
      <c r="B353" s="49" t="n">
        <v>2018</v>
      </c>
      <c r="C353" s="87"/>
      <c r="D353" s="147" t="n">
        <f aca="false">D37+D124+D163+D277+D343</f>
        <v>616.77424</v>
      </c>
      <c r="E353" s="138" t="n">
        <v>0</v>
      </c>
      <c r="F353" s="124"/>
      <c r="G353" s="124"/>
      <c r="H353" s="124"/>
      <c r="I353" s="147" t="n">
        <f aca="false">I37+I124+I163+I277+I343</f>
        <v>616.77424</v>
      </c>
      <c r="J353" s="138" t="n">
        <v>0</v>
      </c>
      <c r="K353" s="32"/>
      <c r="L353" s="136"/>
    </row>
    <row r="354" customFormat="false" ht="18.75" hidden="false" customHeight="true" outlineLevel="0" collapsed="false">
      <c r="A354" s="131"/>
      <c r="B354" s="49" t="n">
        <v>2019</v>
      </c>
      <c r="C354" s="87"/>
      <c r="D354" s="147" t="n">
        <f aca="false">D125+D164+D278+D344</f>
        <v>1291.51964</v>
      </c>
      <c r="E354" s="138" t="n">
        <v>0</v>
      </c>
      <c r="F354" s="124"/>
      <c r="G354" s="124"/>
      <c r="H354" s="124"/>
      <c r="I354" s="147" t="n">
        <f aca="false">I125+I164+I278+I344</f>
        <v>1291.51964</v>
      </c>
      <c r="J354" s="138" t="n">
        <v>0</v>
      </c>
      <c r="K354" s="32"/>
      <c r="L354" s="32"/>
    </row>
    <row r="355" customFormat="false" ht="18.75" hidden="false" customHeight="true" outlineLevel="0" collapsed="false">
      <c r="A355" s="131"/>
      <c r="B355" s="49" t="n">
        <v>2020</v>
      </c>
      <c r="C355" s="87"/>
      <c r="D355" s="147" t="n">
        <f aca="false">D126+D165+D279+D345</f>
        <v>1561.23786</v>
      </c>
      <c r="E355" s="138" t="n">
        <v>0</v>
      </c>
      <c r="F355" s="124"/>
      <c r="G355" s="124"/>
      <c r="H355" s="124"/>
      <c r="I355" s="147" t="n">
        <f aca="false">I126+I165+I279+I345</f>
        <v>1561.23786</v>
      </c>
      <c r="J355" s="138" t="n">
        <v>0</v>
      </c>
      <c r="K355" s="32"/>
      <c r="L355" s="148"/>
    </row>
    <row r="356" customFormat="false" ht="18.75" hidden="false" customHeight="true" outlineLevel="0" collapsed="false">
      <c r="A356" s="131"/>
      <c r="B356" s="49" t="n">
        <v>2021</v>
      </c>
      <c r="C356" s="87"/>
      <c r="D356" s="149" t="n">
        <f aca="false">D127+D166+D280+D346</f>
        <v>92.967</v>
      </c>
      <c r="E356" s="138" t="n">
        <v>0</v>
      </c>
      <c r="F356" s="124"/>
      <c r="G356" s="124"/>
      <c r="H356" s="124"/>
      <c r="I356" s="149" t="n">
        <f aca="false">I346+I280+I166+I127</f>
        <v>70.967</v>
      </c>
      <c r="J356" s="138" t="n">
        <v>0</v>
      </c>
      <c r="K356" s="32"/>
      <c r="L356" s="32"/>
    </row>
    <row r="357" customFormat="false" ht="18.75" hidden="false" customHeight="true" outlineLevel="0" collapsed="false">
      <c r="A357" s="131"/>
      <c r="B357" s="49" t="n">
        <v>2022</v>
      </c>
      <c r="C357" s="87"/>
      <c r="D357" s="149" t="n">
        <f aca="false">D128+D167+D281+D347</f>
        <v>26.9</v>
      </c>
      <c r="E357" s="138" t="n">
        <v>0</v>
      </c>
      <c r="F357" s="124"/>
      <c r="G357" s="124"/>
      <c r="H357" s="124"/>
      <c r="I357" s="149" t="n">
        <f aca="false">I128+I167+I281+I347</f>
        <v>26.9</v>
      </c>
      <c r="J357" s="138" t="n">
        <v>0</v>
      </c>
      <c r="K357" s="32"/>
      <c r="L357" s="32"/>
    </row>
    <row r="358" customFormat="false" ht="18.75" hidden="false" customHeight="true" outlineLevel="0" collapsed="false">
      <c r="A358" s="131"/>
      <c r="B358" s="49" t="n">
        <v>2023</v>
      </c>
      <c r="C358" s="87"/>
      <c r="D358" s="149" t="n">
        <f aca="false">D129+D168+D282+D348</f>
        <v>11.4</v>
      </c>
      <c r="E358" s="138" t="n">
        <v>0</v>
      </c>
      <c r="F358" s="124"/>
      <c r="G358" s="124"/>
      <c r="H358" s="124"/>
      <c r="I358" s="149" t="n">
        <f aca="false">I129+I168+I282+I348</f>
        <v>11.4</v>
      </c>
      <c r="J358" s="138" t="n">
        <v>0</v>
      </c>
      <c r="K358" s="32"/>
      <c r="L358" s="32"/>
    </row>
    <row r="359" customFormat="false" ht="18.75" hidden="false" customHeight="true" outlineLevel="0" collapsed="false">
      <c r="A359" s="131"/>
      <c r="B359" s="49" t="n">
        <v>2024</v>
      </c>
      <c r="C359" s="87"/>
      <c r="D359" s="149" t="n">
        <f aca="false">D130+D169+D283+D349</f>
        <v>0</v>
      </c>
      <c r="E359" s="138" t="n">
        <v>0</v>
      </c>
      <c r="F359" s="124"/>
      <c r="G359" s="124"/>
      <c r="H359" s="124"/>
      <c r="I359" s="149" t="n">
        <f aca="false">I130+I169+I283+I349</f>
        <v>0</v>
      </c>
      <c r="J359" s="138" t="n">
        <v>0</v>
      </c>
      <c r="K359" s="32"/>
      <c r="L359" s="148"/>
      <c r="N359" s="67"/>
    </row>
    <row r="360" customFormat="false" ht="18.75" hidden="false" customHeight="true" outlineLevel="0" collapsed="false">
      <c r="A360" s="131"/>
      <c r="B360" s="150" t="n">
        <v>2025</v>
      </c>
      <c r="C360" s="87"/>
      <c r="D360" s="149" t="n">
        <f aca="false">D131+D170+D284+D350</f>
        <v>0</v>
      </c>
      <c r="E360" s="138" t="n">
        <v>0</v>
      </c>
      <c r="F360" s="124"/>
      <c r="G360" s="124"/>
      <c r="H360" s="124"/>
      <c r="I360" s="149" t="n">
        <f aca="false">I131+I170+I284+I350</f>
        <v>0</v>
      </c>
      <c r="J360" s="138" t="n">
        <v>0</v>
      </c>
      <c r="K360" s="32"/>
      <c r="L360" s="151"/>
      <c r="N360" s="67"/>
    </row>
    <row r="361" customFormat="false" ht="31.5" hidden="false" customHeight="true" outlineLevel="0" collapsed="false">
      <c r="A361" s="131"/>
      <c r="B361" s="92" t="s">
        <v>135</v>
      </c>
      <c r="C361" s="92"/>
      <c r="D361" s="92"/>
      <c r="E361" s="92"/>
      <c r="F361" s="92"/>
      <c r="G361" s="92"/>
      <c r="H361" s="92"/>
      <c r="I361" s="92"/>
      <c r="J361" s="92"/>
      <c r="K361" s="92"/>
      <c r="L361" s="92"/>
    </row>
    <row r="362" customFormat="false" ht="41.25" hidden="false" customHeight="true" outlineLevel="0" collapsed="false">
      <c r="A362" s="152"/>
      <c r="B362" s="91" t="s">
        <v>136</v>
      </c>
      <c r="C362" s="91"/>
      <c r="D362" s="91"/>
      <c r="E362" s="91"/>
      <c r="F362" s="91"/>
      <c r="G362" s="91"/>
      <c r="H362" s="91"/>
      <c r="I362" s="91"/>
      <c r="J362" s="91"/>
      <c r="K362" s="91"/>
      <c r="L362" s="91"/>
    </row>
    <row r="363" customFormat="false" ht="26.25" hidden="false" customHeight="true" outlineLevel="0" collapsed="false">
      <c r="A363" s="153" t="s">
        <v>137</v>
      </c>
      <c r="B363" s="91" t="s">
        <v>138</v>
      </c>
      <c r="C363" s="91"/>
      <c r="D363" s="91"/>
      <c r="E363" s="91"/>
      <c r="F363" s="91"/>
      <c r="G363" s="91"/>
      <c r="H363" s="91"/>
      <c r="I363" s="91"/>
      <c r="J363" s="91"/>
      <c r="K363" s="91"/>
      <c r="L363" s="91"/>
    </row>
    <row r="364" customFormat="false" ht="18.75" hidden="false" customHeight="true" outlineLevel="0" collapsed="false">
      <c r="A364" s="131"/>
      <c r="B364" s="154" t="s">
        <v>26</v>
      </c>
      <c r="C364" s="87"/>
      <c r="D364" s="87"/>
      <c r="E364" s="87"/>
      <c r="F364" s="87"/>
      <c r="G364" s="87"/>
      <c r="H364" s="87"/>
      <c r="I364" s="87"/>
      <c r="J364" s="87"/>
      <c r="K364" s="87"/>
      <c r="L364" s="87"/>
    </row>
    <row r="365" customFormat="false" ht="18.75" hidden="false" customHeight="true" outlineLevel="0" collapsed="false">
      <c r="A365" s="120" t="s">
        <v>27</v>
      </c>
      <c r="B365" s="155" t="s">
        <v>139</v>
      </c>
      <c r="C365" s="79" t="n">
        <v>2017</v>
      </c>
      <c r="D365" s="156" t="n">
        <v>300</v>
      </c>
      <c r="E365" s="123" t="n">
        <v>0</v>
      </c>
      <c r="F365" s="124"/>
      <c r="G365" s="124"/>
      <c r="H365" s="124"/>
      <c r="I365" s="157" t="n">
        <v>300</v>
      </c>
      <c r="J365" s="60" t="n">
        <v>0</v>
      </c>
      <c r="K365" s="72" t="s">
        <v>72</v>
      </c>
      <c r="L365" s="15" t="s">
        <v>140</v>
      </c>
    </row>
    <row r="366" customFormat="false" ht="18.75" hidden="false" customHeight="true" outlineLevel="0" collapsed="false">
      <c r="A366" s="120"/>
      <c r="B366" s="155"/>
      <c r="C366" s="36" t="n">
        <v>2018</v>
      </c>
      <c r="D366" s="156" t="n">
        <v>39.8</v>
      </c>
      <c r="E366" s="123" t="n">
        <v>0</v>
      </c>
      <c r="F366" s="124"/>
      <c r="G366" s="124"/>
      <c r="H366" s="124"/>
      <c r="I366" s="157" t="n">
        <v>39.8</v>
      </c>
      <c r="J366" s="60" t="n">
        <v>0</v>
      </c>
      <c r="K366" s="32" t="s">
        <v>29</v>
      </c>
      <c r="L366" s="15"/>
    </row>
    <row r="367" customFormat="false" ht="18.75" hidden="false" customHeight="true" outlineLevel="0" collapsed="false">
      <c r="A367" s="120"/>
      <c r="B367" s="155"/>
      <c r="C367" s="36"/>
      <c r="D367" s="156" t="n">
        <v>0</v>
      </c>
      <c r="E367" s="123" t="n">
        <v>0</v>
      </c>
      <c r="F367" s="124"/>
      <c r="G367" s="124"/>
      <c r="H367" s="124"/>
      <c r="I367" s="157" t="n">
        <v>0</v>
      </c>
      <c r="J367" s="60" t="n">
        <v>0</v>
      </c>
      <c r="K367" s="72" t="s">
        <v>72</v>
      </c>
      <c r="L367" s="15"/>
    </row>
    <row r="368" customFormat="false" ht="18.75" hidden="false" customHeight="true" outlineLevel="0" collapsed="false">
      <c r="A368" s="120"/>
      <c r="B368" s="155"/>
      <c r="C368" s="79" t="n">
        <v>2019</v>
      </c>
      <c r="D368" s="156" t="n">
        <v>99.53</v>
      </c>
      <c r="E368" s="123" t="n">
        <v>0</v>
      </c>
      <c r="F368" s="124"/>
      <c r="G368" s="124"/>
      <c r="H368" s="124"/>
      <c r="I368" s="157" t="n">
        <v>99.53</v>
      </c>
      <c r="J368" s="60" t="n">
        <v>0</v>
      </c>
      <c r="K368" s="32" t="s">
        <v>29</v>
      </c>
      <c r="L368" s="15"/>
    </row>
    <row r="369" customFormat="false" ht="18.75" hidden="false" customHeight="true" outlineLevel="0" collapsed="false">
      <c r="A369" s="120"/>
      <c r="B369" s="155"/>
      <c r="C369" s="79"/>
      <c r="D369" s="158" t="n">
        <v>200</v>
      </c>
      <c r="E369" s="123" t="n">
        <v>0</v>
      </c>
      <c r="F369" s="124"/>
      <c r="G369" s="124"/>
      <c r="H369" s="124"/>
      <c r="I369" s="159" t="n">
        <v>200</v>
      </c>
      <c r="J369" s="60" t="n">
        <v>0</v>
      </c>
      <c r="K369" s="72" t="s">
        <v>72</v>
      </c>
      <c r="L369" s="15"/>
    </row>
    <row r="370" customFormat="false" ht="27" hidden="false" customHeight="true" outlineLevel="0" collapsed="false">
      <c r="A370" s="120"/>
      <c r="B370" s="155"/>
      <c r="C370" s="79" t="n">
        <v>2020</v>
      </c>
      <c r="D370" s="126" t="n">
        <v>163.698</v>
      </c>
      <c r="E370" s="160" t="n">
        <v>0</v>
      </c>
      <c r="F370" s="161"/>
      <c r="G370" s="161"/>
      <c r="H370" s="161"/>
      <c r="I370" s="125" t="n">
        <v>163.698</v>
      </c>
      <c r="J370" s="60" t="n">
        <v>0</v>
      </c>
      <c r="K370" s="72" t="s">
        <v>72</v>
      </c>
      <c r="L370" s="32"/>
    </row>
    <row r="371" customFormat="false" ht="27" hidden="false" customHeight="true" outlineLevel="0" collapsed="false">
      <c r="A371" s="120"/>
      <c r="B371" s="155"/>
      <c r="C371" s="79" t="n">
        <v>2021</v>
      </c>
      <c r="D371" s="158" t="n">
        <v>900</v>
      </c>
      <c r="E371" s="123" t="n">
        <v>0</v>
      </c>
      <c r="F371" s="124"/>
      <c r="G371" s="124"/>
      <c r="H371" s="124"/>
      <c r="I371" s="159" t="n">
        <v>900</v>
      </c>
      <c r="J371" s="60" t="n">
        <v>0</v>
      </c>
      <c r="K371" s="72" t="s">
        <v>72</v>
      </c>
      <c r="L371" s="32"/>
    </row>
    <row r="372" customFormat="false" ht="27" hidden="false" customHeight="true" outlineLevel="0" collapsed="false">
      <c r="A372" s="120"/>
      <c r="B372" s="155"/>
      <c r="C372" s="79" t="n">
        <v>2022</v>
      </c>
      <c r="D372" s="158" t="n">
        <v>600</v>
      </c>
      <c r="E372" s="123" t="n">
        <v>0</v>
      </c>
      <c r="F372" s="124"/>
      <c r="G372" s="124"/>
      <c r="H372" s="124"/>
      <c r="I372" s="159" t="n">
        <v>600</v>
      </c>
      <c r="J372" s="60" t="n">
        <v>0</v>
      </c>
      <c r="K372" s="72" t="s">
        <v>72</v>
      </c>
      <c r="L372" s="32"/>
    </row>
    <row r="373" customFormat="false" ht="27" hidden="false" customHeight="true" outlineLevel="0" collapsed="false">
      <c r="A373" s="120"/>
      <c r="B373" s="155"/>
      <c r="C373" s="79"/>
      <c r="D373" s="137" t="n">
        <v>76.8</v>
      </c>
      <c r="E373" s="123" t="n">
        <v>0</v>
      </c>
      <c r="F373" s="124"/>
      <c r="G373" s="124"/>
      <c r="H373" s="124"/>
      <c r="I373" s="93" t="n">
        <v>76.8</v>
      </c>
      <c r="J373" s="60" t="n">
        <v>0</v>
      </c>
      <c r="K373" s="32" t="s">
        <v>29</v>
      </c>
      <c r="L373" s="32"/>
    </row>
    <row r="374" customFormat="false" ht="27" hidden="false" customHeight="true" outlineLevel="0" collapsed="false">
      <c r="A374" s="120"/>
      <c r="B374" s="155"/>
      <c r="C374" s="79" t="n">
        <v>2023</v>
      </c>
      <c r="D374" s="158" t="n">
        <v>0</v>
      </c>
      <c r="E374" s="123" t="n">
        <v>0</v>
      </c>
      <c r="F374" s="124"/>
      <c r="G374" s="124"/>
      <c r="H374" s="124"/>
      <c r="I374" s="159" t="n">
        <v>0</v>
      </c>
      <c r="J374" s="60" t="n">
        <v>0</v>
      </c>
      <c r="K374" s="72" t="s">
        <v>72</v>
      </c>
      <c r="L374" s="32"/>
    </row>
    <row r="375" customFormat="false" ht="24.75" hidden="false" customHeight="true" outlineLevel="0" collapsed="false">
      <c r="A375" s="120"/>
      <c r="B375" s="155"/>
      <c r="C375" s="79" t="n">
        <v>2024</v>
      </c>
      <c r="D375" s="158" t="n">
        <v>0</v>
      </c>
      <c r="E375" s="123" t="n">
        <v>0</v>
      </c>
      <c r="F375" s="124"/>
      <c r="G375" s="124"/>
      <c r="H375" s="124"/>
      <c r="I375" s="159" t="n">
        <v>0</v>
      </c>
      <c r="J375" s="60" t="n">
        <v>0</v>
      </c>
      <c r="K375" s="72" t="s">
        <v>72</v>
      </c>
      <c r="L375" s="32"/>
    </row>
    <row r="376" customFormat="false" ht="24.75" hidden="false" customHeight="true" outlineLevel="0" collapsed="false">
      <c r="A376" s="120"/>
      <c r="B376" s="155"/>
      <c r="C376" s="79" t="n">
        <v>2025</v>
      </c>
      <c r="D376" s="158" t="n">
        <v>0</v>
      </c>
      <c r="E376" s="123" t="n">
        <v>0</v>
      </c>
      <c r="F376" s="124"/>
      <c r="G376" s="124"/>
      <c r="H376" s="124"/>
      <c r="I376" s="159" t="n">
        <v>0</v>
      </c>
      <c r="J376" s="60" t="n">
        <v>0</v>
      </c>
      <c r="K376" s="72" t="s">
        <v>72</v>
      </c>
      <c r="L376" s="162"/>
    </row>
    <row r="377" customFormat="false" ht="18.75" hidden="false" customHeight="true" outlineLevel="0" collapsed="false">
      <c r="A377" s="120" t="s">
        <v>31</v>
      </c>
      <c r="B377" s="121" t="s">
        <v>141</v>
      </c>
      <c r="C377" s="36" t="n">
        <v>2017</v>
      </c>
      <c r="D377" s="137" t="n">
        <v>0</v>
      </c>
      <c r="E377" s="123" t="n">
        <v>0</v>
      </c>
      <c r="F377" s="163"/>
      <c r="G377" s="163"/>
      <c r="H377" s="163"/>
      <c r="I377" s="93" t="n">
        <v>0</v>
      </c>
      <c r="J377" s="60" t="n">
        <v>0</v>
      </c>
      <c r="K377" s="32" t="s">
        <v>29</v>
      </c>
      <c r="L377" s="15" t="s">
        <v>142</v>
      </c>
    </row>
    <row r="378" customFormat="false" ht="18.75" hidden="false" customHeight="true" outlineLevel="0" collapsed="false">
      <c r="A378" s="120"/>
      <c r="B378" s="121"/>
      <c r="C378" s="164" t="n">
        <v>2018</v>
      </c>
      <c r="D378" s="137" t="n">
        <v>0</v>
      </c>
      <c r="E378" s="123" t="n">
        <v>0</v>
      </c>
      <c r="F378" s="163"/>
      <c r="G378" s="163"/>
      <c r="H378" s="163"/>
      <c r="I378" s="93" t="n">
        <v>0</v>
      </c>
      <c r="J378" s="60" t="n">
        <v>0</v>
      </c>
      <c r="K378" s="32" t="s">
        <v>29</v>
      </c>
      <c r="L378" s="15"/>
    </row>
    <row r="379" customFormat="false" ht="18.75" hidden="false" customHeight="true" outlineLevel="0" collapsed="false">
      <c r="A379" s="120"/>
      <c r="B379" s="121"/>
      <c r="C379" s="164" t="n">
        <v>2019</v>
      </c>
      <c r="D379" s="137" t="n">
        <v>0</v>
      </c>
      <c r="E379" s="123" t="n">
        <v>0</v>
      </c>
      <c r="F379" s="163"/>
      <c r="G379" s="163"/>
      <c r="H379" s="163"/>
      <c r="I379" s="93" t="n">
        <v>0</v>
      </c>
      <c r="J379" s="60" t="n">
        <v>0</v>
      </c>
      <c r="K379" s="32" t="s">
        <v>29</v>
      </c>
      <c r="L379" s="15"/>
    </row>
    <row r="380" customFormat="false" ht="20.25" hidden="false" customHeight="true" outlineLevel="0" collapsed="false">
      <c r="A380" s="120"/>
      <c r="B380" s="121"/>
      <c r="C380" s="36" t="n">
        <v>2020</v>
      </c>
      <c r="D380" s="137" t="n">
        <v>0</v>
      </c>
      <c r="E380" s="123" t="n">
        <v>0</v>
      </c>
      <c r="F380" s="163"/>
      <c r="G380" s="163"/>
      <c r="H380" s="163"/>
      <c r="I380" s="93" t="n">
        <v>0</v>
      </c>
      <c r="J380" s="60" t="n">
        <v>0</v>
      </c>
      <c r="K380" s="32" t="s">
        <v>29</v>
      </c>
      <c r="L380" s="15"/>
    </row>
    <row r="381" customFormat="false" ht="20.25" hidden="false" customHeight="true" outlineLevel="0" collapsed="false">
      <c r="A381" s="120"/>
      <c r="B381" s="121"/>
      <c r="C381" s="36" t="n">
        <v>2021</v>
      </c>
      <c r="D381" s="137" t="n">
        <v>0</v>
      </c>
      <c r="E381" s="123" t="n">
        <v>0</v>
      </c>
      <c r="F381" s="163"/>
      <c r="G381" s="163"/>
      <c r="H381" s="163"/>
      <c r="I381" s="93" t="n">
        <v>0</v>
      </c>
      <c r="J381" s="60" t="n">
        <v>0</v>
      </c>
      <c r="K381" s="32" t="s">
        <v>29</v>
      </c>
      <c r="L381" s="15"/>
    </row>
    <row r="382" customFormat="false" ht="20.25" hidden="false" customHeight="true" outlineLevel="0" collapsed="false">
      <c r="A382" s="120"/>
      <c r="B382" s="121"/>
      <c r="C382" s="36" t="n">
        <v>2022</v>
      </c>
      <c r="D382" s="137" t="n">
        <v>0</v>
      </c>
      <c r="E382" s="123" t="n">
        <v>0</v>
      </c>
      <c r="F382" s="163"/>
      <c r="G382" s="163"/>
      <c r="H382" s="163"/>
      <c r="I382" s="93" t="n">
        <v>0</v>
      </c>
      <c r="J382" s="60" t="n">
        <v>0</v>
      </c>
      <c r="K382" s="32" t="s">
        <v>29</v>
      </c>
      <c r="L382" s="15"/>
    </row>
    <row r="383" customFormat="false" ht="20.25" hidden="false" customHeight="true" outlineLevel="0" collapsed="false">
      <c r="A383" s="120"/>
      <c r="B383" s="121"/>
      <c r="C383" s="36" t="n">
        <v>2023</v>
      </c>
      <c r="D383" s="137" t="n">
        <v>0</v>
      </c>
      <c r="E383" s="123" t="n">
        <v>0</v>
      </c>
      <c r="F383" s="163"/>
      <c r="G383" s="163"/>
      <c r="H383" s="163"/>
      <c r="I383" s="93" t="n">
        <v>0</v>
      </c>
      <c r="J383" s="60" t="n">
        <v>0</v>
      </c>
      <c r="K383" s="32" t="s">
        <v>29</v>
      </c>
      <c r="L383" s="15"/>
    </row>
    <row r="384" customFormat="false" ht="19.5" hidden="false" customHeight="true" outlineLevel="0" collapsed="false">
      <c r="A384" s="120"/>
      <c r="B384" s="121"/>
      <c r="C384" s="36" t="n">
        <v>2024</v>
      </c>
      <c r="D384" s="137" t="n">
        <v>0</v>
      </c>
      <c r="E384" s="123" t="n">
        <v>0</v>
      </c>
      <c r="F384" s="163"/>
      <c r="G384" s="163"/>
      <c r="H384" s="163"/>
      <c r="I384" s="93" t="n">
        <v>0</v>
      </c>
      <c r="J384" s="60" t="n">
        <v>0</v>
      </c>
      <c r="K384" s="32" t="s">
        <v>29</v>
      </c>
      <c r="L384" s="15"/>
    </row>
    <row r="385" customFormat="false" ht="19.5" hidden="false" customHeight="true" outlineLevel="0" collapsed="false">
      <c r="A385" s="120"/>
      <c r="B385" s="121"/>
      <c r="C385" s="36" t="n">
        <v>2025</v>
      </c>
      <c r="D385" s="137" t="n">
        <v>0</v>
      </c>
      <c r="E385" s="123" t="n">
        <v>0</v>
      </c>
      <c r="F385" s="163"/>
      <c r="G385" s="163"/>
      <c r="H385" s="163"/>
      <c r="I385" s="93" t="n">
        <v>0</v>
      </c>
      <c r="J385" s="60" t="n">
        <v>0</v>
      </c>
      <c r="K385" s="32" t="s">
        <v>29</v>
      </c>
      <c r="L385" s="15"/>
    </row>
    <row r="386" customFormat="false" ht="22.5" hidden="false" customHeight="true" outlineLevel="0" collapsed="false">
      <c r="A386" s="165" t="s">
        <v>36</v>
      </c>
      <c r="B386" s="121" t="s">
        <v>143</v>
      </c>
      <c r="C386" s="166" t="n">
        <v>2017</v>
      </c>
      <c r="D386" s="137" t="n">
        <v>5988</v>
      </c>
      <c r="E386" s="123" t="n">
        <v>0</v>
      </c>
      <c r="F386" s="167"/>
      <c r="G386" s="167"/>
      <c r="H386" s="168"/>
      <c r="I386" s="93" t="n">
        <v>5988</v>
      </c>
      <c r="J386" s="60" t="n">
        <v>0</v>
      </c>
      <c r="K386" s="72" t="s">
        <v>72</v>
      </c>
      <c r="L386" s="15"/>
    </row>
    <row r="387" customFormat="false" ht="17.25" hidden="false" customHeight="true" outlineLevel="0" collapsed="false">
      <c r="A387" s="165"/>
      <c r="B387" s="121"/>
      <c r="C387" s="166" t="n">
        <v>2018</v>
      </c>
      <c r="D387" s="137" t="n">
        <v>6099.9</v>
      </c>
      <c r="E387" s="123" t="n">
        <v>0</v>
      </c>
      <c r="F387" s="167"/>
      <c r="G387" s="167"/>
      <c r="H387" s="168"/>
      <c r="I387" s="93" t="n">
        <v>6099.9</v>
      </c>
      <c r="J387" s="60" t="n">
        <v>0</v>
      </c>
      <c r="K387" s="72" t="s">
        <v>72</v>
      </c>
      <c r="L387" s="15"/>
    </row>
    <row r="388" customFormat="false" ht="19.5" hidden="false" customHeight="true" outlineLevel="0" collapsed="false">
      <c r="A388" s="165"/>
      <c r="B388" s="121"/>
      <c r="C388" s="166" t="n">
        <v>2019</v>
      </c>
      <c r="D388" s="122" t="n">
        <v>5988</v>
      </c>
      <c r="E388" s="123" t="n">
        <v>0</v>
      </c>
      <c r="F388" s="167"/>
      <c r="G388" s="167"/>
      <c r="H388" s="168"/>
      <c r="I388" s="125" t="n">
        <v>5988</v>
      </c>
      <c r="J388" s="60" t="n">
        <v>0</v>
      </c>
      <c r="K388" s="72" t="s">
        <v>72</v>
      </c>
      <c r="L388" s="15"/>
    </row>
    <row r="389" customFormat="false" ht="24.75" hidden="false" customHeight="true" outlineLevel="0" collapsed="false">
      <c r="A389" s="165"/>
      <c r="B389" s="121"/>
      <c r="C389" s="169" t="n">
        <v>2020</v>
      </c>
      <c r="D389" s="122" t="n">
        <v>5988</v>
      </c>
      <c r="E389" s="123" t="n">
        <v>0</v>
      </c>
      <c r="F389" s="167"/>
      <c r="G389" s="167"/>
      <c r="H389" s="168"/>
      <c r="I389" s="125" t="n">
        <v>5988</v>
      </c>
      <c r="J389" s="60" t="n">
        <v>0</v>
      </c>
      <c r="K389" s="72" t="s">
        <v>72</v>
      </c>
      <c r="L389" s="15"/>
      <c r="M389" s="0" t="s">
        <v>119</v>
      </c>
    </row>
    <row r="390" customFormat="false" ht="24.75" hidden="false" customHeight="true" outlineLevel="0" collapsed="false">
      <c r="A390" s="165"/>
      <c r="B390" s="121"/>
      <c r="C390" s="169" t="n">
        <v>2021</v>
      </c>
      <c r="D390" s="122" t="n">
        <v>5988</v>
      </c>
      <c r="E390" s="160" t="n">
        <v>0</v>
      </c>
      <c r="F390" s="167"/>
      <c r="G390" s="167"/>
      <c r="H390" s="168"/>
      <c r="I390" s="125" t="n">
        <v>5988</v>
      </c>
      <c r="J390" s="170" t="n">
        <v>0</v>
      </c>
      <c r="K390" s="171" t="s">
        <v>72</v>
      </c>
      <c r="L390" s="15"/>
    </row>
    <row r="391" customFormat="false" ht="24.75" hidden="false" customHeight="true" outlineLevel="0" collapsed="false">
      <c r="A391" s="165"/>
      <c r="B391" s="121"/>
      <c r="C391" s="169" t="n">
        <v>2022</v>
      </c>
      <c r="D391" s="122" t="n">
        <v>3000</v>
      </c>
      <c r="E391" s="160" t="n">
        <v>0</v>
      </c>
      <c r="F391" s="167"/>
      <c r="G391" s="167"/>
      <c r="H391" s="168"/>
      <c r="I391" s="125" t="n">
        <v>3000</v>
      </c>
      <c r="J391" s="170" t="n">
        <v>0</v>
      </c>
      <c r="K391" s="171" t="s">
        <v>72</v>
      </c>
      <c r="L391" s="15"/>
    </row>
    <row r="392" customFormat="false" ht="24.75" hidden="false" customHeight="true" outlineLevel="0" collapsed="false">
      <c r="A392" s="165"/>
      <c r="B392" s="121"/>
      <c r="C392" s="169" t="n">
        <v>2023</v>
      </c>
      <c r="D392" s="122" t="n">
        <v>3000</v>
      </c>
      <c r="E392" s="160" t="n">
        <v>0</v>
      </c>
      <c r="F392" s="167"/>
      <c r="G392" s="167"/>
      <c r="H392" s="168"/>
      <c r="I392" s="125" t="n">
        <v>3000</v>
      </c>
      <c r="J392" s="170" t="n">
        <v>0</v>
      </c>
      <c r="K392" s="171" t="s">
        <v>72</v>
      </c>
      <c r="L392" s="15"/>
    </row>
    <row r="393" customFormat="false" ht="25.5" hidden="false" customHeight="true" outlineLevel="0" collapsed="false">
      <c r="A393" s="165"/>
      <c r="B393" s="121"/>
      <c r="C393" s="169" t="n">
        <v>2024</v>
      </c>
      <c r="D393" s="122" t="n">
        <v>0</v>
      </c>
      <c r="E393" s="160" t="n">
        <v>0</v>
      </c>
      <c r="F393" s="167"/>
      <c r="G393" s="167"/>
      <c r="H393" s="168"/>
      <c r="I393" s="125" t="n">
        <v>0</v>
      </c>
      <c r="J393" s="170" t="n">
        <v>0</v>
      </c>
      <c r="K393" s="171" t="s">
        <v>72</v>
      </c>
      <c r="L393" s="15"/>
      <c r="M393" s="0" t="s">
        <v>119</v>
      </c>
    </row>
    <row r="394" customFormat="false" ht="25.5" hidden="false" customHeight="true" outlineLevel="0" collapsed="false">
      <c r="A394" s="165"/>
      <c r="B394" s="121"/>
      <c r="C394" s="169" t="n">
        <v>2025</v>
      </c>
      <c r="D394" s="122" t="n">
        <v>0</v>
      </c>
      <c r="E394" s="160" t="n">
        <v>0</v>
      </c>
      <c r="F394" s="167"/>
      <c r="G394" s="167"/>
      <c r="H394" s="168"/>
      <c r="I394" s="125" t="n">
        <v>0</v>
      </c>
      <c r="J394" s="170" t="n">
        <v>0</v>
      </c>
      <c r="K394" s="171" t="s">
        <v>72</v>
      </c>
      <c r="L394" s="15"/>
    </row>
    <row r="395" customFormat="false" ht="20.25" hidden="false" customHeight="true" outlineLevel="0" collapsed="false">
      <c r="A395" s="165" t="s">
        <v>39</v>
      </c>
      <c r="B395" s="121" t="s">
        <v>144</v>
      </c>
      <c r="C395" s="166" t="n">
        <v>2017</v>
      </c>
      <c r="D395" s="137" t="n">
        <v>0</v>
      </c>
      <c r="E395" s="123" t="n">
        <v>0</v>
      </c>
      <c r="F395" s="167"/>
      <c r="G395" s="167"/>
      <c r="H395" s="168"/>
      <c r="I395" s="93" t="n">
        <v>0</v>
      </c>
      <c r="J395" s="60" t="n">
        <v>0</v>
      </c>
      <c r="K395" s="32" t="s">
        <v>29</v>
      </c>
      <c r="L395" s="15"/>
    </row>
    <row r="396" customFormat="false" ht="20.25" hidden="false" customHeight="true" outlineLevel="0" collapsed="false">
      <c r="A396" s="165"/>
      <c r="B396" s="121"/>
      <c r="C396" s="166" t="n">
        <v>2018</v>
      </c>
      <c r="D396" s="137" t="n">
        <v>0</v>
      </c>
      <c r="E396" s="123" t="n">
        <v>0</v>
      </c>
      <c r="F396" s="167"/>
      <c r="G396" s="167"/>
      <c r="H396" s="168"/>
      <c r="I396" s="93" t="n">
        <v>0</v>
      </c>
      <c r="J396" s="60" t="n">
        <v>0</v>
      </c>
      <c r="K396" s="32" t="s">
        <v>29</v>
      </c>
      <c r="L396" s="15"/>
    </row>
    <row r="397" customFormat="false" ht="20.25" hidden="false" customHeight="true" outlineLevel="0" collapsed="false">
      <c r="A397" s="165"/>
      <c r="B397" s="121"/>
      <c r="C397" s="166" t="n">
        <v>2019</v>
      </c>
      <c r="D397" s="137" t="n">
        <v>0</v>
      </c>
      <c r="E397" s="123" t="n">
        <v>0</v>
      </c>
      <c r="F397" s="167"/>
      <c r="G397" s="167"/>
      <c r="H397" s="168"/>
      <c r="I397" s="93" t="n">
        <v>0</v>
      </c>
      <c r="J397" s="60" t="n">
        <v>0</v>
      </c>
      <c r="K397" s="32" t="s">
        <v>29</v>
      </c>
      <c r="L397" s="15"/>
    </row>
    <row r="398" customFormat="false" ht="18.75" hidden="false" customHeight="true" outlineLevel="0" collapsed="false">
      <c r="A398" s="165"/>
      <c r="B398" s="121"/>
      <c r="C398" s="166" t="n">
        <v>2020</v>
      </c>
      <c r="D398" s="137" t="n">
        <v>0</v>
      </c>
      <c r="E398" s="123" t="n">
        <v>0</v>
      </c>
      <c r="F398" s="167"/>
      <c r="G398" s="167"/>
      <c r="H398" s="168"/>
      <c r="I398" s="93" t="n">
        <v>0</v>
      </c>
      <c r="J398" s="60" t="n">
        <v>0</v>
      </c>
      <c r="K398" s="32" t="s">
        <v>29</v>
      </c>
      <c r="L398" s="15"/>
    </row>
    <row r="399" customFormat="false" ht="18.75" hidden="false" customHeight="true" outlineLevel="0" collapsed="false">
      <c r="A399" s="165"/>
      <c r="B399" s="121"/>
      <c r="C399" s="166" t="n">
        <v>2021</v>
      </c>
      <c r="D399" s="137" t="n">
        <v>0</v>
      </c>
      <c r="E399" s="123" t="n">
        <v>0</v>
      </c>
      <c r="F399" s="167"/>
      <c r="G399" s="167"/>
      <c r="H399" s="168"/>
      <c r="I399" s="93" t="n">
        <v>0</v>
      </c>
      <c r="J399" s="60" t="n">
        <v>0</v>
      </c>
      <c r="K399" s="32" t="s">
        <v>29</v>
      </c>
      <c r="L399" s="15"/>
    </row>
    <row r="400" customFormat="false" ht="18.75" hidden="false" customHeight="true" outlineLevel="0" collapsed="false">
      <c r="A400" s="165"/>
      <c r="B400" s="121"/>
      <c r="C400" s="166" t="n">
        <v>2022</v>
      </c>
      <c r="D400" s="137" t="n">
        <v>0</v>
      </c>
      <c r="E400" s="123" t="n">
        <v>0</v>
      </c>
      <c r="F400" s="167"/>
      <c r="G400" s="167"/>
      <c r="H400" s="168"/>
      <c r="I400" s="93" t="n">
        <v>0</v>
      </c>
      <c r="J400" s="60" t="n">
        <v>0</v>
      </c>
      <c r="K400" s="32" t="s">
        <v>29</v>
      </c>
      <c r="L400" s="15"/>
    </row>
    <row r="401" customFormat="false" ht="18.75" hidden="false" customHeight="true" outlineLevel="0" collapsed="false">
      <c r="A401" s="165"/>
      <c r="B401" s="121"/>
      <c r="C401" s="166" t="n">
        <v>2023</v>
      </c>
      <c r="D401" s="137" t="n">
        <v>0</v>
      </c>
      <c r="E401" s="123" t="n">
        <v>0</v>
      </c>
      <c r="F401" s="167"/>
      <c r="G401" s="167"/>
      <c r="H401" s="168"/>
      <c r="I401" s="93" t="n">
        <v>0</v>
      </c>
      <c r="J401" s="60" t="n">
        <v>0</v>
      </c>
      <c r="K401" s="32" t="s">
        <v>29</v>
      </c>
      <c r="L401" s="15"/>
    </row>
    <row r="402" customFormat="false" ht="18.75" hidden="false" customHeight="true" outlineLevel="0" collapsed="false">
      <c r="A402" s="165"/>
      <c r="B402" s="121"/>
      <c r="C402" s="166" t="n">
        <v>2024</v>
      </c>
      <c r="D402" s="137" t="n">
        <v>0</v>
      </c>
      <c r="E402" s="123" t="n">
        <v>0</v>
      </c>
      <c r="F402" s="167"/>
      <c r="G402" s="167"/>
      <c r="H402" s="168"/>
      <c r="I402" s="93" t="n">
        <v>0</v>
      </c>
      <c r="J402" s="60" t="n">
        <v>0</v>
      </c>
      <c r="K402" s="32" t="s">
        <v>29</v>
      </c>
      <c r="L402" s="15"/>
    </row>
    <row r="403" customFormat="false" ht="18.75" hidden="false" customHeight="true" outlineLevel="0" collapsed="false">
      <c r="A403" s="165"/>
      <c r="B403" s="121"/>
      <c r="C403" s="166" t="n">
        <v>2025</v>
      </c>
      <c r="D403" s="137" t="n">
        <v>0</v>
      </c>
      <c r="E403" s="123" t="n">
        <v>0</v>
      </c>
      <c r="F403" s="167"/>
      <c r="G403" s="167"/>
      <c r="H403" s="168"/>
      <c r="I403" s="93" t="n">
        <v>0</v>
      </c>
      <c r="J403" s="60" t="n">
        <v>0</v>
      </c>
      <c r="K403" s="32" t="s">
        <v>29</v>
      </c>
      <c r="L403" s="15"/>
    </row>
    <row r="404" customFormat="false" ht="20.25" hidden="false" customHeight="true" outlineLevel="0" collapsed="false">
      <c r="A404" s="165" t="s">
        <v>47</v>
      </c>
      <c r="B404" s="121" t="s">
        <v>145</v>
      </c>
      <c r="C404" s="166" t="n">
        <v>2017</v>
      </c>
      <c r="D404" s="137" t="n">
        <v>0</v>
      </c>
      <c r="E404" s="123" t="n">
        <v>0</v>
      </c>
      <c r="F404" s="167"/>
      <c r="G404" s="167"/>
      <c r="H404" s="168"/>
      <c r="I404" s="93" t="n">
        <v>0</v>
      </c>
      <c r="J404" s="60" t="n">
        <v>0</v>
      </c>
      <c r="K404" s="72" t="s">
        <v>72</v>
      </c>
      <c r="L404" s="15"/>
    </row>
    <row r="405" customFormat="false" ht="16.5" hidden="false" customHeight="true" outlineLevel="0" collapsed="false">
      <c r="A405" s="165"/>
      <c r="B405" s="121"/>
      <c r="C405" s="166" t="n">
        <v>2018</v>
      </c>
      <c r="D405" s="137" t="n">
        <v>0</v>
      </c>
      <c r="E405" s="123" t="n">
        <v>0</v>
      </c>
      <c r="F405" s="167"/>
      <c r="G405" s="167"/>
      <c r="H405" s="168"/>
      <c r="I405" s="93" t="n">
        <v>0</v>
      </c>
      <c r="J405" s="60" t="n">
        <v>0</v>
      </c>
      <c r="K405" s="72" t="s">
        <v>72</v>
      </c>
      <c r="L405" s="15"/>
    </row>
    <row r="406" customFormat="false" ht="17.25" hidden="false" customHeight="true" outlineLevel="0" collapsed="false">
      <c r="A406" s="165"/>
      <c r="B406" s="121"/>
      <c r="C406" s="166" t="n">
        <v>2019</v>
      </c>
      <c r="D406" s="139" t="n">
        <v>99.72565</v>
      </c>
      <c r="E406" s="123" t="n">
        <v>0</v>
      </c>
      <c r="F406" s="167"/>
      <c r="G406" s="167"/>
      <c r="H406" s="168"/>
      <c r="I406" s="172" t="n">
        <v>99.72565</v>
      </c>
      <c r="J406" s="60" t="n">
        <v>0</v>
      </c>
      <c r="K406" s="72" t="s">
        <v>72</v>
      </c>
      <c r="L406" s="15"/>
    </row>
    <row r="407" customFormat="false" ht="18.75" hidden="false" customHeight="true" outlineLevel="0" collapsed="false">
      <c r="A407" s="165"/>
      <c r="B407" s="121"/>
      <c r="C407" s="166" t="n">
        <v>2020</v>
      </c>
      <c r="D407" s="137" t="n">
        <v>0</v>
      </c>
      <c r="E407" s="123" t="n">
        <v>0</v>
      </c>
      <c r="F407" s="167"/>
      <c r="G407" s="167"/>
      <c r="H407" s="168"/>
      <c r="I407" s="93" t="n">
        <v>0</v>
      </c>
      <c r="J407" s="60" t="n">
        <v>0</v>
      </c>
      <c r="K407" s="72" t="s">
        <v>72</v>
      </c>
      <c r="L407" s="15"/>
    </row>
    <row r="408" customFormat="false" ht="18.75" hidden="false" customHeight="true" outlineLevel="0" collapsed="false">
      <c r="A408" s="165"/>
      <c r="B408" s="121"/>
      <c r="C408" s="166" t="n">
        <v>2021</v>
      </c>
      <c r="D408" s="137" t="n">
        <v>0</v>
      </c>
      <c r="E408" s="123" t="n">
        <v>0</v>
      </c>
      <c r="F408" s="167"/>
      <c r="G408" s="167"/>
      <c r="H408" s="168"/>
      <c r="I408" s="93" t="n">
        <v>0</v>
      </c>
      <c r="J408" s="60" t="n">
        <v>0</v>
      </c>
      <c r="K408" s="72" t="s">
        <v>72</v>
      </c>
      <c r="L408" s="15"/>
    </row>
    <row r="409" customFormat="false" ht="18.75" hidden="false" customHeight="true" outlineLevel="0" collapsed="false">
      <c r="A409" s="165"/>
      <c r="B409" s="121"/>
      <c r="C409" s="166" t="n">
        <v>2022</v>
      </c>
      <c r="D409" s="137" t="n">
        <v>0</v>
      </c>
      <c r="E409" s="123" t="n">
        <v>0</v>
      </c>
      <c r="F409" s="167"/>
      <c r="G409" s="167"/>
      <c r="H409" s="168"/>
      <c r="I409" s="93" t="n">
        <v>0</v>
      </c>
      <c r="J409" s="60" t="n">
        <v>0</v>
      </c>
      <c r="K409" s="72" t="s">
        <v>72</v>
      </c>
      <c r="L409" s="15"/>
    </row>
    <row r="410" customFormat="false" ht="18.75" hidden="false" customHeight="true" outlineLevel="0" collapsed="false">
      <c r="A410" s="165"/>
      <c r="B410" s="121"/>
      <c r="C410" s="166" t="n">
        <v>2023</v>
      </c>
      <c r="D410" s="137" t="n">
        <v>0</v>
      </c>
      <c r="E410" s="123" t="n">
        <v>0</v>
      </c>
      <c r="F410" s="167"/>
      <c r="G410" s="167"/>
      <c r="H410" s="168"/>
      <c r="I410" s="93" t="n">
        <v>0</v>
      </c>
      <c r="J410" s="60" t="n">
        <v>0</v>
      </c>
      <c r="K410" s="72" t="s">
        <v>72</v>
      </c>
      <c r="L410" s="15"/>
    </row>
    <row r="411" customFormat="false" ht="18.75" hidden="false" customHeight="true" outlineLevel="0" collapsed="false">
      <c r="A411" s="165"/>
      <c r="B411" s="121"/>
      <c r="C411" s="166" t="n">
        <v>2024</v>
      </c>
      <c r="D411" s="137" t="n">
        <v>0</v>
      </c>
      <c r="E411" s="123" t="n">
        <v>0</v>
      </c>
      <c r="F411" s="167"/>
      <c r="G411" s="167"/>
      <c r="H411" s="168"/>
      <c r="I411" s="93" t="n">
        <v>0</v>
      </c>
      <c r="J411" s="60" t="n">
        <v>0</v>
      </c>
      <c r="K411" s="72" t="s">
        <v>72</v>
      </c>
      <c r="L411" s="15"/>
    </row>
    <row r="412" customFormat="false" ht="18.75" hidden="false" customHeight="true" outlineLevel="0" collapsed="false">
      <c r="A412" s="165"/>
      <c r="B412" s="121"/>
      <c r="C412" s="166" t="n">
        <v>2025</v>
      </c>
      <c r="D412" s="137" t="n">
        <v>0</v>
      </c>
      <c r="E412" s="123" t="n">
        <v>0</v>
      </c>
      <c r="F412" s="167"/>
      <c r="G412" s="167"/>
      <c r="H412" s="168"/>
      <c r="I412" s="93" t="n">
        <v>0</v>
      </c>
      <c r="J412" s="60" t="n">
        <v>0</v>
      </c>
      <c r="K412" s="72" t="s">
        <v>72</v>
      </c>
      <c r="L412" s="15"/>
    </row>
    <row r="413" customFormat="false" ht="20.25" hidden="false" customHeight="true" outlineLevel="0" collapsed="false">
      <c r="A413" s="165" t="s">
        <v>146</v>
      </c>
      <c r="B413" s="121" t="s">
        <v>147</v>
      </c>
      <c r="C413" s="166" t="n">
        <v>2017</v>
      </c>
      <c r="D413" s="137" t="n">
        <v>0</v>
      </c>
      <c r="E413" s="123" t="n">
        <v>0</v>
      </c>
      <c r="F413" s="167"/>
      <c r="G413" s="167"/>
      <c r="H413" s="168"/>
      <c r="I413" s="93" t="n">
        <v>0</v>
      </c>
      <c r="J413" s="60" t="n">
        <v>0</v>
      </c>
      <c r="K413" s="32" t="s">
        <v>29</v>
      </c>
      <c r="L413" s="15"/>
    </row>
    <row r="414" customFormat="false" ht="20.25" hidden="false" customHeight="true" outlineLevel="0" collapsed="false">
      <c r="A414" s="165"/>
      <c r="B414" s="121"/>
      <c r="C414" s="166" t="n">
        <v>2018</v>
      </c>
      <c r="D414" s="137" t="n">
        <v>0</v>
      </c>
      <c r="E414" s="123" t="n">
        <v>0</v>
      </c>
      <c r="F414" s="167"/>
      <c r="G414" s="167"/>
      <c r="H414" s="168"/>
      <c r="I414" s="93" t="n">
        <v>0</v>
      </c>
      <c r="J414" s="60" t="n">
        <v>0</v>
      </c>
      <c r="K414" s="32" t="s">
        <v>29</v>
      </c>
      <c r="L414" s="15"/>
    </row>
    <row r="415" customFormat="false" ht="20.25" hidden="false" customHeight="true" outlineLevel="0" collapsed="false">
      <c r="A415" s="165"/>
      <c r="B415" s="121"/>
      <c r="C415" s="166" t="n">
        <v>2019</v>
      </c>
      <c r="D415" s="137" t="n">
        <v>0</v>
      </c>
      <c r="E415" s="123" t="n">
        <v>0</v>
      </c>
      <c r="F415" s="167"/>
      <c r="G415" s="167"/>
      <c r="H415" s="168"/>
      <c r="I415" s="93" t="n">
        <v>0</v>
      </c>
      <c r="J415" s="60" t="n">
        <v>0</v>
      </c>
      <c r="K415" s="32" t="s">
        <v>29</v>
      </c>
      <c r="L415" s="15"/>
    </row>
    <row r="416" customFormat="false" ht="20.25" hidden="false" customHeight="true" outlineLevel="0" collapsed="false">
      <c r="A416" s="165"/>
      <c r="B416" s="121"/>
      <c r="C416" s="166" t="n">
        <v>2020</v>
      </c>
      <c r="D416" s="137" t="n">
        <v>0</v>
      </c>
      <c r="E416" s="123" t="n">
        <v>0</v>
      </c>
      <c r="F416" s="167"/>
      <c r="G416" s="167"/>
      <c r="H416" s="168"/>
      <c r="I416" s="93" t="n">
        <v>0</v>
      </c>
      <c r="J416" s="60" t="n">
        <v>0</v>
      </c>
      <c r="K416" s="32" t="s">
        <v>29</v>
      </c>
      <c r="L416" s="15"/>
    </row>
    <row r="417" customFormat="false" ht="20.25" hidden="false" customHeight="true" outlineLevel="0" collapsed="false">
      <c r="A417" s="165"/>
      <c r="B417" s="121"/>
      <c r="C417" s="166" t="n">
        <v>2021</v>
      </c>
      <c r="D417" s="137" t="n">
        <v>0</v>
      </c>
      <c r="E417" s="123" t="n">
        <v>0</v>
      </c>
      <c r="F417" s="167"/>
      <c r="G417" s="167"/>
      <c r="H417" s="168"/>
      <c r="I417" s="93" t="n">
        <v>0</v>
      </c>
      <c r="J417" s="60" t="n">
        <v>0</v>
      </c>
      <c r="K417" s="32" t="s">
        <v>29</v>
      </c>
      <c r="L417" s="15"/>
    </row>
    <row r="418" customFormat="false" ht="20.25" hidden="false" customHeight="true" outlineLevel="0" collapsed="false">
      <c r="A418" s="165"/>
      <c r="B418" s="121"/>
      <c r="C418" s="166" t="n">
        <v>2022</v>
      </c>
      <c r="D418" s="137" t="n">
        <v>0</v>
      </c>
      <c r="E418" s="123" t="n">
        <v>0</v>
      </c>
      <c r="F418" s="167"/>
      <c r="G418" s="167"/>
      <c r="H418" s="168"/>
      <c r="I418" s="93" t="n">
        <v>0</v>
      </c>
      <c r="J418" s="60" t="n">
        <v>0</v>
      </c>
      <c r="K418" s="32" t="s">
        <v>29</v>
      </c>
      <c r="L418" s="15"/>
    </row>
    <row r="419" customFormat="false" ht="20.25" hidden="false" customHeight="true" outlineLevel="0" collapsed="false">
      <c r="A419" s="165"/>
      <c r="B419" s="121"/>
      <c r="C419" s="166" t="n">
        <v>2023</v>
      </c>
      <c r="D419" s="137" t="n">
        <v>0</v>
      </c>
      <c r="E419" s="123" t="n">
        <v>0</v>
      </c>
      <c r="F419" s="167"/>
      <c r="G419" s="167"/>
      <c r="H419" s="168"/>
      <c r="I419" s="93" t="n">
        <v>0</v>
      </c>
      <c r="J419" s="60" t="n">
        <v>0</v>
      </c>
      <c r="K419" s="32" t="s">
        <v>29</v>
      </c>
      <c r="L419" s="15"/>
    </row>
    <row r="420" customFormat="false" ht="20.25" hidden="false" customHeight="true" outlineLevel="0" collapsed="false">
      <c r="A420" s="165"/>
      <c r="B420" s="121"/>
      <c r="C420" s="166" t="n">
        <v>2024</v>
      </c>
      <c r="D420" s="137" t="n">
        <v>0</v>
      </c>
      <c r="E420" s="123" t="n">
        <v>0</v>
      </c>
      <c r="F420" s="167"/>
      <c r="G420" s="167"/>
      <c r="H420" s="168"/>
      <c r="I420" s="93" t="n">
        <v>0</v>
      </c>
      <c r="J420" s="60" t="n">
        <v>0</v>
      </c>
      <c r="K420" s="32" t="s">
        <v>29</v>
      </c>
      <c r="L420" s="15"/>
    </row>
    <row r="421" customFormat="false" ht="20.25" hidden="false" customHeight="true" outlineLevel="0" collapsed="false">
      <c r="A421" s="165"/>
      <c r="B421" s="121"/>
      <c r="C421" s="166" t="n">
        <v>2025</v>
      </c>
      <c r="D421" s="137" t="n">
        <v>0</v>
      </c>
      <c r="E421" s="123" t="n">
        <v>0</v>
      </c>
      <c r="F421" s="167"/>
      <c r="G421" s="167"/>
      <c r="H421" s="168"/>
      <c r="I421" s="93" t="n">
        <v>0</v>
      </c>
      <c r="J421" s="60" t="n">
        <v>0</v>
      </c>
      <c r="K421" s="32" t="s">
        <v>29</v>
      </c>
      <c r="L421" s="15"/>
    </row>
    <row r="422" customFormat="false" ht="15.75" hidden="false" customHeight="true" outlineLevel="0" collapsed="false">
      <c r="A422" s="165" t="s">
        <v>148</v>
      </c>
      <c r="B422" s="121" t="s">
        <v>149</v>
      </c>
      <c r="C422" s="166" t="n">
        <v>2017</v>
      </c>
      <c r="D422" s="122" t="n">
        <v>0</v>
      </c>
      <c r="E422" s="123" t="n">
        <v>0</v>
      </c>
      <c r="F422" s="167"/>
      <c r="G422" s="167"/>
      <c r="H422" s="173"/>
      <c r="I422" s="125" t="n">
        <v>0</v>
      </c>
      <c r="J422" s="60" t="n">
        <v>0</v>
      </c>
      <c r="K422" s="72" t="s">
        <v>72</v>
      </c>
      <c r="L422" s="15"/>
    </row>
    <row r="423" customFormat="false" ht="15.75" hidden="false" customHeight="false" outlineLevel="0" collapsed="false">
      <c r="A423" s="165"/>
      <c r="B423" s="121"/>
      <c r="C423" s="166" t="n">
        <v>2018</v>
      </c>
      <c r="D423" s="122" t="n">
        <v>0</v>
      </c>
      <c r="E423" s="123" t="n">
        <v>0</v>
      </c>
      <c r="F423" s="167"/>
      <c r="G423" s="167"/>
      <c r="H423" s="173"/>
      <c r="I423" s="125" t="n">
        <v>0</v>
      </c>
      <c r="J423" s="60" t="n">
        <v>0</v>
      </c>
      <c r="K423" s="72" t="s">
        <v>72</v>
      </c>
      <c r="L423" s="15"/>
    </row>
    <row r="424" customFormat="false" ht="15.75" hidden="false" customHeight="false" outlineLevel="0" collapsed="false">
      <c r="A424" s="165"/>
      <c r="B424" s="121"/>
      <c r="C424" s="166" t="n">
        <v>2019</v>
      </c>
      <c r="D424" s="122" t="n">
        <v>0</v>
      </c>
      <c r="E424" s="123" t="n">
        <v>0</v>
      </c>
      <c r="F424" s="167"/>
      <c r="G424" s="167"/>
      <c r="H424" s="173"/>
      <c r="I424" s="125" t="n">
        <v>0</v>
      </c>
      <c r="J424" s="60" t="n">
        <v>0</v>
      </c>
      <c r="K424" s="72" t="s">
        <v>72</v>
      </c>
      <c r="L424" s="15"/>
    </row>
    <row r="425" customFormat="false" ht="15.75" hidden="false" customHeight="false" outlineLevel="0" collapsed="false">
      <c r="A425" s="165"/>
      <c r="B425" s="121"/>
      <c r="C425" s="166" t="n">
        <v>2020</v>
      </c>
      <c r="D425" s="122" t="n">
        <v>0</v>
      </c>
      <c r="E425" s="123" t="n">
        <v>0</v>
      </c>
      <c r="F425" s="167"/>
      <c r="G425" s="167"/>
      <c r="H425" s="173"/>
      <c r="I425" s="125" t="n">
        <v>0</v>
      </c>
      <c r="J425" s="60" t="n">
        <v>0</v>
      </c>
      <c r="K425" s="72" t="s">
        <v>72</v>
      </c>
      <c r="L425" s="15"/>
    </row>
    <row r="426" customFormat="false" ht="15.75" hidden="false" customHeight="false" outlineLevel="0" collapsed="false">
      <c r="A426" s="165"/>
      <c r="B426" s="121"/>
      <c r="C426" s="166" t="n">
        <v>2021</v>
      </c>
      <c r="D426" s="122" t="n">
        <v>0</v>
      </c>
      <c r="E426" s="123" t="n">
        <v>0</v>
      </c>
      <c r="F426" s="167"/>
      <c r="G426" s="167"/>
      <c r="H426" s="173"/>
      <c r="I426" s="125" t="n">
        <v>0</v>
      </c>
      <c r="J426" s="60" t="n">
        <v>0</v>
      </c>
      <c r="K426" s="72" t="s">
        <v>72</v>
      </c>
      <c r="L426" s="15"/>
    </row>
    <row r="427" customFormat="false" ht="15.75" hidden="false" customHeight="false" outlineLevel="0" collapsed="false">
      <c r="A427" s="165"/>
      <c r="B427" s="121"/>
      <c r="C427" s="166" t="n">
        <v>2022</v>
      </c>
      <c r="D427" s="122" t="n">
        <v>0</v>
      </c>
      <c r="E427" s="123" t="n">
        <v>0</v>
      </c>
      <c r="F427" s="167"/>
      <c r="G427" s="167"/>
      <c r="H427" s="173"/>
      <c r="I427" s="125" t="n">
        <v>0</v>
      </c>
      <c r="J427" s="60" t="n">
        <v>0</v>
      </c>
      <c r="K427" s="72" t="s">
        <v>72</v>
      </c>
      <c r="L427" s="15"/>
    </row>
    <row r="428" customFormat="false" ht="15.75" hidden="false" customHeight="false" outlineLevel="0" collapsed="false">
      <c r="A428" s="165"/>
      <c r="B428" s="121"/>
      <c r="C428" s="166" t="n">
        <v>2023</v>
      </c>
      <c r="D428" s="122" t="n">
        <v>0</v>
      </c>
      <c r="E428" s="123" t="n">
        <v>0</v>
      </c>
      <c r="F428" s="167"/>
      <c r="G428" s="167"/>
      <c r="H428" s="173"/>
      <c r="I428" s="125" t="n">
        <v>0</v>
      </c>
      <c r="J428" s="60" t="n">
        <v>0</v>
      </c>
      <c r="K428" s="72" t="s">
        <v>72</v>
      </c>
      <c r="L428" s="15"/>
    </row>
    <row r="429" customFormat="false" ht="15.75" hidden="false" customHeight="false" outlineLevel="0" collapsed="false">
      <c r="A429" s="165"/>
      <c r="B429" s="121"/>
      <c r="C429" s="166" t="n">
        <v>2024</v>
      </c>
      <c r="D429" s="122" t="n">
        <v>0</v>
      </c>
      <c r="E429" s="123" t="n">
        <v>0</v>
      </c>
      <c r="F429" s="167"/>
      <c r="G429" s="167"/>
      <c r="H429" s="173"/>
      <c r="I429" s="125" t="n">
        <v>0</v>
      </c>
      <c r="J429" s="60" t="n">
        <v>0</v>
      </c>
      <c r="K429" s="72" t="s">
        <v>72</v>
      </c>
      <c r="L429" s="15"/>
    </row>
    <row r="430" customFormat="false" ht="15.75" hidden="false" customHeight="false" outlineLevel="0" collapsed="false">
      <c r="A430" s="165"/>
      <c r="B430" s="121"/>
      <c r="C430" s="166" t="n">
        <v>2025</v>
      </c>
      <c r="D430" s="122" t="n">
        <v>0</v>
      </c>
      <c r="E430" s="123" t="n">
        <v>0</v>
      </c>
      <c r="F430" s="167"/>
      <c r="G430" s="167"/>
      <c r="H430" s="173"/>
      <c r="I430" s="125" t="n">
        <v>0</v>
      </c>
      <c r="J430" s="60" t="n">
        <v>0</v>
      </c>
      <c r="K430" s="72" t="s">
        <v>72</v>
      </c>
      <c r="L430" s="15"/>
    </row>
    <row r="431" customFormat="false" ht="15.75" hidden="false" customHeight="true" outlineLevel="0" collapsed="false">
      <c r="A431" s="165" t="s">
        <v>150</v>
      </c>
      <c r="B431" s="174" t="s">
        <v>151</v>
      </c>
      <c r="C431" s="166" t="n">
        <v>2017</v>
      </c>
      <c r="D431" s="126" t="n">
        <v>260.04081</v>
      </c>
      <c r="E431" s="123" t="n">
        <v>0</v>
      </c>
      <c r="F431" s="167"/>
      <c r="G431" s="167"/>
      <c r="H431" s="168"/>
      <c r="I431" s="127" t="n">
        <v>260.04081</v>
      </c>
      <c r="J431" s="60" t="n">
        <v>0</v>
      </c>
      <c r="K431" s="72" t="s">
        <v>72</v>
      </c>
      <c r="L431" s="15"/>
    </row>
    <row r="432" customFormat="false" ht="15.75" hidden="false" customHeight="false" outlineLevel="0" collapsed="false">
      <c r="A432" s="165"/>
      <c r="B432" s="174"/>
      <c r="C432" s="166" t="n">
        <v>2018</v>
      </c>
      <c r="D432" s="122" t="n">
        <v>56.35</v>
      </c>
      <c r="E432" s="123" t="n">
        <v>0</v>
      </c>
      <c r="F432" s="167"/>
      <c r="G432" s="167"/>
      <c r="H432" s="168"/>
      <c r="I432" s="125" t="n">
        <v>56.35</v>
      </c>
      <c r="J432" s="60" t="n">
        <v>0</v>
      </c>
      <c r="K432" s="72" t="s">
        <v>72</v>
      </c>
      <c r="L432" s="15"/>
    </row>
    <row r="433" customFormat="false" ht="15" hidden="false" customHeight="true" outlineLevel="0" collapsed="false">
      <c r="A433" s="165"/>
      <c r="B433" s="174"/>
      <c r="C433" s="166" t="n">
        <v>2019</v>
      </c>
      <c r="D433" s="122" t="n">
        <v>106</v>
      </c>
      <c r="E433" s="123" t="n">
        <v>0</v>
      </c>
      <c r="F433" s="167"/>
      <c r="G433" s="167"/>
      <c r="H433" s="168"/>
      <c r="I433" s="125" t="n">
        <v>106</v>
      </c>
      <c r="J433" s="60" t="n">
        <v>0</v>
      </c>
      <c r="K433" s="72" t="s">
        <v>72</v>
      </c>
      <c r="L433" s="15"/>
    </row>
    <row r="434" customFormat="false" ht="21.75" hidden="false" customHeight="true" outlineLevel="0" collapsed="false">
      <c r="A434" s="165"/>
      <c r="B434" s="174"/>
      <c r="C434" s="169" t="n">
        <v>2020</v>
      </c>
      <c r="D434" s="126" t="n">
        <v>223.06142</v>
      </c>
      <c r="E434" s="160" t="n">
        <v>0</v>
      </c>
      <c r="F434" s="167"/>
      <c r="G434" s="167"/>
      <c r="H434" s="168"/>
      <c r="I434" s="127" t="n">
        <v>223.06142</v>
      </c>
      <c r="J434" s="60" t="n">
        <v>0</v>
      </c>
      <c r="K434" s="171" t="s">
        <v>72</v>
      </c>
      <c r="L434" s="15"/>
    </row>
    <row r="435" customFormat="false" ht="21.75" hidden="false" customHeight="true" outlineLevel="0" collapsed="false">
      <c r="A435" s="165"/>
      <c r="B435" s="174"/>
      <c r="C435" s="169" t="n">
        <v>2021</v>
      </c>
      <c r="D435" s="122" t="n">
        <v>12.822</v>
      </c>
      <c r="E435" s="160" t="n">
        <v>0</v>
      </c>
      <c r="F435" s="175"/>
      <c r="G435" s="175"/>
      <c r="H435" s="176"/>
      <c r="I435" s="125" t="n">
        <v>12.822</v>
      </c>
      <c r="J435" s="170" t="n">
        <v>0</v>
      </c>
      <c r="K435" s="171" t="s">
        <v>72</v>
      </c>
      <c r="L435" s="15"/>
    </row>
    <row r="436" customFormat="false" ht="21.75" hidden="false" customHeight="true" outlineLevel="0" collapsed="false">
      <c r="A436" s="165"/>
      <c r="B436" s="174"/>
      <c r="C436" s="169" t="n">
        <v>2022</v>
      </c>
      <c r="D436" s="122" t="n">
        <v>549.993</v>
      </c>
      <c r="E436" s="160" t="n">
        <v>0</v>
      </c>
      <c r="F436" s="175"/>
      <c r="G436" s="175"/>
      <c r="H436" s="176"/>
      <c r="I436" s="125" t="n">
        <v>549.993</v>
      </c>
      <c r="J436" s="170" t="n">
        <v>0</v>
      </c>
      <c r="K436" s="171" t="s">
        <v>72</v>
      </c>
      <c r="L436" s="15"/>
    </row>
    <row r="437" customFormat="false" ht="30" hidden="false" customHeight="true" outlineLevel="0" collapsed="false">
      <c r="A437" s="165"/>
      <c r="B437" s="174"/>
      <c r="C437" s="169" t="n">
        <v>2023</v>
      </c>
      <c r="D437" s="122" t="n">
        <v>0</v>
      </c>
      <c r="E437" s="160" t="n">
        <v>0</v>
      </c>
      <c r="F437" s="175"/>
      <c r="G437" s="175"/>
      <c r="H437" s="176"/>
      <c r="I437" s="125" t="n">
        <v>0</v>
      </c>
      <c r="J437" s="170" t="n">
        <v>0</v>
      </c>
      <c r="K437" s="171" t="s">
        <v>72</v>
      </c>
      <c r="L437" s="15"/>
    </row>
    <row r="438" customFormat="false" ht="120.75" hidden="false" customHeight="true" outlineLevel="0" collapsed="false">
      <c r="A438" s="165"/>
      <c r="B438" s="174"/>
      <c r="C438" s="169" t="n">
        <v>2024</v>
      </c>
      <c r="D438" s="122" t="n">
        <v>0</v>
      </c>
      <c r="E438" s="160" t="n">
        <v>0</v>
      </c>
      <c r="F438" s="175"/>
      <c r="G438" s="175"/>
      <c r="H438" s="176"/>
      <c r="I438" s="125" t="n">
        <v>0</v>
      </c>
      <c r="J438" s="170" t="n">
        <v>0</v>
      </c>
      <c r="K438" s="171" t="s">
        <v>72</v>
      </c>
      <c r="L438" s="15"/>
    </row>
    <row r="439" customFormat="false" ht="375.75" hidden="false" customHeight="true" outlineLevel="0" collapsed="false">
      <c r="A439" s="165"/>
      <c r="B439" s="174"/>
      <c r="C439" s="169" t="n">
        <v>2025</v>
      </c>
      <c r="D439" s="122" t="n">
        <v>0</v>
      </c>
      <c r="E439" s="160" t="n">
        <v>0</v>
      </c>
      <c r="F439" s="175"/>
      <c r="G439" s="175"/>
      <c r="H439" s="176"/>
      <c r="I439" s="125" t="n">
        <v>0</v>
      </c>
      <c r="J439" s="170" t="n">
        <v>0</v>
      </c>
      <c r="K439" s="171" t="s">
        <v>72</v>
      </c>
      <c r="L439" s="177"/>
    </row>
    <row r="440" customFormat="false" ht="15.75" hidden="false" customHeight="true" outlineLevel="0" collapsed="false">
      <c r="A440" s="165" t="s">
        <v>152</v>
      </c>
      <c r="B440" s="121" t="s">
        <v>153</v>
      </c>
      <c r="C440" s="166" t="n">
        <v>2017</v>
      </c>
      <c r="D440" s="122" t="n">
        <v>26.2</v>
      </c>
      <c r="E440" s="123" t="n">
        <v>0</v>
      </c>
      <c r="F440" s="167"/>
      <c r="G440" s="167"/>
      <c r="H440" s="168"/>
      <c r="I440" s="125" t="n">
        <v>26.2</v>
      </c>
      <c r="J440" s="60" t="n">
        <v>0</v>
      </c>
      <c r="K440" s="72" t="s">
        <v>72</v>
      </c>
      <c r="L440" s="15" t="s">
        <v>142</v>
      </c>
    </row>
    <row r="441" customFormat="false" ht="15.75" hidden="false" customHeight="false" outlineLevel="0" collapsed="false">
      <c r="A441" s="165"/>
      <c r="B441" s="121"/>
      <c r="C441" s="166" t="n">
        <v>2018</v>
      </c>
      <c r="D441" s="122" t="n">
        <v>26.2</v>
      </c>
      <c r="E441" s="123" t="n">
        <v>0</v>
      </c>
      <c r="F441" s="167"/>
      <c r="G441" s="167"/>
      <c r="H441" s="168"/>
      <c r="I441" s="125" t="n">
        <v>26.2</v>
      </c>
      <c r="J441" s="60" t="n">
        <v>0</v>
      </c>
      <c r="K441" s="72" t="s">
        <v>72</v>
      </c>
      <c r="L441" s="15"/>
    </row>
    <row r="442" customFormat="false" ht="15.75" hidden="false" customHeight="false" outlineLevel="0" collapsed="false">
      <c r="A442" s="165"/>
      <c r="B442" s="121"/>
      <c r="C442" s="166" t="n">
        <v>2019</v>
      </c>
      <c r="D442" s="122" t="n">
        <v>0</v>
      </c>
      <c r="E442" s="123" t="n">
        <v>0</v>
      </c>
      <c r="F442" s="167"/>
      <c r="G442" s="167"/>
      <c r="H442" s="168"/>
      <c r="I442" s="125" t="n">
        <v>0</v>
      </c>
      <c r="J442" s="60" t="n">
        <v>0</v>
      </c>
      <c r="K442" s="72" t="s">
        <v>72</v>
      </c>
      <c r="L442" s="15"/>
    </row>
    <row r="443" customFormat="false" ht="18.75" hidden="false" customHeight="true" outlineLevel="0" collapsed="false">
      <c r="A443" s="165"/>
      <c r="B443" s="121"/>
      <c r="C443" s="166" t="n">
        <v>2020</v>
      </c>
      <c r="D443" s="122" t="n">
        <v>0</v>
      </c>
      <c r="E443" s="123" t="n">
        <v>0</v>
      </c>
      <c r="F443" s="167"/>
      <c r="G443" s="167"/>
      <c r="H443" s="168"/>
      <c r="I443" s="125" t="n">
        <v>0</v>
      </c>
      <c r="J443" s="60" t="n">
        <v>0</v>
      </c>
      <c r="K443" s="72" t="s">
        <v>72</v>
      </c>
      <c r="L443" s="15"/>
    </row>
    <row r="444" customFormat="false" ht="18.75" hidden="false" customHeight="true" outlineLevel="0" collapsed="false">
      <c r="A444" s="165"/>
      <c r="B444" s="121"/>
      <c r="C444" s="169" t="n">
        <v>2021</v>
      </c>
      <c r="D444" s="122" t="n">
        <v>0</v>
      </c>
      <c r="E444" s="160" t="n">
        <v>0</v>
      </c>
      <c r="F444" s="167"/>
      <c r="G444" s="167"/>
      <c r="H444" s="168"/>
      <c r="I444" s="125" t="n">
        <v>0</v>
      </c>
      <c r="J444" s="170" t="n">
        <v>0</v>
      </c>
      <c r="K444" s="171" t="s">
        <v>72</v>
      </c>
      <c r="L444" s="15"/>
    </row>
    <row r="445" customFormat="false" ht="18.75" hidden="false" customHeight="true" outlineLevel="0" collapsed="false">
      <c r="A445" s="165"/>
      <c r="B445" s="121"/>
      <c r="C445" s="169" t="n">
        <v>2022</v>
      </c>
      <c r="D445" s="122" t="n">
        <v>0</v>
      </c>
      <c r="E445" s="160" t="n">
        <v>0</v>
      </c>
      <c r="F445" s="167"/>
      <c r="G445" s="167"/>
      <c r="H445" s="168"/>
      <c r="I445" s="125" t="n">
        <v>0</v>
      </c>
      <c r="J445" s="170" t="n">
        <v>0</v>
      </c>
      <c r="K445" s="171" t="s">
        <v>72</v>
      </c>
      <c r="L445" s="15"/>
    </row>
    <row r="446" customFormat="false" ht="18.75" hidden="false" customHeight="true" outlineLevel="0" collapsed="false">
      <c r="A446" s="165"/>
      <c r="B446" s="121"/>
      <c r="C446" s="169" t="n">
        <v>2023</v>
      </c>
      <c r="D446" s="122" t="n">
        <v>0</v>
      </c>
      <c r="E446" s="160" t="n">
        <v>0</v>
      </c>
      <c r="F446" s="167"/>
      <c r="G446" s="167"/>
      <c r="H446" s="168"/>
      <c r="I446" s="125" t="n">
        <v>0</v>
      </c>
      <c r="J446" s="170" t="n">
        <v>0</v>
      </c>
      <c r="K446" s="171" t="s">
        <v>72</v>
      </c>
      <c r="L446" s="15"/>
    </row>
    <row r="447" customFormat="false" ht="27" hidden="false" customHeight="true" outlineLevel="0" collapsed="false">
      <c r="A447" s="165"/>
      <c r="B447" s="121"/>
      <c r="C447" s="169" t="n">
        <v>2024</v>
      </c>
      <c r="D447" s="122" t="n">
        <v>0</v>
      </c>
      <c r="E447" s="160" t="n">
        <v>0</v>
      </c>
      <c r="F447" s="167"/>
      <c r="G447" s="167"/>
      <c r="H447" s="168"/>
      <c r="I447" s="125" t="n">
        <v>0</v>
      </c>
      <c r="J447" s="170" t="n">
        <v>0</v>
      </c>
      <c r="K447" s="171" t="s">
        <v>72</v>
      </c>
      <c r="L447" s="15"/>
    </row>
    <row r="448" customFormat="false" ht="27" hidden="false" customHeight="true" outlineLevel="0" collapsed="false">
      <c r="A448" s="165"/>
      <c r="B448" s="121"/>
      <c r="C448" s="169" t="n">
        <v>2025</v>
      </c>
      <c r="D448" s="122" t="n">
        <v>0</v>
      </c>
      <c r="E448" s="160" t="n">
        <v>0</v>
      </c>
      <c r="F448" s="167"/>
      <c r="G448" s="167"/>
      <c r="H448" s="168"/>
      <c r="I448" s="125" t="n">
        <v>0</v>
      </c>
      <c r="J448" s="170" t="n">
        <v>0</v>
      </c>
      <c r="K448" s="171" t="s">
        <v>72</v>
      </c>
      <c r="L448" s="15"/>
    </row>
    <row r="449" customFormat="false" ht="15.75" hidden="false" customHeight="true" outlineLevel="0" collapsed="false">
      <c r="A449" s="120" t="s">
        <v>154</v>
      </c>
      <c r="B449" s="121" t="s">
        <v>155</v>
      </c>
      <c r="C449" s="166" t="n">
        <v>2017</v>
      </c>
      <c r="D449" s="122" t="n">
        <v>99.992</v>
      </c>
      <c r="E449" s="123" t="n">
        <v>0</v>
      </c>
      <c r="F449" s="167"/>
      <c r="G449" s="167"/>
      <c r="H449" s="168"/>
      <c r="I449" s="125" t="n">
        <v>99.992</v>
      </c>
      <c r="J449" s="60" t="n">
        <v>0</v>
      </c>
      <c r="K449" s="72" t="s">
        <v>72</v>
      </c>
      <c r="L449" s="15"/>
    </row>
    <row r="450" customFormat="false" ht="14.45" hidden="false" customHeight="true" outlineLevel="0" collapsed="false">
      <c r="A450" s="120"/>
      <c r="B450" s="121"/>
      <c r="C450" s="166" t="n">
        <v>2018</v>
      </c>
      <c r="D450" s="122" t="n">
        <v>0</v>
      </c>
      <c r="E450" s="123" t="n">
        <v>0</v>
      </c>
      <c r="F450" s="167"/>
      <c r="G450" s="167"/>
      <c r="H450" s="173"/>
      <c r="I450" s="125" t="n">
        <v>0</v>
      </c>
      <c r="J450" s="60" t="n">
        <v>0</v>
      </c>
      <c r="K450" s="72" t="s">
        <v>72</v>
      </c>
      <c r="L450" s="15"/>
    </row>
    <row r="451" customFormat="false" ht="15.75" hidden="false" customHeight="false" outlineLevel="0" collapsed="false">
      <c r="A451" s="120"/>
      <c r="B451" s="121"/>
      <c r="C451" s="166" t="n">
        <v>2019</v>
      </c>
      <c r="D451" s="122" t="n">
        <v>0</v>
      </c>
      <c r="E451" s="123" t="n">
        <v>0</v>
      </c>
      <c r="F451" s="167"/>
      <c r="G451" s="167"/>
      <c r="H451" s="173"/>
      <c r="I451" s="125" t="n">
        <v>0</v>
      </c>
      <c r="J451" s="60" t="n">
        <v>0</v>
      </c>
      <c r="K451" s="72" t="s">
        <v>72</v>
      </c>
      <c r="L451" s="15"/>
    </row>
    <row r="452" customFormat="false" ht="19.5" hidden="false" customHeight="true" outlineLevel="0" collapsed="false">
      <c r="A452" s="120"/>
      <c r="B452" s="121"/>
      <c r="C452" s="178" t="n">
        <v>2020</v>
      </c>
      <c r="D452" s="122" t="n">
        <v>0</v>
      </c>
      <c r="E452" s="123" t="n">
        <v>0</v>
      </c>
      <c r="F452" s="179"/>
      <c r="G452" s="179"/>
      <c r="H452" s="179"/>
      <c r="I452" s="125" t="n">
        <v>0</v>
      </c>
      <c r="J452" s="60" t="n">
        <v>0</v>
      </c>
      <c r="K452" s="72" t="s">
        <v>72</v>
      </c>
      <c r="L452" s="15"/>
    </row>
    <row r="453" customFormat="false" ht="17.25" hidden="false" customHeight="true" outlineLevel="0" collapsed="false">
      <c r="A453" s="120"/>
      <c r="B453" s="121"/>
      <c r="C453" s="178" t="n">
        <v>2021</v>
      </c>
      <c r="D453" s="122" t="n">
        <v>0</v>
      </c>
      <c r="E453" s="123" t="n">
        <v>0</v>
      </c>
      <c r="F453" s="179"/>
      <c r="G453" s="179"/>
      <c r="H453" s="179"/>
      <c r="I453" s="125" t="n">
        <v>0</v>
      </c>
      <c r="J453" s="60" t="n">
        <v>0</v>
      </c>
      <c r="K453" s="72" t="s">
        <v>72</v>
      </c>
      <c r="L453" s="15"/>
    </row>
    <row r="454" customFormat="false" ht="17.25" hidden="false" customHeight="true" outlineLevel="0" collapsed="false">
      <c r="A454" s="120"/>
      <c r="B454" s="121"/>
      <c r="C454" s="178" t="n">
        <v>2022</v>
      </c>
      <c r="D454" s="122" t="n">
        <v>0</v>
      </c>
      <c r="E454" s="123" t="n">
        <v>0</v>
      </c>
      <c r="F454" s="179"/>
      <c r="G454" s="179"/>
      <c r="H454" s="179"/>
      <c r="I454" s="125" t="n">
        <v>0</v>
      </c>
      <c r="J454" s="60" t="n">
        <v>0</v>
      </c>
      <c r="K454" s="72" t="s">
        <v>72</v>
      </c>
      <c r="L454" s="15"/>
    </row>
    <row r="455" customFormat="false" ht="17.25" hidden="false" customHeight="true" outlineLevel="0" collapsed="false">
      <c r="A455" s="120"/>
      <c r="B455" s="121"/>
      <c r="C455" s="178" t="n">
        <v>2023</v>
      </c>
      <c r="D455" s="122" t="n">
        <v>0</v>
      </c>
      <c r="E455" s="123" t="n">
        <v>0</v>
      </c>
      <c r="F455" s="179"/>
      <c r="G455" s="179"/>
      <c r="H455" s="179"/>
      <c r="I455" s="125" t="n">
        <v>0</v>
      </c>
      <c r="J455" s="60" t="n">
        <v>0</v>
      </c>
      <c r="K455" s="72" t="s">
        <v>72</v>
      </c>
      <c r="L455" s="15"/>
    </row>
    <row r="456" customFormat="false" ht="15.75" hidden="false" customHeight="true" outlineLevel="0" collapsed="false">
      <c r="A456" s="120"/>
      <c r="B456" s="121"/>
      <c r="C456" s="178" t="n">
        <v>2024</v>
      </c>
      <c r="D456" s="122" t="n">
        <v>0</v>
      </c>
      <c r="E456" s="123" t="n">
        <v>0</v>
      </c>
      <c r="F456" s="179"/>
      <c r="G456" s="179"/>
      <c r="H456" s="179"/>
      <c r="I456" s="125" t="n">
        <v>0</v>
      </c>
      <c r="J456" s="60" t="n">
        <v>0</v>
      </c>
      <c r="K456" s="72" t="s">
        <v>72</v>
      </c>
      <c r="L456" s="15"/>
    </row>
    <row r="457" customFormat="false" ht="15.75" hidden="false" customHeight="true" outlineLevel="0" collapsed="false">
      <c r="A457" s="120"/>
      <c r="B457" s="121"/>
      <c r="C457" s="178" t="n">
        <v>2025</v>
      </c>
      <c r="D457" s="122" t="n">
        <v>0</v>
      </c>
      <c r="E457" s="123" t="n">
        <v>0</v>
      </c>
      <c r="F457" s="179"/>
      <c r="G457" s="179"/>
      <c r="H457" s="179"/>
      <c r="I457" s="125" t="n">
        <v>0</v>
      </c>
      <c r="J457" s="60" t="n">
        <v>0</v>
      </c>
      <c r="K457" s="72" t="s">
        <v>72</v>
      </c>
      <c r="L457" s="128"/>
    </row>
    <row r="458" customFormat="false" ht="15.75" hidden="false" customHeight="true" outlineLevel="0" collapsed="false">
      <c r="A458" s="120" t="s">
        <v>156</v>
      </c>
      <c r="B458" s="121" t="s">
        <v>157</v>
      </c>
      <c r="C458" s="166" t="n">
        <v>2017</v>
      </c>
      <c r="D458" s="156" t="n">
        <v>99.9</v>
      </c>
      <c r="E458" s="123" t="n">
        <v>0</v>
      </c>
      <c r="F458" s="179"/>
      <c r="G458" s="179"/>
      <c r="H458" s="179"/>
      <c r="I458" s="157" t="n">
        <v>99.9</v>
      </c>
      <c r="J458" s="60" t="n">
        <v>0</v>
      </c>
      <c r="K458" s="72" t="s">
        <v>72</v>
      </c>
      <c r="L458" s="180"/>
    </row>
    <row r="459" customFormat="false" ht="15.75" hidden="false" customHeight="false" outlineLevel="0" collapsed="false">
      <c r="A459" s="120"/>
      <c r="B459" s="121"/>
      <c r="C459" s="166" t="n">
        <v>2018</v>
      </c>
      <c r="D459" s="122" t="n">
        <v>0</v>
      </c>
      <c r="E459" s="123" t="n">
        <v>0</v>
      </c>
      <c r="F459" s="179"/>
      <c r="G459" s="179"/>
      <c r="H459" s="179"/>
      <c r="I459" s="125" t="n">
        <v>0</v>
      </c>
      <c r="J459" s="60" t="n">
        <v>0</v>
      </c>
      <c r="K459" s="72" t="s">
        <v>72</v>
      </c>
      <c r="L459" s="180"/>
    </row>
    <row r="460" customFormat="false" ht="15.75" hidden="false" customHeight="false" outlineLevel="0" collapsed="false">
      <c r="A460" s="120"/>
      <c r="B460" s="121"/>
      <c r="C460" s="166" t="n">
        <v>2019</v>
      </c>
      <c r="D460" s="122" t="n">
        <v>0</v>
      </c>
      <c r="E460" s="123" t="n">
        <v>0</v>
      </c>
      <c r="F460" s="179"/>
      <c r="G460" s="179"/>
      <c r="H460" s="179"/>
      <c r="I460" s="125" t="n">
        <v>0</v>
      </c>
      <c r="J460" s="60" t="n">
        <v>0</v>
      </c>
      <c r="K460" s="72" t="s">
        <v>72</v>
      </c>
      <c r="L460" s="180"/>
    </row>
    <row r="461" customFormat="false" ht="18" hidden="false" customHeight="true" outlineLevel="0" collapsed="false">
      <c r="A461" s="120"/>
      <c r="B461" s="121"/>
      <c r="C461" s="178" t="n">
        <v>2020</v>
      </c>
      <c r="D461" s="122" t="n">
        <v>0</v>
      </c>
      <c r="E461" s="123" t="n">
        <v>0</v>
      </c>
      <c r="F461" s="179"/>
      <c r="G461" s="179"/>
      <c r="H461" s="179"/>
      <c r="I461" s="125" t="n">
        <v>0</v>
      </c>
      <c r="J461" s="60" t="n">
        <v>0</v>
      </c>
      <c r="K461" s="72" t="s">
        <v>72</v>
      </c>
      <c r="L461" s="180"/>
    </row>
    <row r="462" customFormat="false" ht="19.5" hidden="false" customHeight="true" outlineLevel="0" collapsed="false">
      <c r="A462" s="120"/>
      <c r="B462" s="121"/>
      <c r="C462" s="178" t="n">
        <v>2021</v>
      </c>
      <c r="D462" s="122" t="n">
        <v>0</v>
      </c>
      <c r="E462" s="123" t="n">
        <v>0</v>
      </c>
      <c r="F462" s="179"/>
      <c r="G462" s="179"/>
      <c r="H462" s="179"/>
      <c r="I462" s="125" t="n">
        <v>0</v>
      </c>
      <c r="J462" s="60" t="n">
        <v>0</v>
      </c>
      <c r="K462" s="72" t="s">
        <v>72</v>
      </c>
      <c r="L462" s="180"/>
    </row>
    <row r="463" customFormat="false" ht="19.5" hidden="false" customHeight="true" outlineLevel="0" collapsed="false">
      <c r="A463" s="120"/>
      <c r="B463" s="121"/>
      <c r="C463" s="178" t="n">
        <v>2022</v>
      </c>
      <c r="D463" s="122" t="n">
        <v>0</v>
      </c>
      <c r="E463" s="123" t="n">
        <v>0</v>
      </c>
      <c r="F463" s="179"/>
      <c r="G463" s="179"/>
      <c r="H463" s="179"/>
      <c r="I463" s="125" t="n">
        <v>0</v>
      </c>
      <c r="J463" s="60" t="n">
        <v>0</v>
      </c>
      <c r="K463" s="72" t="s">
        <v>72</v>
      </c>
      <c r="L463" s="180"/>
    </row>
    <row r="464" customFormat="false" ht="19.5" hidden="false" customHeight="true" outlineLevel="0" collapsed="false">
      <c r="A464" s="120"/>
      <c r="B464" s="121"/>
      <c r="C464" s="178" t="n">
        <v>2023</v>
      </c>
      <c r="D464" s="122" t="n">
        <v>0</v>
      </c>
      <c r="E464" s="123" t="n">
        <v>0</v>
      </c>
      <c r="F464" s="179"/>
      <c r="G464" s="179"/>
      <c r="H464" s="179"/>
      <c r="I464" s="125" t="n">
        <v>0</v>
      </c>
      <c r="J464" s="60" t="n">
        <v>0</v>
      </c>
      <c r="K464" s="72" t="s">
        <v>72</v>
      </c>
      <c r="L464" s="180"/>
    </row>
    <row r="465" customFormat="false" ht="18.75" hidden="false" customHeight="true" outlineLevel="0" collapsed="false">
      <c r="A465" s="120"/>
      <c r="B465" s="121"/>
      <c r="C465" s="178" t="n">
        <v>2024</v>
      </c>
      <c r="D465" s="122" t="n">
        <v>0</v>
      </c>
      <c r="E465" s="123" t="n">
        <v>0</v>
      </c>
      <c r="F465" s="179"/>
      <c r="G465" s="179"/>
      <c r="H465" s="179"/>
      <c r="I465" s="125" t="n">
        <v>0</v>
      </c>
      <c r="J465" s="60" t="n">
        <v>0</v>
      </c>
      <c r="K465" s="72" t="s">
        <v>72</v>
      </c>
      <c r="L465" s="180"/>
    </row>
    <row r="466" customFormat="false" ht="18.75" hidden="false" customHeight="true" outlineLevel="0" collapsed="false">
      <c r="A466" s="120"/>
      <c r="B466" s="121"/>
      <c r="C466" s="178" t="n">
        <v>2025</v>
      </c>
      <c r="D466" s="122" t="n">
        <v>0</v>
      </c>
      <c r="E466" s="123" t="n">
        <v>0</v>
      </c>
      <c r="F466" s="179"/>
      <c r="G466" s="179"/>
      <c r="H466" s="179"/>
      <c r="I466" s="125" t="n">
        <v>0</v>
      </c>
      <c r="J466" s="60" t="n">
        <v>0</v>
      </c>
      <c r="K466" s="72" t="s">
        <v>72</v>
      </c>
      <c r="L466" s="180"/>
    </row>
    <row r="467" customFormat="false" ht="15.75" hidden="false" customHeight="true" outlineLevel="0" collapsed="false">
      <c r="A467" s="120" t="s">
        <v>158</v>
      </c>
      <c r="B467" s="121" t="s">
        <v>159</v>
      </c>
      <c r="C467" s="166" t="n">
        <v>2017</v>
      </c>
      <c r="D467" s="126" t="n">
        <v>144.00933</v>
      </c>
      <c r="E467" s="123" t="n">
        <v>0</v>
      </c>
      <c r="F467" s="179"/>
      <c r="G467" s="179"/>
      <c r="H467" s="179"/>
      <c r="I467" s="127" t="n">
        <v>144.00933</v>
      </c>
      <c r="J467" s="60" t="n">
        <v>0</v>
      </c>
      <c r="K467" s="72" t="s">
        <v>72</v>
      </c>
      <c r="L467" s="180"/>
    </row>
    <row r="468" customFormat="false" ht="15.75" hidden="false" customHeight="false" outlineLevel="0" collapsed="false">
      <c r="A468" s="120"/>
      <c r="B468" s="121"/>
      <c r="C468" s="166" t="n">
        <v>2018</v>
      </c>
      <c r="D468" s="122" t="n">
        <v>0</v>
      </c>
      <c r="E468" s="123" t="n">
        <v>0</v>
      </c>
      <c r="F468" s="179"/>
      <c r="G468" s="179"/>
      <c r="H468" s="179"/>
      <c r="I468" s="125" t="n">
        <v>0</v>
      </c>
      <c r="J468" s="60" t="n">
        <v>0</v>
      </c>
      <c r="K468" s="72" t="s">
        <v>72</v>
      </c>
      <c r="L468" s="180"/>
    </row>
    <row r="469" customFormat="false" ht="15.75" hidden="false" customHeight="false" outlineLevel="0" collapsed="false">
      <c r="A469" s="120"/>
      <c r="B469" s="121"/>
      <c r="C469" s="166" t="n">
        <v>2019</v>
      </c>
      <c r="D469" s="122" t="n">
        <v>0</v>
      </c>
      <c r="E469" s="123" t="n">
        <v>0</v>
      </c>
      <c r="F469" s="179"/>
      <c r="G469" s="179"/>
      <c r="H469" s="179"/>
      <c r="I469" s="125" t="n">
        <v>0</v>
      </c>
      <c r="J469" s="60" t="n">
        <v>0</v>
      </c>
      <c r="K469" s="72" t="s">
        <v>72</v>
      </c>
      <c r="L469" s="180"/>
    </row>
    <row r="470" customFormat="false" ht="14.25" hidden="false" customHeight="true" outlineLevel="0" collapsed="false">
      <c r="A470" s="120"/>
      <c r="B470" s="121"/>
      <c r="C470" s="178" t="n">
        <v>2020</v>
      </c>
      <c r="D470" s="122" t="n">
        <v>0</v>
      </c>
      <c r="E470" s="123" t="n">
        <v>0</v>
      </c>
      <c r="F470" s="179"/>
      <c r="G470" s="179"/>
      <c r="H470" s="179"/>
      <c r="I470" s="125" t="n">
        <v>0</v>
      </c>
      <c r="J470" s="60" t="n">
        <v>0</v>
      </c>
      <c r="K470" s="72" t="s">
        <v>72</v>
      </c>
      <c r="L470" s="180"/>
    </row>
    <row r="471" customFormat="false" ht="14.25" hidden="false" customHeight="true" outlineLevel="0" collapsed="false">
      <c r="A471" s="120"/>
      <c r="B471" s="121"/>
      <c r="C471" s="178" t="n">
        <v>2021</v>
      </c>
      <c r="D471" s="122" t="n">
        <v>0</v>
      </c>
      <c r="E471" s="123" t="n">
        <v>0</v>
      </c>
      <c r="F471" s="179"/>
      <c r="G471" s="179"/>
      <c r="H471" s="179"/>
      <c r="I471" s="125" t="n">
        <v>0</v>
      </c>
      <c r="J471" s="60" t="n">
        <v>0</v>
      </c>
      <c r="K471" s="72" t="s">
        <v>72</v>
      </c>
      <c r="L471" s="180"/>
    </row>
    <row r="472" customFormat="false" ht="14.25" hidden="false" customHeight="true" outlineLevel="0" collapsed="false">
      <c r="A472" s="120"/>
      <c r="B472" s="121"/>
      <c r="C472" s="178" t="n">
        <v>2022</v>
      </c>
      <c r="D472" s="122" t="n">
        <v>0</v>
      </c>
      <c r="E472" s="123" t="n">
        <v>0</v>
      </c>
      <c r="F472" s="179"/>
      <c r="G472" s="179"/>
      <c r="H472" s="179"/>
      <c r="I472" s="125" t="n">
        <v>0</v>
      </c>
      <c r="J472" s="60" t="n">
        <v>0</v>
      </c>
      <c r="K472" s="72" t="s">
        <v>72</v>
      </c>
      <c r="L472" s="180"/>
    </row>
    <row r="473" customFormat="false" ht="14.25" hidden="false" customHeight="true" outlineLevel="0" collapsed="false">
      <c r="A473" s="120"/>
      <c r="B473" s="121"/>
      <c r="C473" s="178" t="n">
        <v>2023</v>
      </c>
      <c r="D473" s="122" t="n">
        <v>0</v>
      </c>
      <c r="E473" s="123" t="n">
        <v>0</v>
      </c>
      <c r="F473" s="179"/>
      <c r="G473" s="179"/>
      <c r="H473" s="179"/>
      <c r="I473" s="125" t="n">
        <v>0</v>
      </c>
      <c r="J473" s="60" t="n">
        <v>0</v>
      </c>
      <c r="K473" s="72" t="s">
        <v>72</v>
      </c>
      <c r="L473" s="180"/>
    </row>
    <row r="474" customFormat="false" ht="14.25" hidden="false" customHeight="true" outlineLevel="0" collapsed="false">
      <c r="A474" s="120"/>
      <c r="B474" s="121"/>
      <c r="C474" s="178" t="n">
        <v>2024</v>
      </c>
      <c r="D474" s="122" t="n">
        <v>0</v>
      </c>
      <c r="E474" s="123" t="n">
        <v>0</v>
      </c>
      <c r="F474" s="179"/>
      <c r="G474" s="179"/>
      <c r="H474" s="179"/>
      <c r="I474" s="125" t="n">
        <v>0</v>
      </c>
      <c r="J474" s="60" t="n">
        <v>0</v>
      </c>
      <c r="K474" s="72" t="s">
        <v>72</v>
      </c>
      <c r="L474" s="180"/>
    </row>
    <row r="475" customFormat="false" ht="14.25" hidden="false" customHeight="true" outlineLevel="0" collapsed="false">
      <c r="A475" s="120"/>
      <c r="B475" s="121"/>
      <c r="C475" s="178" t="n">
        <v>2025</v>
      </c>
      <c r="D475" s="122" t="n">
        <v>0</v>
      </c>
      <c r="E475" s="123" t="n">
        <v>0</v>
      </c>
      <c r="F475" s="179"/>
      <c r="G475" s="179"/>
      <c r="H475" s="179"/>
      <c r="I475" s="125" t="n">
        <v>0</v>
      </c>
      <c r="J475" s="60" t="n">
        <v>0</v>
      </c>
      <c r="K475" s="72" t="s">
        <v>72</v>
      </c>
      <c r="L475" s="180"/>
    </row>
    <row r="476" customFormat="false" ht="15.75" hidden="false" customHeight="true" outlineLevel="0" collapsed="false">
      <c r="A476" s="120" t="s">
        <v>160</v>
      </c>
      <c r="B476" s="19" t="s">
        <v>161</v>
      </c>
      <c r="C476" s="166" t="n">
        <v>2017</v>
      </c>
      <c r="D476" s="122" t="n">
        <v>0</v>
      </c>
      <c r="E476" s="123" t="n">
        <v>0</v>
      </c>
      <c r="F476" s="179"/>
      <c r="G476" s="179"/>
      <c r="H476" s="179"/>
      <c r="I476" s="125" t="n">
        <v>0</v>
      </c>
      <c r="J476" s="60" t="n">
        <v>0</v>
      </c>
      <c r="K476" s="32" t="s">
        <v>29</v>
      </c>
      <c r="L476" s="180"/>
    </row>
    <row r="477" customFormat="false" ht="15.75" hidden="false" customHeight="false" outlineLevel="0" collapsed="false">
      <c r="A477" s="120"/>
      <c r="B477" s="19"/>
      <c r="C477" s="166" t="n">
        <v>2018</v>
      </c>
      <c r="D477" s="122" t="n">
        <v>0</v>
      </c>
      <c r="E477" s="123" t="n">
        <v>0</v>
      </c>
      <c r="F477" s="179"/>
      <c r="G477" s="179"/>
      <c r="H477" s="179"/>
      <c r="I477" s="125" t="n">
        <v>0</v>
      </c>
      <c r="J477" s="60" t="n">
        <v>0</v>
      </c>
      <c r="K477" s="32" t="s">
        <v>29</v>
      </c>
      <c r="L477" s="180"/>
    </row>
    <row r="478" customFormat="false" ht="15.75" hidden="false" customHeight="false" outlineLevel="0" collapsed="false">
      <c r="A478" s="120"/>
      <c r="B478" s="19"/>
      <c r="C478" s="166" t="n">
        <v>2019</v>
      </c>
      <c r="D478" s="122" t="n">
        <v>0</v>
      </c>
      <c r="E478" s="123" t="n">
        <v>0</v>
      </c>
      <c r="F478" s="179"/>
      <c r="G478" s="179"/>
      <c r="H478" s="179"/>
      <c r="I478" s="125" t="n">
        <v>0</v>
      </c>
      <c r="J478" s="60" t="n">
        <v>0</v>
      </c>
      <c r="K478" s="32" t="s">
        <v>29</v>
      </c>
      <c r="L478" s="180"/>
    </row>
    <row r="479" customFormat="false" ht="15.75" hidden="false" customHeight="false" outlineLevel="0" collapsed="false">
      <c r="A479" s="120"/>
      <c r="B479" s="19"/>
      <c r="C479" s="178" t="n">
        <v>2020</v>
      </c>
      <c r="D479" s="122" t="n">
        <v>0</v>
      </c>
      <c r="E479" s="123" t="n">
        <v>0</v>
      </c>
      <c r="F479" s="179"/>
      <c r="G479" s="179"/>
      <c r="H479" s="179"/>
      <c r="I479" s="125" t="n">
        <v>0</v>
      </c>
      <c r="J479" s="60" t="n">
        <v>0</v>
      </c>
      <c r="K479" s="32" t="s">
        <v>29</v>
      </c>
      <c r="L479" s="180"/>
    </row>
    <row r="480" customFormat="false" ht="15.75" hidden="false" customHeight="false" outlineLevel="0" collapsed="false">
      <c r="A480" s="120"/>
      <c r="B480" s="19"/>
      <c r="C480" s="178" t="n">
        <v>2021</v>
      </c>
      <c r="D480" s="122" t="n">
        <v>0</v>
      </c>
      <c r="E480" s="123" t="n">
        <v>0</v>
      </c>
      <c r="F480" s="179"/>
      <c r="G480" s="179"/>
      <c r="H480" s="179"/>
      <c r="I480" s="125" t="n">
        <v>0</v>
      </c>
      <c r="J480" s="60" t="n">
        <v>0</v>
      </c>
      <c r="K480" s="32" t="s">
        <v>29</v>
      </c>
      <c r="L480" s="180"/>
    </row>
    <row r="481" customFormat="false" ht="15.75" hidden="false" customHeight="false" outlineLevel="0" collapsed="false">
      <c r="A481" s="120"/>
      <c r="B481" s="19"/>
      <c r="C481" s="178" t="n">
        <v>2022</v>
      </c>
      <c r="D481" s="122" t="n">
        <v>0</v>
      </c>
      <c r="E481" s="123" t="n">
        <v>0</v>
      </c>
      <c r="F481" s="179"/>
      <c r="G481" s="179"/>
      <c r="H481" s="179"/>
      <c r="I481" s="125" t="n">
        <v>0</v>
      </c>
      <c r="J481" s="60" t="n">
        <v>0</v>
      </c>
      <c r="K481" s="32" t="s">
        <v>29</v>
      </c>
      <c r="L481" s="180"/>
    </row>
    <row r="482" customFormat="false" ht="15.75" hidden="false" customHeight="false" outlineLevel="0" collapsed="false">
      <c r="A482" s="120"/>
      <c r="B482" s="19"/>
      <c r="C482" s="178" t="n">
        <v>2023</v>
      </c>
      <c r="D482" s="122" t="n">
        <v>0</v>
      </c>
      <c r="E482" s="123" t="n">
        <v>0</v>
      </c>
      <c r="F482" s="179"/>
      <c r="G482" s="179"/>
      <c r="H482" s="179"/>
      <c r="I482" s="125" t="n">
        <v>0</v>
      </c>
      <c r="J482" s="60" t="n">
        <v>0</v>
      </c>
      <c r="K482" s="32" t="s">
        <v>29</v>
      </c>
      <c r="L482" s="180"/>
    </row>
    <row r="483" customFormat="false" ht="15.75" hidden="false" customHeight="false" outlineLevel="0" collapsed="false">
      <c r="A483" s="120"/>
      <c r="B483" s="19"/>
      <c r="C483" s="178" t="n">
        <v>2024</v>
      </c>
      <c r="D483" s="122" t="n">
        <v>0</v>
      </c>
      <c r="E483" s="123" t="n">
        <v>0</v>
      </c>
      <c r="F483" s="179"/>
      <c r="G483" s="179"/>
      <c r="H483" s="179"/>
      <c r="I483" s="125" t="n">
        <v>0</v>
      </c>
      <c r="J483" s="60" t="n">
        <v>0</v>
      </c>
      <c r="K483" s="32" t="s">
        <v>29</v>
      </c>
      <c r="L483" s="180"/>
    </row>
    <row r="484" customFormat="false" ht="15.75" hidden="false" customHeight="false" outlineLevel="0" collapsed="false">
      <c r="A484" s="120"/>
      <c r="B484" s="19"/>
      <c r="C484" s="178" t="n">
        <v>2025</v>
      </c>
      <c r="D484" s="122" t="n">
        <v>0</v>
      </c>
      <c r="E484" s="123" t="n">
        <v>0</v>
      </c>
      <c r="F484" s="179"/>
      <c r="G484" s="179"/>
      <c r="H484" s="179"/>
      <c r="I484" s="125" t="n">
        <v>0</v>
      </c>
      <c r="J484" s="60" t="n">
        <v>0</v>
      </c>
      <c r="K484" s="32" t="s">
        <v>29</v>
      </c>
      <c r="L484" s="180"/>
    </row>
    <row r="485" customFormat="false" ht="15.75" hidden="false" customHeight="true" outlineLevel="0" collapsed="false">
      <c r="A485" s="120" t="s">
        <v>162</v>
      </c>
      <c r="B485" s="121" t="s">
        <v>163</v>
      </c>
      <c r="C485" s="166" t="n">
        <v>2017</v>
      </c>
      <c r="D485" s="122" t="n">
        <v>0</v>
      </c>
      <c r="E485" s="123" t="n">
        <v>0</v>
      </c>
      <c r="F485" s="179"/>
      <c r="G485" s="179"/>
      <c r="H485" s="179"/>
      <c r="I485" s="125" t="n">
        <v>0</v>
      </c>
      <c r="J485" s="60" t="n">
        <v>0</v>
      </c>
      <c r="K485" s="32" t="s">
        <v>29</v>
      </c>
      <c r="L485" s="180"/>
    </row>
    <row r="486" customFormat="false" ht="15.75" hidden="false" customHeight="false" outlineLevel="0" collapsed="false">
      <c r="A486" s="120"/>
      <c r="B486" s="121"/>
      <c r="C486" s="166" t="n">
        <v>2018</v>
      </c>
      <c r="D486" s="122" t="n">
        <v>0</v>
      </c>
      <c r="E486" s="123" t="n">
        <v>0</v>
      </c>
      <c r="F486" s="179"/>
      <c r="G486" s="179"/>
      <c r="H486" s="179"/>
      <c r="I486" s="125" t="n">
        <v>0</v>
      </c>
      <c r="J486" s="60" t="n">
        <v>0</v>
      </c>
      <c r="K486" s="32" t="s">
        <v>29</v>
      </c>
      <c r="L486" s="180"/>
    </row>
    <row r="487" customFormat="false" ht="15.75" hidden="false" customHeight="false" outlineLevel="0" collapsed="false">
      <c r="A487" s="120"/>
      <c r="B487" s="121"/>
      <c r="C487" s="166" t="n">
        <v>2019</v>
      </c>
      <c r="D487" s="122" t="n">
        <v>0</v>
      </c>
      <c r="E487" s="123" t="n">
        <v>0</v>
      </c>
      <c r="F487" s="179"/>
      <c r="G487" s="179"/>
      <c r="H487" s="179"/>
      <c r="I487" s="125" t="n">
        <v>0</v>
      </c>
      <c r="J487" s="60" t="n">
        <v>0</v>
      </c>
      <c r="K487" s="32" t="s">
        <v>29</v>
      </c>
      <c r="L487" s="180"/>
    </row>
    <row r="488" customFormat="false" ht="15.75" hidden="false" customHeight="false" outlineLevel="0" collapsed="false">
      <c r="A488" s="120"/>
      <c r="B488" s="121"/>
      <c r="C488" s="178" t="n">
        <v>2020</v>
      </c>
      <c r="D488" s="122" t="n">
        <v>0</v>
      </c>
      <c r="E488" s="123" t="n">
        <v>0</v>
      </c>
      <c r="F488" s="179"/>
      <c r="G488" s="179"/>
      <c r="H488" s="179"/>
      <c r="I488" s="125" t="n">
        <v>0</v>
      </c>
      <c r="J488" s="60" t="n">
        <v>0</v>
      </c>
      <c r="K488" s="32" t="s">
        <v>29</v>
      </c>
      <c r="L488" s="180"/>
    </row>
    <row r="489" customFormat="false" ht="15.75" hidden="false" customHeight="false" outlineLevel="0" collapsed="false">
      <c r="A489" s="120"/>
      <c r="B489" s="121"/>
      <c r="C489" s="178" t="n">
        <v>2021</v>
      </c>
      <c r="D489" s="122" t="n">
        <v>0</v>
      </c>
      <c r="E489" s="123" t="n">
        <v>0</v>
      </c>
      <c r="F489" s="179"/>
      <c r="G489" s="179"/>
      <c r="H489" s="179"/>
      <c r="I489" s="125" t="n">
        <v>0</v>
      </c>
      <c r="J489" s="60" t="n">
        <v>0</v>
      </c>
      <c r="K489" s="32" t="s">
        <v>29</v>
      </c>
      <c r="L489" s="180"/>
    </row>
    <row r="490" customFormat="false" ht="15.75" hidden="false" customHeight="false" outlineLevel="0" collapsed="false">
      <c r="A490" s="120"/>
      <c r="B490" s="121"/>
      <c r="C490" s="178" t="n">
        <v>2022</v>
      </c>
      <c r="D490" s="122" t="n">
        <v>0</v>
      </c>
      <c r="E490" s="123" t="n">
        <v>0</v>
      </c>
      <c r="F490" s="179"/>
      <c r="G490" s="179"/>
      <c r="H490" s="179"/>
      <c r="I490" s="125" t="n">
        <v>0</v>
      </c>
      <c r="J490" s="60" t="n">
        <v>0</v>
      </c>
      <c r="K490" s="32" t="s">
        <v>29</v>
      </c>
      <c r="L490" s="180"/>
    </row>
    <row r="491" customFormat="false" ht="15.75" hidden="false" customHeight="false" outlineLevel="0" collapsed="false">
      <c r="A491" s="120"/>
      <c r="B491" s="121"/>
      <c r="C491" s="178" t="n">
        <v>2023</v>
      </c>
      <c r="D491" s="122" t="n">
        <v>0</v>
      </c>
      <c r="E491" s="123" t="n">
        <v>0</v>
      </c>
      <c r="F491" s="179"/>
      <c r="G491" s="179"/>
      <c r="H491" s="179"/>
      <c r="I491" s="125" t="n">
        <v>0</v>
      </c>
      <c r="J491" s="60" t="n">
        <v>0</v>
      </c>
      <c r="K491" s="32" t="s">
        <v>29</v>
      </c>
      <c r="L491" s="180"/>
    </row>
    <row r="492" customFormat="false" ht="15.75" hidden="false" customHeight="false" outlineLevel="0" collapsed="false">
      <c r="A492" s="120"/>
      <c r="B492" s="121"/>
      <c r="C492" s="178" t="n">
        <v>2024</v>
      </c>
      <c r="D492" s="122" t="n">
        <v>0</v>
      </c>
      <c r="E492" s="123" t="n">
        <v>0</v>
      </c>
      <c r="F492" s="179"/>
      <c r="G492" s="179"/>
      <c r="H492" s="179"/>
      <c r="I492" s="125" t="n">
        <v>0</v>
      </c>
      <c r="J492" s="60" t="n">
        <v>0</v>
      </c>
      <c r="K492" s="32" t="s">
        <v>29</v>
      </c>
      <c r="L492" s="180"/>
    </row>
    <row r="493" customFormat="false" ht="15.75" hidden="false" customHeight="false" outlineLevel="0" collapsed="false">
      <c r="A493" s="120"/>
      <c r="B493" s="121"/>
      <c r="C493" s="178" t="n">
        <v>2025</v>
      </c>
      <c r="D493" s="122" t="n">
        <v>0</v>
      </c>
      <c r="E493" s="123" t="n">
        <v>0</v>
      </c>
      <c r="F493" s="179"/>
      <c r="G493" s="179"/>
      <c r="H493" s="179"/>
      <c r="I493" s="125" t="n">
        <v>0</v>
      </c>
      <c r="J493" s="60" t="n">
        <v>0</v>
      </c>
      <c r="K493" s="32" t="s">
        <v>29</v>
      </c>
      <c r="L493" s="180"/>
    </row>
    <row r="494" customFormat="false" ht="15.75" hidden="false" customHeight="true" outlineLevel="0" collapsed="false">
      <c r="A494" s="120" t="s">
        <v>164</v>
      </c>
      <c r="B494" s="19" t="s">
        <v>165</v>
      </c>
      <c r="C494" s="166" t="n">
        <v>2017</v>
      </c>
      <c r="D494" s="122" t="n">
        <v>0</v>
      </c>
      <c r="E494" s="123" t="n">
        <v>0</v>
      </c>
      <c r="F494" s="179"/>
      <c r="G494" s="179"/>
      <c r="H494" s="179"/>
      <c r="I494" s="125" t="n">
        <v>0</v>
      </c>
      <c r="J494" s="60" t="n">
        <v>0</v>
      </c>
      <c r="K494" s="32" t="s">
        <v>29</v>
      </c>
      <c r="L494" s="180"/>
    </row>
    <row r="495" customFormat="false" ht="15.75" hidden="false" customHeight="false" outlineLevel="0" collapsed="false">
      <c r="A495" s="120"/>
      <c r="B495" s="19"/>
      <c r="C495" s="166" t="n">
        <v>2018</v>
      </c>
      <c r="D495" s="122" t="n">
        <v>45</v>
      </c>
      <c r="E495" s="123" t="n">
        <v>0</v>
      </c>
      <c r="F495" s="179"/>
      <c r="G495" s="179"/>
      <c r="H495" s="179"/>
      <c r="I495" s="125" t="n">
        <v>45</v>
      </c>
      <c r="J495" s="60" t="n">
        <v>0</v>
      </c>
      <c r="K495" s="32" t="s">
        <v>29</v>
      </c>
      <c r="L495" s="180"/>
    </row>
    <row r="496" customFormat="false" ht="15.75" hidden="false" customHeight="false" outlineLevel="0" collapsed="false">
      <c r="A496" s="120"/>
      <c r="B496" s="19"/>
      <c r="C496" s="166" t="n">
        <v>2019</v>
      </c>
      <c r="D496" s="122" t="n">
        <v>0</v>
      </c>
      <c r="E496" s="123" t="n">
        <v>0</v>
      </c>
      <c r="F496" s="179"/>
      <c r="G496" s="179"/>
      <c r="H496" s="179"/>
      <c r="I496" s="125" t="n">
        <v>0</v>
      </c>
      <c r="J496" s="60" t="n">
        <v>0</v>
      </c>
      <c r="K496" s="32" t="s">
        <v>29</v>
      </c>
      <c r="L496" s="180"/>
    </row>
    <row r="497" customFormat="false" ht="15.75" hidden="false" customHeight="false" outlineLevel="0" collapsed="false">
      <c r="A497" s="120"/>
      <c r="B497" s="19"/>
      <c r="C497" s="178" t="n">
        <v>2020</v>
      </c>
      <c r="D497" s="122" t="n">
        <v>0</v>
      </c>
      <c r="E497" s="123" t="n">
        <v>0</v>
      </c>
      <c r="F497" s="179"/>
      <c r="G497" s="179"/>
      <c r="H497" s="179"/>
      <c r="I497" s="125" t="n">
        <v>0</v>
      </c>
      <c r="J497" s="60" t="n">
        <v>0</v>
      </c>
      <c r="K497" s="32" t="s">
        <v>29</v>
      </c>
      <c r="L497" s="180"/>
    </row>
    <row r="498" customFormat="false" ht="15.75" hidden="false" customHeight="false" outlineLevel="0" collapsed="false">
      <c r="A498" s="120"/>
      <c r="B498" s="19"/>
      <c r="C498" s="178" t="n">
        <v>2021</v>
      </c>
      <c r="D498" s="122" t="n">
        <v>45.65</v>
      </c>
      <c r="E498" s="123" t="n">
        <v>0</v>
      </c>
      <c r="F498" s="179"/>
      <c r="G498" s="179"/>
      <c r="H498" s="179"/>
      <c r="I498" s="125" t="n">
        <v>45.65</v>
      </c>
      <c r="J498" s="60" t="n">
        <v>0</v>
      </c>
      <c r="K498" s="32" t="s">
        <v>29</v>
      </c>
      <c r="L498" s="180"/>
    </row>
    <row r="499" customFormat="false" ht="15.75" hidden="false" customHeight="false" outlineLevel="0" collapsed="false">
      <c r="A499" s="120"/>
      <c r="B499" s="19"/>
      <c r="C499" s="178" t="n">
        <v>2022</v>
      </c>
      <c r="D499" s="122" t="n">
        <v>0</v>
      </c>
      <c r="E499" s="123" t="n">
        <v>0</v>
      </c>
      <c r="F499" s="179"/>
      <c r="G499" s="179"/>
      <c r="H499" s="179"/>
      <c r="I499" s="125" t="n">
        <v>0</v>
      </c>
      <c r="J499" s="60" t="n">
        <v>0</v>
      </c>
      <c r="K499" s="32" t="s">
        <v>29</v>
      </c>
      <c r="L499" s="180"/>
    </row>
    <row r="500" customFormat="false" ht="15.75" hidden="false" customHeight="false" outlineLevel="0" collapsed="false">
      <c r="A500" s="120"/>
      <c r="B500" s="19"/>
      <c r="C500" s="178" t="n">
        <v>2023</v>
      </c>
      <c r="D500" s="122" t="n">
        <v>0</v>
      </c>
      <c r="E500" s="123" t="n">
        <v>0</v>
      </c>
      <c r="F500" s="179"/>
      <c r="G500" s="179"/>
      <c r="H500" s="179"/>
      <c r="I500" s="125" t="n">
        <v>0</v>
      </c>
      <c r="J500" s="60" t="n">
        <v>0</v>
      </c>
      <c r="K500" s="32" t="s">
        <v>29</v>
      </c>
      <c r="L500" s="180"/>
    </row>
    <row r="501" customFormat="false" ht="15.75" hidden="false" customHeight="false" outlineLevel="0" collapsed="false">
      <c r="A501" s="120"/>
      <c r="B501" s="19"/>
      <c r="C501" s="178" t="n">
        <v>2024</v>
      </c>
      <c r="D501" s="122" t="n">
        <v>0</v>
      </c>
      <c r="E501" s="123" t="n">
        <v>0</v>
      </c>
      <c r="F501" s="179"/>
      <c r="G501" s="179"/>
      <c r="H501" s="179"/>
      <c r="I501" s="125" t="n">
        <v>0</v>
      </c>
      <c r="J501" s="60" t="n">
        <v>0</v>
      </c>
      <c r="K501" s="32" t="s">
        <v>29</v>
      </c>
      <c r="L501" s="180"/>
    </row>
    <row r="502" customFormat="false" ht="15.75" hidden="false" customHeight="false" outlineLevel="0" collapsed="false">
      <c r="A502" s="120"/>
      <c r="B502" s="19"/>
      <c r="C502" s="178" t="n">
        <v>2025</v>
      </c>
      <c r="D502" s="122" t="n">
        <v>0</v>
      </c>
      <c r="E502" s="123" t="n">
        <v>0</v>
      </c>
      <c r="F502" s="179"/>
      <c r="G502" s="179"/>
      <c r="H502" s="179"/>
      <c r="I502" s="125" t="n">
        <v>0</v>
      </c>
      <c r="J502" s="60" t="n">
        <v>0</v>
      </c>
      <c r="K502" s="32" t="s">
        <v>29</v>
      </c>
      <c r="L502" s="180"/>
    </row>
    <row r="503" customFormat="false" ht="18" hidden="false" customHeight="true" outlineLevel="0" collapsed="false">
      <c r="A503" s="120" t="s">
        <v>166</v>
      </c>
      <c r="B503" s="121" t="s">
        <v>167</v>
      </c>
      <c r="C503" s="166" t="n">
        <v>2017</v>
      </c>
      <c r="D503" s="122" t="n">
        <v>0</v>
      </c>
      <c r="E503" s="123" t="n">
        <v>0</v>
      </c>
      <c r="F503" s="179"/>
      <c r="G503" s="179"/>
      <c r="H503" s="179"/>
      <c r="I503" s="125" t="n">
        <v>0</v>
      </c>
      <c r="J503" s="60" t="n">
        <v>0</v>
      </c>
      <c r="K503" s="72" t="s">
        <v>72</v>
      </c>
      <c r="L503" s="180"/>
    </row>
    <row r="504" customFormat="false" ht="15.75" hidden="false" customHeight="true" outlineLevel="0" collapsed="false">
      <c r="A504" s="120"/>
      <c r="B504" s="121"/>
      <c r="C504" s="169" t="n">
        <v>2018</v>
      </c>
      <c r="D504" s="126" t="n">
        <v>451.82804</v>
      </c>
      <c r="E504" s="160" t="n">
        <v>0</v>
      </c>
      <c r="F504" s="179"/>
      <c r="G504" s="179"/>
      <c r="H504" s="179"/>
      <c r="I504" s="127" t="n">
        <v>451.82804</v>
      </c>
      <c r="J504" s="60" t="n">
        <v>0</v>
      </c>
      <c r="K504" s="181" t="s">
        <v>168</v>
      </c>
      <c r="L504" s="180"/>
    </row>
    <row r="505" customFormat="false" ht="15.75" hidden="false" customHeight="false" outlineLevel="0" collapsed="false">
      <c r="A505" s="120"/>
      <c r="B505" s="121"/>
      <c r="C505" s="166" t="n">
        <v>2019</v>
      </c>
      <c r="D505" s="122" t="n">
        <v>0</v>
      </c>
      <c r="E505" s="123" t="n">
        <v>0</v>
      </c>
      <c r="F505" s="179"/>
      <c r="G505" s="179"/>
      <c r="H505" s="179"/>
      <c r="I505" s="125" t="n">
        <v>0</v>
      </c>
      <c r="J505" s="60" t="n">
        <v>0</v>
      </c>
      <c r="K505" s="72" t="s">
        <v>72</v>
      </c>
      <c r="L505" s="180"/>
    </row>
    <row r="506" customFormat="false" ht="15.75" hidden="false" customHeight="false" outlineLevel="0" collapsed="false">
      <c r="A506" s="120"/>
      <c r="B506" s="121"/>
      <c r="C506" s="178" t="n">
        <v>2020</v>
      </c>
      <c r="D506" s="122" t="n">
        <v>0</v>
      </c>
      <c r="E506" s="123" t="n">
        <v>0</v>
      </c>
      <c r="F506" s="179"/>
      <c r="G506" s="179"/>
      <c r="H506" s="179"/>
      <c r="I506" s="125" t="n">
        <v>0</v>
      </c>
      <c r="J506" s="60" t="n">
        <v>0</v>
      </c>
      <c r="K506" s="72" t="s">
        <v>72</v>
      </c>
      <c r="L506" s="180"/>
    </row>
    <row r="507" customFormat="false" ht="15.75" hidden="false" customHeight="false" outlineLevel="0" collapsed="false">
      <c r="A507" s="120"/>
      <c r="B507" s="121"/>
      <c r="C507" s="178" t="n">
        <v>2021</v>
      </c>
      <c r="D507" s="122" t="n">
        <v>0</v>
      </c>
      <c r="E507" s="123" t="n">
        <v>0</v>
      </c>
      <c r="F507" s="179"/>
      <c r="G507" s="179"/>
      <c r="H507" s="179"/>
      <c r="I507" s="125" t="n">
        <v>0</v>
      </c>
      <c r="J507" s="60" t="n">
        <v>0</v>
      </c>
      <c r="K507" s="72" t="s">
        <v>72</v>
      </c>
      <c r="L507" s="180"/>
    </row>
    <row r="508" customFormat="false" ht="15.75" hidden="false" customHeight="false" outlineLevel="0" collapsed="false">
      <c r="A508" s="120"/>
      <c r="B508" s="121"/>
      <c r="C508" s="178" t="n">
        <v>2022</v>
      </c>
      <c r="D508" s="122" t="n">
        <v>0</v>
      </c>
      <c r="E508" s="123" t="n">
        <v>0</v>
      </c>
      <c r="F508" s="179"/>
      <c r="G508" s="179"/>
      <c r="H508" s="179"/>
      <c r="I508" s="125" t="n">
        <v>0</v>
      </c>
      <c r="J508" s="60" t="n">
        <v>0</v>
      </c>
      <c r="K508" s="72" t="s">
        <v>72</v>
      </c>
      <c r="L508" s="180"/>
    </row>
    <row r="509" customFormat="false" ht="15.75" hidden="false" customHeight="false" outlineLevel="0" collapsed="false">
      <c r="A509" s="120"/>
      <c r="B509" s="121"/>
      <c r="C509" s="178" t="n">
        <v>2023</v>
      </c>
      <c r="D509" s="122" t="n">
        <v>0</v>
      </c>
      <c r="E509" s="123" t="n">
        <v>0</v>
      </c>
      <c r="F509" s="179"/>
      <c r="G509" s="179"/>
      <c r="H509" s="179"/>
      <c r="I509" s="125" t="n">
        <v>0</v>
      </c>
      <c r="J509" s="60" t="n">
        <v>0</v>
      </c>
      <c r="K509" s="72" t="s">
        <v>72</v>
      </c>
      <c r="L509" s="180"/>
    </row>
    <row r="510" customFormat="false" ht="15.75" hidden="false" customHeight="false" outlineLevel="0" collapsed="false">
      <c r="A510" s="120"/>
      <c r="B510" s="121"/>
      <c r="C510" s="178" t="n">
        <v>2024</v>
      </c>
      <c r="D510" s="122" t="n">
        <v>0</v>
      </c>
      <c r="E510" s="123" t="n">
        <v>0</v>
      </c>
      <c r="F510" s="179"/>
      <c r="G510" s="179"/>
      <c r="H510" s="179"/>
      <c r="I510" s="125" t="n">
        <v>0</v>
      </c>
      <c r="J510" s="60" t="n">
        <v>0</v>
      </c>
      <c r="K510" s="72" t="s">
        <v>72</v>
      </c>
      <c r="L510" s="180"/>
    </row>
    <row r="511" customFormat="false" ht="15.75" hidden="false" customHeight="false" outlineLevel="0" collapsed="false">
      <c r="A511" s="120"/>
      <c r="B511" s="121"/>
      <c r="C511" s="178" t="n">
        <v>2025</v>
      </c>
      <c r="D511" s="122" t="n">
        <v>0</v>
      </c>
      <c r="E511" s="123" t="n">
        <v>0</v>
      </c>
      <c r="F511" s="179"/>
      <c r="G511" s="179"/>
      <c r="H511" s="179"/>
      <c r="I511" s="125" t="n">
        <v>0</v>
      </c>
      <c r="J511" s="60" t="n">
        <v>0</v>
      </c>
      <c r="K511" s="72" t="s">
        <v>72</v>
      </c>
      <c r="L511" s="180"/>
    </row>
    <row r="512" customFormat="false" ht="18" hidden="false" customHeight="true" outlineLevel="0" collapsed="false">
      <c r="A512" s="120" t="s">
        <v>169</v>
      </c>
      <c r="B512" s="121" t="s">
        <v>170</v>
      </c>
      <c r="C512" s="166" t="n">
        <v>2017</v>
      </c>
      <c r="D512" s="122" t="n">
        <v>0</v>
      </c>
      <c r="E512" s="123" t="n">
        <v>0</v>
      </c>
      <c r="F512" s="179"/>
      <c r="G512" s="179"/>
      <c r="H512" s="179"/>
      <c r="I512" s="125" t="n">
        <v>0</v>
      </c>
      <c r="J512" s="60" t="n">
        <v>0</v>
      </c>
      <c r="K512" s="32" t="s">
        <v>29</v>
      </c>
      <c r="L512" s="180"/>
    </row>
    <row r="513" customFormat="false" ht="15.75" hidden="false" customHeight="true" outlineLevel="0" collapsed="false">
      <c r="A513" s="120"/>
      <c r="B513" s="121"/>
      <c r="C513" s="166" t="n">
        <v>2018</v>
      </c>
      <c r="D513" s="122" t="n">
        <v>26.108</v>
      </c>
      <c r="E513" s="123" t="n">
        <v>0</v>
      </c>
      <c r="F513" s="179"/>
      <c r="G513" s="179"/>
      <c r="H513" s="179"/>
      <c r="I513" s="125" t="n">
        <v>26.108</v>
      </c>
      <c r="J513" s="60" t="n">
        <v>0</v>
      </c>
      <c r="K513" s="32" t="s">
        <v>29</v>
      </c>
      <c r="L513" s="180"/>
    </row>
    <row r="514" customFormat="false" ht="18" hidden="false" customHeight="true" outlineLevel="0" collapsed="false">
      <c r="A514" s="120"/>
      <c r="B514" s="121"/>
      <c r="C514" s="166" t="n">
        <v>2019</v>
      </c>
      <c r="D514" s="122" t="n">
        <v>0</v>
      </c>
      <c r="E514" s="123" t="n">
        <v>0</v>
      </c>
      <c r="F514" s="179"/>
      <c r="G514" s="179"/>
      <c r="H514" s="179"/>
      <c r="I514" s="125" t="n">
        <v>0</v>
      </c>
      <c r="J514" s="60" t="n">
        <v>0</v>
      </c>
      <c r="K514" s="32" t="s">
        <v>29</v>
      </c>
      <c r="L514" s="180"/>
    </row>
    <row r="515" customFormat="false" ht="17.25" hidden="false" customHeight="true" outlineLevel="0" collapsed="false">
      <c r="A515" s="120"/>
      <c r="B515" s="121"/>
      <c r="C515" s="178" t="n">
        <v>2020</v>
      </c>
      <c r="D515" s="126" t="n">
        <v>4023.088</v>
      </c>
      <c r="E515" s="123" t="n">
        <v>0</v>
      </c>
      <c r="F515" s="179"/>
      <c r="G515" s="179"/>
      <c r="H515" s="179"/>
      <c r="I515" s="127" t="n">
        <v>4023.088</v>
      </c>
      <c r="J515" s="60" t="n">
        <v>0</v>
      </c>
      <c r="K515" s="72" t="s">
        <v>72</v>
      </c>
      <c r="L515" s="180"/>
    </row>
    <row r="516" customFormat="false" ht="20.25" hidden="false" customHeight="true" outlineLevel="0" collapsed="false">
      <c r="A516" s="120"/>
      <c r="B516" s="121"/>
      <c r="C516" s="178" t="n">
        <v>2021</v>
      </c>
      <c r="D516" s="122" t="n">
        <v>4000</v>
      </c>
      <c r="E516" s="123" t="n">
        <v>0</v>
      </c>
      <c r="F516" s="179"/>
      <c r="G516" s="179"/>
      <c r="H516" s="179"/>
      <c r="I516" s="125" t="n">
        <v>4000</v>
      </c>
      <c r="J516" s="60" t="n">
        <v>0</v>
      </c>
      <c r="K516" s="32" t="s">
        <v>29</v>
      </c>
      <c r="L516" s="180"/>
    </row>
    <row r="517" customFormat="false" ht="20.25" hidden="false" customHeight="true" outlineLevel="0" collapsed="false">
      <c r="A517" s="120"/>
      <c r="B517" s="121"/>
      <c r="C517" s="182" t="n">
        <v>2022</v>
      </c>
      <c r="D517" s="126" t="n">
        <v>14779.08554</v>
      </c>
      <c r="E517" s="160" t="n">
        <v>0</v>
      </c>
      <c r="F517" s="183"/>
      <c r="G517" s="183"/>
      <c r="H517" s="183"/>
      <c r="I517" s="127" t="n">
        <v>14779.08554</v>
      </c>
      <c r="J517" s="170" t="n">
        <v>0</v>
      </c>
      <c r="K517" s="72" t="s">
        <v>72</v>
      </c>
      <c r="L517" s="180"/>
    </row>
    <row r="518" customFormat="false" ht="15.75" hidden="false" customHeight="true" outlineLevel="0" collapsed="false">
      <c r="A518" s="120"/>
      <c r="B518" s="121"/>
      <c r="C518" s="182" t="n">
        <v>2023</v>
      </c>
      <c r="D518" s="126" t="n">
        <v>6796.5546</v>
      </c>
      <c r="E518" s="160" t="n">
        <v>0</v>
      </c>
      <c r="F518" s="183"/>
      <c r="G518" s="183"/>
      <c r="H518" s="183"/>
      <c r="I518" s="127" t="n">
        <v>6796.5546</v>
      </c>
      <c r="J518" s="170" t="n">
        <v>0</v>
      </c>
      <c r="K518" s="72" t="s">
        <v>72</v>
      </c>
      <c r="L518" s="180"/>
    </row>
    <row r="519" customFormat="false" ht="19.5" hidden="false" customHeight="true" outlineLevel="0" collapsed="false">
      <c r="A519" s="120"/>
      <c r="B519" s="121"/>
      <c r="C519" s="182" t="n">
        <v>2024</v>
      </c>
      <c r="D519" s="122" t="n">
        <v>0</v>
      </c>
      <c r="E519" s="160" t="n">
        <v>0</v>
      </c>
      <c r="F519" s="183"/>
      <c r="G519" s="183"/>
      <c r="H519" s="183"/>
      <c r="I519" s="125" t="n">
        <v>0</v>
      </c>
      <c r="J519" s="170" t="n">
        <v>0</v>
      </c>
      <c r="K519" s="184" t="s">
        <v>29</v>
      </c>
      <c r="L519" s="180"/>
    </row>
    <row r="520" customFormat="false" ht="245.25" hidden="false" customHeight="true" outlineLevel="0" collapsed="false">
      <c r="A520" s="120"/>
      <c r="B520" s="121"/>
      <c r="C520" s="182" t="n">
        <v>2025</v>
      </c>
      <c r="D520" s="122" t="n">
        <v>0</v>
      </c>
      <c r="E520" s="160" t="n">
        <v>0</v>
      </c>
      <c r="F520" s="183"/>
      <c r="G520" s="183"/>
      <c r="H520" s="183"/>
      <c r="I520" s="125" t="n">
        <v>0</v>
      </c>
      <c r="J520" s="170" t="n">
        <v>0</v>
      </c>
      <c r="K520" s="184" t="s">
        <v>29</v>
      </c>
      <c r="L520" s="185"/>
    </row>
    <row r="521" customFormat="false" ht="18" hidden="false" customHeight="true" outlineLevel="0" collapsed="false">
      <c r="A521" s="120" t="s">
        <v>171</v>
      </c>
      <c r="B521" s="121" t="s">
        <v>172</v>
      </c>
      <c r="C521" s="166" t="n">
        <v>2017</v>
      </c>
      <c r="D521" s="122" t="n">
        <v>0</v>
      </c>
      <c r="E521" s="123" t="n">
        <v>0</v>
      </c>
      <c r="F521" s="179"/>
      <c r="G521" s="179"/>
      <c r="H521" s="179"/>
      <c r="I521" s="125" t="n">
        <v>0</v>
      </c>
      <c r="J521" s="60" t="n">
        <v>0</v>
      </c>
      <c r="K521" s="32" t="s">
        <v>29</v>
      </c>
      <c r="L521" s="15" t="s">
        <v>173</v>
      </c>
    </row>
    <row r="522" customFormat="false" ht="18" hidden="false" customHeight="true" outlineLevel="0" collapsed="false">
      <c r="A522" s="120"/>
      <c r="B522" s="121"/>
      <c r="C522" s="166" t="n">
        <v>2018</v>
      </c>
      <c r="D522" s="122" t="n">
        <v>99.8</v>
      </c>
      <c r="E522" s="123" t="n">
        <v>0</v>
      </c>
      <c r="F522" s="179"/>
      <c r="G522" s="179"/>
      <c r="H522" s="179"/>
      <c r="I522" s="125" t="n">
        <v>99.8</v>
      </c>
      <c r="J522" s="60" t="n">
        <v>0</v>
      </c>
      <c r="K522" s="32" t="s">
        <v>29</v>
      </c>
      <c r="L522" s="15"/>
    </row>
    <row r="523" customFormat="false" ht="18" hidden="false" customHeight="true" outlineLevel="0" collapsed="false">
      <c r="A523" s="120"/>
      <c r="B523" s="121"/>
      <c r="C523" s="166" t="n">
        <v>2019</v>
      </c>
      <c r="D523" s="122" t="n">
        <v>15</v>
      </c>
      <c r="E523" s="123" t="n">
        <v>0</v>
      </c>
      <c r="F523" s="179"/>
      <c r="G523" s="179"/>
      <c r="H523" s="179"/>
      <c r="I523" s="125" t="n">
        <v>15</v>
      </c>
      <c r="J523" s="60" t="n">
        <v>0</v>
      </c>
      <c r="K523" s="72" t="s">
        <v>72</v>
      </c>
      <c r="L523" s="15"/>
    </row>
    <row r="524" customFormat="false" ht="18.75" hidden="false" customHeight="true" outlineLevel="0" collapsed="false">
      <c r="A524" s="120"/>
      <c r="B524" s="121"/>
      <c r="C524" s="166"/>
      <c r="D524" s="122" t="n">
        <v>0</v>
      </c>
      <c r="E524" s="123" t="n">
        <v>0</v>
      </c>
      <c r="F524" s="179"/>
      <c r="G524" s="179"/>
      <c r="H524" s="179"/>
      <c r="I524" s="125" t="n">
        <v>0</v>
      </c>
      <c r="J524" s="60" t="n">
        <v>0</v>
      </c>
      <c r="K524" s="32" t="s">
        <v>29</v>
      </c>
      <c r="L524" s="15"/>
    </row>
    <row r="525" customFormat="false" ht="18.75" hidden="false" customHeight="true" outlineLevel="0" collapsed="false">
      <c r="A525" s="120"/>
      <c r="B525" s="121"/>
      <c r="C525" s="178" t="n">
        <v>2020</v>
      </c>
      <c r="D525" s="122" t="n">
        <v>0</v>
      </c>
      <c r="E525" s="123" t="n">
        <v>0</v>
      </c>
      <c r="F525" s="179"/>
      <c r="G525" s="179"/>
      <c r="H525" s="179"/>
      <c r="I525" s="125" t="n">
        <v>0</v>
      </c>
      <c r="J525" s="60" t="n">
        <v>0</v>
      </c>
      <c r="K525" s="32" t="s">
        <v>29</v>
      </c>
      <c r="L525" s="15"/>
    </row>
    <row r="526" customFormat="false" ht="18.75" hidden="false" customHeight="true" outlineLevel="0" collapsed="false">
      <c r="A526" s="120"/>
      <c r="B526" s="121"/>
      <c r="C526" s="178" t="n">
        <v>2021</v>
      </c>
      <c r="D526" s="122" t="n">
        <v>249.487</v>
      </c>
      <c r="E526" s="123" t="n">
        <v>0</v>
      </c>
      <c r="F526" s="179"/>
      <c r="G526" s="179"/>
      <c r="H526" s="179"/>
      <c r="I526" s="125" t="n">
        <v>249.487</v>
      </c>
      <c r="J526" s="60" t="n">
        <v>0</v>
      </c>
      <c r="K526" s="32" t="s">
        <v>72</v>
      </c>
      <c r="L526" s="15"/>
    </row>
    <row r="527" customFormat="false" ht="18.75" hidden="false" customHeight="true" outlineLevel="0" collapsed="false">
      <c r="A527" s="120"/>
      <c r="B527" s="121"/>
      <c r="C527" s="178" t="n">
        <v>2022</v>
      </c>
      <c r="D527" s="122" t="n">
        <v>0</v>
      </c>
      <c r="E527" s="123" t="n">
        <v>0</v>
      </c>
      <c r="F527" s="179"/>
      <c r="G527" s="179"/>
      <c r="H527" s="179"/>
      <c r="I527" s="125" t="n">
        <v>0</v>
      </c>
      <c r="J527" s="60" t="n">
        <v>0</v>
      </c>
      <c r="K527" s="32" t="s">
        <v>29</v>
      </c>
      <c r="L527" s="15"/>
    </row>
    <row r="528" customFormat="false" ht="18.75" hidden="false" customHeight="true" outlineLevel="0" collapsed="false">
      <c r="A528" s="120"/>
      <c r="B528" s="121"/>
      <c r="C528" s="178" t="n">
        <v>2023</v>
      </c>
      <c r="D528" s="122" t="n">
        <v>0</v>
      </c>
      <c r="E528" s="123" t="n">
        <v>0</v>
      </c>
      <c r="F528" s="179"/>
      <c r="G528" s="179"/>
      <c r="H528" s="179"/>
      <c r="I528" s="125" t="n">
        <v>0</v>
      </c>
      <c r="J528" s="60" t="n">
        <v>0</v>
      </c>
      <c r="K528" s="32" t="s">
        <v>29</v>
      </c>
      <c r="L528" s="15"/>
    </row>
    <row r="529" customFormat="false" ht="18.75" hidden="false" customHeight="true" outlineLevel="0" collapsed="false">
      <c r="A529" s="120"/>
      <c r="B529" s="121"/>
      <c r="C529" s="178" t="n">
        <v>2024</v>
      </c>
      <c r="D529" s="122" t="n">
        <v>0</v>
      </c>
      <c r="E529" s="123" t="n">
        <v>0</v>
      </c>
      <c r="F529" s="179"/>
      <c r="G529" s="179"/>
      <c r="H529" s="179"/>
      <c r="I529" s="125" t="n">
        <v>0</v>
      </c>
      <c r="J529" s="60" t="n">
        <v>0</v>
      </c>
      <c r="K529" s="32" t="s">
        <v>29</v>
      </c>
      <c r="L529" s="15"/>
    </row>
    <row r="530" customFormat="false" ht="18.75" hidden="false" customHeight="true" outlineLevel="0" collapsed="false">
      <c r="A530" s="120"/>
      <c r="B530" s="121"/>
      <c r="C530" s="178" t="n">
        <v>2025</v>
      </c>
      <c r="D530" s="122" t="n">
        <v>0</v>
      </c>
      <c r="E530" s="123" t="n">
        <v>0</v>
      </c>
      <c r="F530" s="179"/>
      <c r="G530" s="179"/>
      <c r="H530" s="179"/>
      <c r="I530" s="125" t="n">
        <v>0</v>
      </c>
      <c r="J530" s="60" t="n">
        <v>0</v>
      </c>
      <c r="K530" s="32" t="s">
        <v>29</v>
      </c>
      <c r="L530" s="15"/>
    </row>
    <row r="531" customFormat="false" ht="18" hidden="false" customHeight="true" outlineLevel="0" collapsed="false">
      <c r="A531" s="129" t="s">
        <v>174</v>
      </c>
      <c r="B531" s="121" t="s">
        <v>175</v>
      </c>
      <c r="C531" s="166" t="n">
        <v>2017</v>
      </c>
      <c r="D531" s="122" t="n">
        <v>0</v>
      </c>
      <c r="E531" s="123" t="n">
        <v>0</v>
      </c>
      <c r="F531" s="179"/>
      <c r="G531" s="179"/>
      <c r="H531" s="179"/>
      <c r="I531" s="125" t="n">
        <v>0</v>
      </c>
      <c r="J531" s="60" t="n">
        <v>0</v>
      </c>
      <c r="K531" s="32" t="s">
        <v>29</v>
      </c>
      <c r="L531" s="15" t="s">
        <v>173</v>
      </c>
    </row>
    <row r="532" customFormat="false" ht="16.5" hidden="false" customHeight="true" outlineLevel="0" collapsed="false">
      <c r="A532" s="129"/>
      <c r="B532" s="121"/>
      <c r="C532" s="166" t="n">
        <v>2018</v>
      </c>
      <c r="D532" s="122" t="n">
        <v>0</v>
      </c>
      <c r="E532" s="123" t="n">
        <v>0</v>
      </c>
      <c r="F532" s="179"/>
      <c r="G532" s="179"/>
      <c r="H532" s="179"/>
      <c r="I532" s="125" t="n">
        <v>0</v>
      </c>
      <c r="J532" s="60" t="n">
        <v>0</v>
      </c>
      <c r="K532" s="32" t="s">
        <v>29</v>
      </c>
      <c r="L532" s="15"/>
    </row>
    <row r="533" customFormat="false" ht="18.75" hidden="false" customHeight="true" outlineLevel="0" collapsed="false">
      <c r="A533" s="129"/>
      <c r="B533" s="121"/>
      <c r="C533" s="166" t="n">
        <v>2019</v>
      </c>
      <c r="D533" s="122" t="n">
        <v>99.9</v>
      </c>
      <c r="E533" s="123" t="n">
        <v>0</v>
      </c>
      <c r="F533" s="179"/>
      <c r="G533" s="179"/>
      <c r="H533" s="179"/>
      <c r="I533" s="125" t="n">
        <v>99.9</v>
      </c>
      <c r="J533" s="60" t="n">
        <v>0</v>
      </c>
      <c r="K533" s="32" t="s">
        <v>29</v>
      </c>
      <c r="L533" s="15"/>
    </row>
    <row r="534" customFormat="false" ht="18.75" hidden="false" customHeight="true" outlineLevel="0" collapsed="false">
      <c r="A534" s="129"/>
      <c r="B534" s="121"/>
      <c r="C534" s="178" t="n">
        <v>2020</v>
      </c>
      <c r="D534" s="122" t="n">
        <v>0</v>
      </c>
      <c r="E534" s="123" t="n">
        <v>0</v>
      </c>
      <c r="F534" s="179"/>
      <c r="G534" s="179"/>
      <c r="H534" s="179"/>
      <c r="I534" s="125" t="n">
        <v>0</v>
      </c>
      <c r="J534" s="60" t="n">
        <v>0</v>
      </c>
      <c r="K534" s="32" t="s">
        <v>29</v>
      </c>
      <c r="L534" s="15"/>
    </row>
    <row r="535" customFormat="false" ht="20.25" hidden="false" customHeight="true" outlineLevel="0" collapsed="false">
      <c r="A535" s="129"/>
      <c r="B535" s="121"/>
      <c r="C535" s="178" t="n">
        <v>2021</v>
      </c>
      <c r="D535" s="122" t="n">
        <v>0</v>
      </c>
      <c r="E535" s="123" t="n">
        <v>0</v>
      </c>
      <c r="F535" s="179"/>
      <c r="G535" s="179"/>
      <c r="H535" s="179"/>
      <c r="I535" s="125" t="n">
        <v>0</v>
      </c>
      <c r="J535" s="60" t="n">
        <v>0</v>
      </c>
      <c r="K535" s="32" t="s">
        <v>29</v>
      </c>
      <c r="L535" s="15"/>
    </row>
    <row r="536" customFormat="false" ht="20.25" hidden="false" customHeight="true" outlineLevel="0" collapsed="false">
      <c r="A536" s="129"/>
      <c r="B536" s="121"/>
      <c r="C536" s="178" t="n">
        <v>2022</v>
      </c>
      <c r="D536" s="122" t="n">
        <v>0</v>
      </c>
      <c r="E536" s="123" t="n">
        <v>0</v>
      </c>
      <c r="F536" s="179"/>
      <c r="G536" s="179"/>
      <c r="H536" s="179"/>
      <c r="I536" s="125" t="n">
        <v>0</v>
      </c>
      <c r="J536" s="60" t="n">
        <v>0</v>
      </c>
      <c r="K536" s="32" t="s">
        <v>29</v>
      </c>
      <c r="L536" s="15"/>
    </row>
    <row r="537" customFormat="false" ht="20.25" hidden="false" customHeight="true" outlineLevel="0" collapsed="false">
      <c r="A537" s="129"/>
      <c r="B537" s="121"/>
      <c r="C537" s="178" t="n">
        <v>2023</v>
      </c>
      <c r="D537" s="122" t="n">
        <v>0</v>
      </c>
      <c r="E537" s="123" t="n">
        <v>0</v>
      </c>
      <c r="F537" s="179"/>
      <c r="G537" s="179"/>
      <c r="H537" s="179"/>
      <c r="I537" s="125" t="n">
        <v>0</v>
      </c>
      <c r="J537" s="60" t="n">
        <v>0</v>
      </c>
      <c r="K537" s="32" t="s">
        <v>29</v>
      </c>
      <c r="L537" s="15"/>
    </row>
    <row r="538" customFormat="false" ht="20.25" hidden="false" customHeight="true" outlineLevel="0" collapsed="false">
      <c r="A538" s="129"/>
      <c r="B538" s="121"/>
      <c r="C538" s="178" t="n">
        <v>2024</v>
      </c>
      <c r="D538" s="122" t="n">
        <v>0</v>
      </c>
      <c r="E538" s="123" t="n">
        <v>0</v>
      </c>
      <c r="F538" s="179"/>
      <c r="G538" s="179"/>
      <c r="H538" s="179"/>
      <c r="I538" s="125" t="n">
        <v>0</v>
      </c>
      <c r="J538" s="60" t="n">
        <v>0</v>
      </c>
      <c r="K538" s="32" t="s">
        <v>29</v>
      </c>
      <c r="L538" s="15"/>
    </row>
    <row r="539" customFormat="false" ht="20.25" hidden="false" customHeight="true" outlineLevel="0" collapsed="false">
      <c r="A539" s="130"/>
      <c r="B539" s="121"/>
      <c r="C539" s="178" t="n">
        <v>2025</v>
      </c>
      <c r="D539" s="122" t="n">
        <v>0</v>
      </c>
      <c r="E539" s="123" t="n">
        <v>0</v>
      </c>
      <c r="F539" s="179"/>
      <c r="G539" s="179"/>
      <c r="H539" s="179"/>
      <c r="I539" s="125" t="n">
        <v>0</v>
      </c>
      <c r="J539" s="60" t="n">
        <v>0</v>
      </c>
      <c r="K539" s="32" t="s">
        <v>29</v>
      </c>
      <c r="L539" s="15"/>
    </row>
    <row r="540" customFormat="false" ht="20.25" hidden="false" customHeight="true" outlineLevel="0" collapsed="false">
      <c r="A540" s="186" t="s">
        <v>176</v>
      </c>
      <c r="B540" s="121" t="s">
        <v>177</v>
      </c>
      <c r="C540" s="166" t="n">
        <v>2017</v>
      </c>
      <c r="D540" s="122" t="n">
        <v>0</v>
      </c>
      <c r="E540" s="123" t="n">
        <v>0</v>
      </c>
      <c r="F540" s="179"/>
      <c r="G540" s="179"/>
      <c r="H540" s="179"/>
      <c r="I540" s="125" t="n">
        <v>0</v>
      </c>
      <c r="J540" s="60" t="n">
        <v>0</v>
      </c>
      <c r="K540" s="72" t="s">
        <v>72</v>
      </c>
      <c r="L540" s="15" t="s">
        <v>178</v>
      </c>
    </row>
    <row r="541" customFormat="false" ht="20.25" hidden="false" customHeight="true" outlineLevel="0" collapsed="false">
      <c r="A541" s="186"/>
      <c r="B541" s="121"/>
      <c r="C541" s="166" t="n">
        <v>2018</v>
      </c>
      <c r="D541" s="122" t="n">
        <v>0</v>
      </c>
      <c r="E541" s="123" t="n">
        <v>0</v>
      </c>
      <c r="F541" s="179"/>
      <c r="G541" s="179"/>
      <c r="H541" s="179"/>
      <c r="I541" s="125" t="n">
        <v>0</v>
      </c>
      <c r="J541" s="60" t="n">
        <v>0</v>
      </c>
      <c r="K541" s="72" t="s">
        <v>72</v>
      </c>
      <c r="L541" s="15"/>
    </row>
    <row r="542" customFormat="false" ht="20.25" hidden="false" customHeight="true" outlineLevel="0" collapsed="false">
      <c r="A542" s="186"/>
      <c r="B542" s="121"/>
      <c r="C542" s="166" t="n">
        <v>2019</v>
      </c>
      <c r="D542" s="126" t="n">
        <v>791.62435</v>
      </c>
      <c r="E542" s="123" t="n">
        <v>0</v>
      </c>
      <c r="F542" s="179"/>
      <c r="G542" s="179"/>
      <c r="H542" s="179"/>
      <c r="I542" s="127" t="n">
        <v>791.62435</v>
      </c>
      <c r="J542" s="60" t="n">
        <v>0</v>
      </c>
      <c r="K542" s="72" t="s">
        <v>72</v>
      </c>
      <c r="L542" s="15"/>
    </row>
    <row r="543" customFormat="false" ht="20.25" hidden="false" customHeight="true" outlineLevel="0" collapsed="false">
      <c r="A543" s="186"/>
      <c r="B543" s="121"/>
      <c r="C543" s="178" t="n">
        <v>2020</v>
      </c>
      <c r="D543" s="122" t="n">
        <v>0</v>
      </c>
      <c r="E543" s="123" t="n">
        <v>0</v>
      </c>
      <c r="F543" s="179"/>
      <c r="G543" s="179"/>
      <c r="H543" s="179"/>
      <c r="I543" s="125" t="n">
        <v>0</v>
      </c>
      <c r="J543" s="60" t="n">
        <v>0</v>
      </c>
      <c r="K543" s="72" t="s">
        <v>72</v>
      </c>
      <c r="L543" s="15"/>
    </row>
    <row r="544" customFormat="false" ht="20.25" hidden="false" customHeight="true" outlineLevel="0" collapsed="false">
      <c r="A544" s="186"/>
      <c r="B544" s="121"/>
      <c r="C544" s="178" t="n">
        <v>2021</v>
      </c>
      <c r="D544" s="122" t="n">
        <v>0</v>
      </c>
      <c r="E544" s="123" t="n">
        <v>0</v>
      </c>
      <c r="F544" s="179"/>
      <c r="G544" s="179"/>
      <c r="H544" s="179"/>
      <c r="I544" s="125" t="n">
        <v>0</v>
      </c>
      <c r="J544" s="60" t="n">
        <v>0</v>
      </c>
      <c r="K544" s="72" t="s">
        <v>72</v>
      </c>
      <c r="L544" s="15"/>
    </row>
    <row r="545" customFormat="false" ht="20.25" hidden="false" customHeight="true" outlineLevel="0" collapsed="false">
      <c r="A545" s="186"/>
      <c r="B545" s="121"/>
      <c r="C545" s="178" t="n">
        <v>2022</v>
      </c>
      <c r="D545" s="122" t="n">
        <v>0</v>
      </c>
      <c r="E545" s="123" t="n">
        <v>0</v>
      </c>
      <c r="F545" s="179"/>
      <c r="G545" s="179"/>
      <c r="H545" s="179"/>
      <c r="I545" s="125" t="n">
        <v>0</v>
      </c>
      <c r="J545" s="60" t="n">
        <v>0</v>
      </c>
      <c r="K545" s="72" t="s">
        <v>72</v>
      </c>
      <c r="L545" s="15"/>
    </row>
    <row r="546" customFormat="false" ht="20.25" hidden="false" customHeight="true" outlineLevel="0" collapsed="false">
      <c r="A546" s="186"/>
      <c r="B546" s="121"/>
      <c r="C546" s="178" t="n">
        <v>2023</v>
      </c>
      <c r="D546" s="122" t="n">
        <v>0</v>
      </c>
      <c r="E546" s="123" t="n">
        <v>0</v>
      </c>
      <c r="F546" s="179"/>
      <c r="G546" s="179"/>
      <c r="H546" s="179"/>
      <c r="I546" s="125" t="n">
        <v>0</v>
      </c>
      <c r="J546" s="60" t="n">
        <v>0</v>
      </c>
      <c r="K546" s="72" t="s">
        <v>72</v>
      </c>
      <c r="L546" s="15"/>
    </row>
    <row r="547" customFormat="false" ht="20.25" hidden="false" customHeight="true" outlineLevel="0" collapsed="false">
      <c r="A547" s="186"/>
      <c r="B547" s="121"/>
      <c r="C547" s="178" t="n">
        <v>2024</v>
      </c>
      <c r="D547" s="122" t="n">
        <v>0</v>
      </c>
      <c r="E547" s="123" t="n">
        <v>0</v>
      </c>
      <c r="F547" s="179"/>
      <c r="G547" s="179"/>
      <c r="H547" s="179"/>
      <c r="I547" s="125" t="n">
        <v>0</v>
      </c>
      <c r="J547" s="60" t="n">
        <v>0</v>
      </c>
      <c r="K547" s="72" t="s">
        <v>72</v>
      </c>
      <c r="L547" s="15"/>
    </row>
    <row r="548" customFormat="false" ht="20.25" hidden="false" customHeight="true" outlineLevel="0" collapsed="false">
      <c r="A548" s="186"/>
      <c r="B548" s="121"/>
      <c r="C548" s="178" t="n">
        <v>2025</v>
      </c>
      <c r="D548" s="122" t="n">
        <v>0</v>
      </c>
      <c r="E548" s="123" t="n">
        <v>0</v>
      </c>
      <c r="F548" s="179"/>
      <c r="G548" s="179"/>
      <c r="H548" s="179"/>
      <c r="I548" s="125" t="n">
        <v>0</v>
      </c>
      <c r="J548" s="60" t="n">
        <v>0</v>
      </c>
      <c r="K548" s="72" t="s">
        <v>72</v>
      </c>
      <c r="L548" s="177"/>
    </row>
    <row r="549" customFormat="false" ht="20.25" hidden="false" customHeight="true" outlineLevel="0" collapsed="false">
      <c r="A549" s="187" t="s">
        <v>179</v>
      </c>
      <c r="B549" s="121" t="s">
        <v>180</v>
      </c>
      <c r="C549" s="166" t="n">
        <v>2017</v>
      </c>
      <c r="D549" s="122" t="n">
        <v>0</v>
      </c>
      <c r="E549" s="123" t="n">
        <v>0</v>
      </c>
      <c r="F549" s="179"/>
      <c r="G549" s="179"/>
      <c r="H549" s="179"/>
      <c r="I549" s="125" t="n">
        <v>0</v>
      </c>
      <c r="J549" s="60" t="n">
        <v>0</v>
      </c>
      <c r="K549" s="72" t="s">
        <v>72</v>
      </c>
      <c r="L549" s="177"/>
    </row>
    <row r="550" customFormat="false" ht="20.25" hidden="false" customHeight="true" outlineLevel="0" collapsed="false">
      <c r="A550" s="187"/>
      <c r="B550" s="121"/>
      <c r="C550" s="166" t="n">
        <v>2018</v>
      </c>
      <c r="D550" s="122" t="n">
        <v>0</v>
      </c>
      <c r="E550" s="123" t="n">
        <v>0</v>
      </c>
      <c r="F550" s="179"/>
      <c r="G550" s="179"/>
      <c r="H550" s="179"/>
      <c r="I550" s="125" t="n">
        <v>0</v>
      </c>
      <c r="J550" s="60" t="n">
        <v>0</v>
      </c>
      <c r="K550" s="72" t="s">
        <v>72</v>
      </c>
      <c r="L550" s="177"/>
    </row>
    <row r="551" customFormat="false" ht="20.25" hidden="false" customHeight="true" outlineLevel="0" collapsed="false">
      <c r="A551" s="187"/>
      <c r="B551" s="121"/>
      <c r="C551" s="166" t="n">
        <v>2019</v>
      </c>
      <c r="D551" s="122" t="n">
        <v>0</v>
      </c>
      <c r="E551" s="123" t="n">
        <v>0</v>
      </c>
      <c r="F551" s="179"/>
      <c r="G551" s="179"/>
      <c r="H551" s="179"/>
      <c r="I551" s="125" t="n">
        <v>0</v>
      </c>
      <c r="J551" s="60" t="n">
        <v>0</v>
      </c>
      <c r="K551" s="72" t="s">
        <v>72</v>
      </c>
      <c r="L551" s="177"/>
    </row>
    <row r="552" customFormat="false" ht="34.5" hidden="false" customHeight="true" outlineLevel="0" collapsed="false">
      <c r="A552" s="187"/>
      <c r="B552" s="121"/>
      <c r="C552" s="182" t="n">
        <v>2020</v>
      </c>
      <c r="D552" s="126" t="n">
        <v>3631.61145</v>
      </c>
      <c r="E552" s="123" t="n">
        <v>0</v>
      </c>
      <c r="F552" s="179"/>
      <c r="G552" s="179"/>
      <c r="H552" s="179"/>
      <c r="I552" s="127" t="n">
        <v>3631.61145</v>
      </c>
      <c r="J552" s="60" t="n">
        <v>0</v>
      </c>
      <c r="K552" s="72" t="s">
        <v>72</v>
      </c>
      <c r="L552" s="177"/>
    </row>
    <row r="553" customFormat="false" ht="27" hidden="false" customHeight="true" outlineLevel="0" collapsed="false">
      <c r="A553" s="187"/>
      <c r="B553" s="121"/>
      <c r="C553" s="182"/>
      <c r="D553" s="126" t="n">
        <v>2221.9746</v>
      </c>
      <c r="E553" s="123" t="n">
        <v>0</v>
      </c>
      <c r="F553" s="179"/>
      <c r="G553" s="179"/>
      <c r="H553" s="179"/>
      <c r="I553" s="127" t="n">
        <v>2221.9746</v>
      </c>
      <c r="J553" s="60" t="n">
        <v>0</v>
      </c>
      <c r="K553" s="72" t="s">
        <v>181</v>
      </c>
      <c r="L553" s="177"/>
    </row>
    <row r="554" customFormat="false" ht="20.25" hidden="false" customHeight="true" outlineLevel="0" collapsed="false">
      <c r="A554" s="187"/>
      <c r="B554" s="121"/>
      <c r="C554" s="182"/>
      <c r="D554" s="122" t="n">
        <v>60</v>
      </c>
      <c r="E554" s="123" t="n">
        <v>0</v>
      </c>
      <c r="F554" s="179"/>
      <c r="G554" s="179"/>
      <c r="H554" s="179"/>
      <c r="I554" s="125" t="n">
        <v>60</v>
      </c>
      <c r="J554" s="60" t="n">
        <v>0</v>
      </c>
      <c r="K554" s="32" t="s">
        <v>29</v>
      </c>
      <c r="L554" s="177"/>
    </row>
    <row r="555" customFormat="false" ht="20.25" hidden="false" customHeight="true" outlineLevel="0" collapsed="false">
      <c r="A555" s="187"/>
      <c r="B555" s="121"/>
      <c r="C555" s="178" t="n">
        <v>2021</v>
      </c>
      <c r="D555" s="126" t="n">
        <v>3334.94141</v>
      </c>
      <c r="E555" s="123" t="n">
        <v>0</v>
      </c>
      <c r="F555" s="179"/>
      <c r="G555" s="179"/>
      <c r="H555" s="179"/>
      <c r="I555" s="125" t="n">
        <v>3334.94141</v>
      </c>
      <c r="J555" s="60" t="n">
        <v>0</v>
      </c>
      <c r="K555" s="72" t="s">
        <v>72</v>
      </c>
      <c r="L555" s="177"/>
    </row>
    <row r="556" customFormat="false" ht="20.25" hidden="false" customHeight="true" outlineLevel="0" collapsed="false">
      <c r="A556" s="187"/>
      <c r="B556" s="121"/>
      <c r="C556" s="182" t="n">
        <v>2022</v>
      </c>
      <c r="D556" s="126" t="n">
        <v>806.96642</v>
      </c>
      <c r="E556" s="160" t="n">
        <v>0</v>
      </c>
      <c r="F556" s="183"/>
      <c r="G556" s="183"/>
      <c r="H556" s="183"/>
      <c r="I556" s="127" t="n">
        <v>806.96642</v>
      </c>
      <c r="J556" s="170" t="n">
        <v>0</v>
      </c>
      <c r="K556" s="171" t="s">
        <v>72</v>
      </c>
      <c r="L556" s="177"/>
    </row>
    <row r="557" customFormat="false" ht="20.25" hidden="false" customHeight="true" outlineLevel="0" collapsed="false">
      <c r="A557" s="187"/>
      <c r="B557" s="121"/>
      <c r="C557" s="182" t="n">
        <v>2023</v>
      </c>
      <c r="D557" s="122" t="n">
        <v>0</v>
      </c>
      <c r="E557" s="160" t="n">
        <v>0</v>
      </c>
      <c r="F557" s="183"/>
      <c r="G557" s="183"/>
      <c r="H557" s="183"/>
      <c r="I557" s="125" t="n">
        <v>0</v>
      </c>
      <c r="J557" s="170" t="n">
        <v>0</v>
      </c>
      <c r="K557" s="171" t="s">
        <v>72</v>
      </c>
      <c r="L557" s="177"/>
    </row>
    <row r="558" customFormat="false" ht="21.75" hidden="false" customHeight="true" outlineLevel="0" collapsed="false">
      <c r="A558" s="187"/>
      <c r="B558" s="121"/>
      <c r="C558" s="182" t="n">
        <v>2024</v>
      </c>
      <c r="D558" s="122" t="n">
        <v>0</v>
      </c>
      <c r="E558" s="160" t="n">
        <v>0</v>
      </c>
      <c r="F558" s="183"/>
      <c r="G558" s="183"/>
      <c r="H558" s="183"/>
      <c r="I558" s="125" t="n">
        <v>0</v>
      </c>
      <c r="J558" s="170" t="n">
        <v>0</v>
      </c>
      <c r="K558" s="171" t="s">
        <v>72</v>
      </c>
      <c r="L558" s="177"/>
    </row>
    <row r="559" customFormat="false" ht="102" hidden="false" customHeight="true" outlineLevel="0" collapsed="false">
      <c r="A559" s="187"/>
      <c r="B559" s="121"/>
      <c r="C559" s="182" t="n">
        <v>2025</v>
      </c>
      <c r="D559" s="122" t="n">
        <v>0</v>
      </c>
      <c r="E559" s="160" t="n">
        <v>0</v>
      </c>
      <c r="F559" s="183"/>
      <c r="G559" s="183"/>
      <c r="H559" s="183"/>
      <c r="I559" s="125" t="n">
        <v>0</v>
      </c>
      <c r="J559" s="170" t="n">
        <v>0</v>
      </c>
      <c r="K559" s="171" t="s">
        <v>72</v>
      </c>
      <c r="L559" s="177"/>
    </row>
    <row r="560" customFormat="false" ht="18" hidden="false" customHeight="true" outlineLevel="0" collapsed="false">
      <c r="A560" s="129" t="s">
        <v>182</v>
      </c>
      <c r="B560" s="121" t="s">
        <v>183</v>
      </c>
      <c r="C560" s="166" t="n">
        <v>2017</v>
      </c>
      <c r="D560" s="122" t="n">
        <v>0</v>
      </c>
      <c r="E560" s="123" t="n">
        <v>0</v>
      </c>
      <c r="F560" s="179"/>
      <c r="G560" s="179"/>
      <c r="H560" s="179"/>
      <c r="I560" s="125" t="n">
        <v>0</v>
      </c>
      <c r="J560" s="60" t="n">
        <v>0</v>
      </c>
      <c r="K560" s="72" t="s">
        <v>72</v>
      </c>
      <c r="L560" s="128" t="s">
        <v>184</v>
      </c>
    </row>
    <row r="561" customFormat="false" ht="16.5" hidden="false" customHeight="true" outlineLevel="0" collapsed="false">
      <c r="A561" s="129"/>
      <c r="B561" s="121"/>
      <c r="C561" s="166" t="n">
        <v>2018</v>
      </c>
      <c r="D561" s="122" t="n">
        <v>0</v>
      </c>
      <c r="E561" s="123" t="n">
        <v>0</v>
      </c>
      <c r="F561" s="179"/>
      <c r="G561" s="179"/>
      <c r="H561" s="179"/>
      <c r="I561" s="125" t="n">
        <v>0</v>
      </c>
      <c r="J561" s="60" t="n">
        <v>0</v>
      </c>
      <c r="K561" s="72" t="s">
        <v>72</v>
      </c>
      <c r="L561" s="128"/>
    </row>
    <row r="562" customFormat="false" ht="18.75" hidden="false" customHeight="true" outlineLevel="0" collapsed="false">
      <c r="A562" s="129"/>
      <c r="B562" s="121"/>
      <c r="C562" s="166" t="n">
        <v>2019</v>
      </c>
      <c r="D562" s="122" t="n">
        <v>0</v>
      </c>
      <c r="E562" s="123" t="n">
        <v>0</v>
      </c>
      <c r="F562" s="179"/>
      <c r="G562" s="179"/>
      <c r="H562" s="179"/>
      <c r="I562" s="125" t="n">
        <v>0</v>
      </c>
      <c r="J562" s="60" t="n">
        <v>0</v>
      </c>
      <c r="K562" s="72" t="s">
        <v>72</v>
      </c>
      <c r="L562" s="128"/>
    </row>
    <row r="563" customFormat="false" ht="18.75" hidden="false" customHeight="true" outlineLevel="0" collapsed="false">
      <c r="A563" s="129"/>
      <c r="B563" s="121"/>
      <c r="C563" s="188" t="n">
        <v>2020</v>
      </c>
      <c r="D563" s="122" t="n">
        <v>0</v>
      </c>
      <c r="E563" s="123" t="n">
        <v>0</v>
      </c>
      <c r="F563" s="179"/>
      <c r="G563" s="179"/>
      <c r="H563" s="179"/>
      <c r="I563" s="125" t="n">
        <v>0</v>
      </c>
      <c r="J563" s="60" t="n">
        <v>0</v>
      </c>
      <c r="K563" s="32" t="s">
        <v>29</v>
      </c>
      <c r="L563" s="128"/>
    </row>
    <row r="564" customFormat="false" ht="21.75" hidden="false" customHeight="true" outlineLevel="0" collapsed="false">
      <c r="A564" s="129"/>
      <c r="B564" s="121"/>
      <c r="C564" s="178" t="n">
        <v>2021</v>
      </c>
      <c r="D564" s="122" t="n">
        <v>0</v>
      </c>
      <c r="E564" s="123" t="n">
        <v>0</v>
      </c>
      <c r="F564" s="179"/>
      <c r="G564" s="179"/>
      <c r="H564" s="179"/>
      <c r="I564" s="125" t="n">
        <v>0</v>
      </c>
      <c r="J564" s="60" t="n">
        <v>0</v>
      </c>
      <c r="K564" s="72" t="s">
        <v>72</v>
      </c>
      <c r="L564" s="128"/>
    </row>
    <row r="565" customFormat="false" ht="21.75" hidden="false" customHeight="true" outlineLevel="0" collapsed="false">
      <c r="A565" s="129"/>
      <c r="B565" s="121"/>
      <c r="C565" s="182" t="n">
        <v>2022</v>
      </c>
      <c r="D565" s="122" t="n">
        <v>0</v>
      </c>
      <c r="E565" s="123" t="n">
        <v>0</v>
      </c>
      <c r="F565" s="179"/>
      <c r="G565" s="179"/>
      <c r="H565" s="179"/>
      <c r="I565" s="125" t="n">
        <v>0</v>
      </c>
      <c r="J565" s="60" t="n">
        <v>0</v>
      </c>
      <c r="K565" s="72" t="s">
        <v>72</v>
      </c>
      <c r="L565" s="128"/>
    </row>
    <row r="566" customFormat="false" ht="21.75" hidden="false" customHeight="true" outlineLevel="0" collapsed="false">
      <c r="A566" s="129"/>
      <c r="B566" s="121"/>
      <c r="C566" s="182" t="n">
        <v>2023</v>
      </c>
      <c r="D566" s="122" t="n">
        <v>0</v>
      </c>
      <c r="E566" s="123" t="n">
        <v>0</v>
      </c>
      <c r="F566" s="179"/>
      <c r="G566" s="179"/>
      <c r="H566" s="179"/>
      <c r="I566" s="125" t="n">
        <v>0</v>
      </c>
      <c r="J566" s="60" t="n">
        <v>0</v>
      </c>
      <c r="K566" s="72" t="s">
        <v>72</v>
      </c>
      <c r="L566" s="128"/>
    </row>
    <row r="567" customFormat="false" ht="25.5" hidden="false" customHeight="true" outlineLevel="0" collapsed="false">
      <c r="A567" s="129"/>
      <c r="B567" s="121"/>
      <c r="C567" s="182" t="n">
        <v>2024</v>
      </c>
      <c r="D567" s="122" t="n">
        <v>0</v>
      </c>
      <c r="E567" s="123" t="n">
        <v>0</v>
      </c>
      <c r="F567" s="179"/>
      <c r="G567" s="179"/>
      <c r="H567" s="179"/>
      <c r="I567" s="125" t="n">
        <v>0</v>
      </c>
      <c r="J567" s="60" t="n">
        <v>0</v>
      </c>
      <c r="K567" s="72" t="s">
        <v>72</v>
      </c>
      <c r="L567" s="128"/>
    </row>
    <row r="568" customFormat="false" ht="25.5" hidden="false" customHeight="true" outlineLevel="0" collapsed="false">
      <c r="A568" s="189"/>
      <c r="B568" s="121"/>
      <c r="C568" s="182" t="n">
        <v>2025</v>
      </c>
      <c r="D568" s="122" t="n">
        <v>0</v>
      </c>
      <c r="E568" s="123" t="n">
        <v>0</v>
      </c>
      <c r="F568" s="179"/>
      <c r="G568" s="179"/>
      <c r="H568" s="179"/>
      <c r="I568" s="125" t="n">
        <v>0</v>
      </c>
      <c r="J568" s="60" t="n">
        <v>0</v>
      </c>
      <c r="K568" s="72" t="s">
        <v>72</v>
      </c>
      <c r="L568" s="128"/>
    </row>
    <row r="569" customFormat="false" ht="25.5" hidden="false" customHeight="true" outlineLevel="0" collapsed="false">
      <c r="A569" s="190" t="s">
        <v>185</v>
      </c>
      <c r="B569" s="121" t="s">
        <v>186</v>
      </c>
      <c r="C569" s="166" t="n">
        <v>2017</v>
      </c>
      <c r="D569" s="122" t="n">
        <v>0</v>
      </c>
      <c r="E569" s="123" t="n">
        <v>0</v>
      </c>
      <c r="F569" s="179"/>
      <c r="G569" s="179"/>
      <c r="H569" s="179"/>
      <c r="I569" s="123" t="n">
        <v>0</v>
      </c>
      <c r="J569" s="60"/>
      <c r="K569" s="72" t="s">
        <v>29</v>
      </c>
      <c r="L569" s="15" t="s">
        <v>142</v>
      </c>
    </row>
    <row r="570" customFormat="false" ht="25.5" hidden="false" customHeight="true" outlineLevel="0" collapsed="false">
      <c r="A570" s="190"/>
      <c r="B570" s="121"/>
      <c r="C570" s="166" t="n">
        <v>2018</v>
      </c>
      <c r="D570" s="122" t="n">
        <v>0</v>
      </c>
      <c r="E570" s="123" t="n">
        <v>0</v>
      </c>
      <c r="F570" s="179"/>
      <c r="G570" s="179"/>
      <c r="H570" s="179"/>
      <c r="I570" s="123" t="n">
        <v>0</v>
      </c>
      <c r="J570" s="60"/>
      <c r="K570" s="72" t="s">
        <v>29</v>
      </c>
      <c r="L570" s="15"/>
    </row>
    <row r="571" customFormat="false" ht="25.5" hidden="false" customHeight="true" outlineLevel="0" collapsed="false">
      <c r="A571" s="190"/>
      <c r="B571" s="121"/>
      <c r="C571" s="166" t="n">
        <v>2019</v>
      </c>
      <c r="D571" s="122" t="n">
        <v>0</v>
      </c>
      <c r="E571" s="123" t="n">
        <v>0</v>
      </c>
      <c r="F571" s="179"/>
      <c r="G571" s="179"/>
      <c r="H571" s="179"/>
      <c r="I571" s="123" t="n">
        <v>0</v>
      </c>
      <c r="J571" s="60"/>
      <c r="K571" s="72" t="s">
        <v>29</v>
      </c>
      <c r="L571" s="15"/>
    </row>
    <row r="572" customFormat="false" ht="25.5" hidden="false" customHeight="true" outlineLevel="0" collapsed="false">
      <c r="A572" s="190"/>
      <c r="B572" s="121"/>
      <c r="C572" s="188" t="n">
        <v>2020</v>
      </c>
      <c r="D572" s="122" t="n">
        <v>0</v>
      </c>
      <c r="E572" s="123" t="n">
        <v>0</v>
      </c>
      <c r="F572" s="179"/>
      <c r="G572" s="179"/>
      <c r="H572" s="179"/>
      <c r="I572" s="123" t="n">
        <v>0</v>
      </c>
      <c r="J572" s="60"/>
      <c r="K572" s="72" t="s">
        <v>29</v>
      </c>
      <c r="L572" s="15"/>
    </row>
    <row r="573" customFormat="false" ht="25.5" hidden="false" customHeight="true" outlineLevel="0" collapsed="false">
      <c r="A573" s="190"/>
      <c r="B573" s="121"/>
      <c r="C573" s="178" t="n">
        <v>2021</v>
      </c>
      <c r="D573" s="122" t="n">
        <v>110.56</v>
      </c>
      <c r="E573" s="123" t="n">
        <v>0</v>
      </c>
      <c r="F573" s="179"/>
      <c r="G573" s="179"/>
      <c r="H573" s="179"/>
      <c r="I573" s="125" t="n">
        <v>110.56</v>
      </c>
      <c r="J573" s="60"/>
      <c r="K573" s="32" t="s">
        <v>29</v>
      </c>
      <c r="L573" s="15"/>
    </row>
    <row r="574" customFormat="false" ht="25.5" hidden="false" customHeight="true" outlineLevel="0" collapsed="false">
      <c r="A574" s="190"/>
      <c r="B574" s="121"/>
      <c r="C574" s="182" t="n">
        <v>2022</v>
      </c>
      <c r="D574" s="122" t="n">
        <v>0</v>
      </c>
      <c r="E574" s="123" t="n">
        <v>0</v>
      </c>
      <c r="F574" s="179"/>
      <c r="G574" s="179"/>
      <c r="H574" s="179"/>
      <c r="I574" s="123" t="n">
        <v>0</v>
      </c>
      <c r="J574" s="60"/>
      <c r="K574" s="72" t="s">
        <v>29</v>
      </c>
      <c r="L574" s="15"/>
    </row>
    <row r="575" customFormat="false" ht="25.5" hidden="false" customHeight="true" outlineLevel="0" collapsed="false">
      <c r="A575" s="190"/>
      <c r="B575" s="121"/>
      <c r="C575" s="182" t="n">
        <v>2023</v>
      </c>
      <c r="D575" s="122" t="n">
        <v>0</v>
      </c>
      <c r="E575" s="123" t="n">
        <v>0</v>
      </c>
      <c r="F575" s="179"/>
      <c r="G575" s="179"/>
      <c r="H575" s="179"/>
      <c r="I575" s="123" t="n">
        <v>0</v>
      </c>
      <c r="J575" s="60"/>
      <c r="K575" s="72" t="s">
        <v>29</v>
      </c>
      <c r="L575" s="15"/>
    </row>
    <row r="576" customFormat="false" ht="25.5" hidden="false" customHeight="true" outlineLevel="0" collapsed="false">
      <c r="A576" s="190"/>
      <c r="B576" s="121"/>
      <c r="C576" s="182" t="n">
        <v>2024</v>
      </c>
      <c r="D576" s="122" t="n">
        <v>0</v>
      </c>
      <c r="E576" s="123" t="n">
        <v>0</v>
      </c>
      <c r="F576" s="179"/>
      <c r="G576" s="179"/>
      <c r="H576" s="179"/>
      <c r="I576" s="123" t="n">
        <v>0</v>
      </c>
      <c r="J576" s="60"/>
      <c r="K576" s="72" t="s">
        <v>29</v>
      </c>
      <c r="L576" s="15"/>
    </row>
    <row r="577" customFormat="false" ht="25.5" hidden="false" customHeight="true" outlineLevel="0" collapsed="false">
      <c r="A577" s="191"/>
      <c r="B577" s="121"/>
      <c r="C577" s="182" t="n">
        <v>2025</v>
      </c>
      <c r="D577" s="122" t="n">
        <v>0</v>
      </c>
      <c r="E577" s="123" t="n">
        <v>0</v>
      </c>
      <c r="F577" s="179"/>
      <c r="G577" s="179"/>
      <c r="H577" s="179"/>
      <c r="I577" s="123" t="n">
        <v>0</v>
      </c>
      <c r="J577" s="60"/>
      <c r="K577" s="72" t="s">
        <v>29</v>
      </c>
      <c r="L577" s="15"/>
    </row>
    <row r="578" customFormat="false" ht="25.5" hidden="false" customHeight="true" outlineLevel="0" collapsed="false">
      <c r="A578" s="120" t="s">
        <v>187</v>
      </c>
      <c r="B578" s="165" t="s">
        <v>188</v>
      </c>
      <c r="C578" s="166" t="n">
        <v>2017</v>
      </c>
      <c r="D578" s="122" t="n">
        <v>0</v>
      </c>
      <c r="E578" s="123" t="n">
        <v>0</v>
      </c>
      <c r="F578" s="179"/>
      <c r="G578" s="179"/>
      <c r="H578" s="179"/>
      <c r="I578" s="123" t="n">
        <v>0</v>
      </c>
      <c r="J578" s="60"/>
      <c r="K578" s="72" t="s">
        <v>29</v>
      </c>
      <c r="L578" s="15" t="s">
        <v>142</v>
      </c>
    </row>
    <row r="579" customFormat="false" ht="25.5" hidden="false" customHeight="true" outlineLevel="0" collapsed="false">
      <c r="A579" s="120"/>
      <c r="B579" s="165"/>
      <c r="C579" s="166" t="n">
        <v>2018</v>
      </c>
      <c r="D579" s="122" t="n">
        <v>0</v>
      </c>
      <c r="E579" s="123" t="n">
        <v>0</v>
      </c>
      <c r="F579" s="179"/>
      <c r="G579" s="179"/>
      <c r="H579" s="179"/>
      <c r="I579" s="123" t="n">
        <v>0</v>
      </c>
      <c r="J579" s="60"/>
      <c r="K579" s="72" t="s">
        <v>29</v>
      </c>
      <c r="L579" s="15"/>
    </row>
    <row r="580" customFormat="false" ht="25.5" hidden="false" customHeight="true" outlineLevel="0" collapsed="false">
      <c r="A580" s="120"/>
      <c r="B580" s="165"/>
      <c r="C580" s="166" t="n">
        <v>2019</v>
      </c>
      <c r="D580" s="122" t="n">
        <v>0</v>
      </c>
      <c r="E580" s="123" t="n">
        <v>0</v>
      </c>
      <c r="F580" s="179"/>
      <c r="G580" s="179"/>
      <c r="H580" s="179"/>
      <c r="I580" s="123" t="n">
        <v>0</v>
      </c>
      <c r="J580" s="60"/>
      <c r="K580" s="72" t="s">
        <v>29</v>
      </c>
      <c r="L580" s="15"/>
    </row>
    <row r="581" customFormat="false" ht="25.5" hidden="false" customHeight="true" outlineLevel="0" collapsed="false">
      <c r="A581" s="120"/>
      <c r="B581" s="165"/>
      <c r="C581" s="188" t="n">
        <v>2020</v>
      </c>
      <c r="D581" s="122" t="n">
        <v>0</v>
      </c>
      <c r="E581" s="123" t="n">
        <v>0</v>
      </c>
      <c r="F581" s="179"/>
      <c r="G581" s="179"/>
      <c r="H581" s="179"/>
      <c r="I581" s="123" t="n">
        <v>0</v>
      </c>
      <c r="J581" s="60"/>
      <c r="K581" s="72" t="s">
        <v>29</v>
      </c>
      <c r="L581" s="15"/>
    </row>
    <row r="582" customFormat="false" ht="25.5" hidden="false" customHeight="true" outlineLevel="0" collapsed="false">
      <c r="A582" s="120"/>
      <c r="B582" s="165"/>
      <c r="C582" s="178" t="n">
        <v>2021</v>
      </c>
      <c r="D582" s="122" t="n">
        <v>107.9</v>
      </c>
      <c r="E582" s="123" t="n">
        <v>0</v>
      </c>
      <c r="F582" s="179"/>
      <c r="G582" s="179"/>
      <c r="H582" s="179"/>
      <c r="I582" s="125" t="n">
        <v>107.9</v>
      </c>
      <c r="J582" s="60"/>
      <c r="K582" s="32" t="s">
        <v>29</v>
      </c>
      <c r="L582" s="15"/>
    </row>
    <row r="583" customFormat="false" ht="25.5" hidden="false" customHeight="true" outlineLevel="0" collapsed="false">
      <c r="A583" s="120"/>
      <c r="B583" s="165"/>
      <c r="C583" s="182" t="n">
        <v>2022</v>
      </c>
      <c r="D583" s="122" t="n">
        <v>0</v>
      </c>
      <c r="E583" s="123" t="n">
        <v>0</v>
      </c>
      <c r="F583" s="179"/>
      <c r="G583" s="179"/>
      <c r="H583" s="179"/>
      <c r="I583" s="123" t="n">
        <v>0</v>
      </c>
      <c r="J583" s="60"/>
      <c r="K583" s="72" t="s">
        <v>29</v>
      </c>
      <c r="L583" s="15"/>
    </row>
    <row r="584" customFormat="false" ht="25.5" hidden="false" customHeight="true" outlineLevel="0" collapsed="false">
      <c r="A584" s="120"/>
      <c r="B584" s="165"/>
      <c r="C584" s="182" t="n">
        <v>2023</v>
      </c>
      <c r="D584" s="122" t="n">
        <v>0</v>
      </c>
      <c r="E584" s="123" t="n">
        <v>0</v>
      </c>
      <c r="F584" s="179"/>
      <c r="G584" s="179"/>
      <c r="H584" s="179"/>
      <c r="I584" s="123" t="n">
        <v>0</v>
      </c>
      <c r="J584" s="60"/>
      <c r="K584" s="72" t="s">
        <v>29</v>
      </c>
      <c r="L584" s="15"/>
    </row>
    <row r="585" customFormat="false" ht="25.5" hidden="false" customHeight="true" outlineLevel="0" collapsed="false">
      <c r="A585" s="120"/>
      <c r="B585" s="165"/>
      <c r="C585" s="182" t="n">
        <v>2024</v>
      </c>
      <c r="D585" s="122" t="n">
        <v>0</v>
      </c>
      <c r="E585" s="123" t="n">
        <v>0</v>
      </c>
      <c r="F585" s="179"/>
      <c r="G585" s="179"/>
      <c r="H585" s="179"/>
      <c r="I585" s="123" t="n">
        <v>0</v>
      </c>
      <c r="J585" s="60"/>
      <c r="K585" s="72" t="s">
        <v>29</v>
      </c>
      <c r="L585" s="15"/>
    </row>
    <row r="586" customFormat="false" ht="25.5" hidden="false" customHeight="true" outlineLevel="0" collapsed="false">
      <c r="A586" s="120"/>
      <c r="B586" s="165"/>
      <c r="C586" s="182" t="n">
        <v>2025</v>
      </c>
      <c r="D586" s="122" t="n">
        <v>0</v>
      </c>
      <c r="E586" s="123" t="n">
        <v>0</v>
      </c>
      <c r="F586" s="179"/>
      <c r="G586" s="179"/>
      <c r="H586" s="179"/>
      <c r="I586" s="123" t="n">
        <v>0</v>
      </c>
      <c r="J586" s="60"/>
      <c r="K586" s="72" t="s">
        <v>29</v>
      </c>
      <c r="L586" s="128"/>
    </row>
    <row r="587" customFormat="false" ht="25.5" hidden="false" customHeight="true" outlineLevel="0" collapsed="false">
      <c r="A587" s="120" t="s">
        <v>189</v>
      </c>
      <c r="B587" s="165" t="s">
        <v>190</v>
      </c>
      <c r="C587" s="166" t="n">
        <v>2017</v>
      </c>
      <c r="D587" s="122" t="n">
        <v>0</v>
      </c>
      <c r="E587" s="123" t="n">
        <v>0</v>
      </c>
      <c r="F587" s="179"/>
      <c r="G587" s="179"/>
      <c r="H587" s="179"/>
      <c r="I587" s="123" t="n">
        <v>0</v>
      </c>
      <c r="J587" s="60"/>
      <c r="K587" s="72" t="s">
        <v>29</v>
      </c>
      <c r="L587" s="128"/>
    </row>
    <row r="588" customFormat="false" ht="25.5" hidden="false" customHeight="true" outlineLevel="0" collapsed="false">
      <c r="A588" s="120"/>
      <c r="B588" s="165"/>
      <c r="C588" s="166" t="n">
        <v>2018</v>
      </c>
      <c r="D588" s="122" t="n">
        <v>0</v>
      </c>
      <c r="E588" s="123" t="n">
        <v>0</v>
      </c>
      <c r="F588" s="179"/>
      <c r="G588" s="179"/>
      <c r="H588" s="179"/>
      <c r="I588" s="123" t="n">
        <v>0</v>
      </c>
      <c r="J588" s="60"/>
      <c r="K588" s="72" t="s">
        <v>29</v>
      </c>
      <c r="L588" s="128"/>
    </row>
    <row r="589" customFormat="false" ht="25.5" hidden="false" customHeight="true" outlineLevel="0" collapsed="false">
      <c r="A589" s="120"/>
      <c r="B589" s="165"/>
      <c r="C589" s="166" t="n">
        <v>2019</v>
      </c>
      <c r="D589" s="122" t="n">
        <v>0</v>
      </c>
      <c r="E589" s="123" t="n">
        <v>0</v>
      </c>
      <c r="F589" s="179"/>
      <c r="G589" s="179"/>
      <c r="H589" s="179"/>
      <c r="I589" s="123" t="n">
        <v>0</v>
      </c>
      <c r="J589" s="60"/>
      <c r="K589" s="72" t="s">
        <v>29</v>
      </c>
      <c r="L589" s="128"/>
    </row>
    <row r="590" customFormat="false" ht="25.5" hidden="false" customHeight="true" outlineLevel="0" collapsed="false">
      <c r="A590" s="120"/>
      <c r="B590" s="165"/>
      <c r="C590" s="188" t="n">
        <v>2020</v>
      </c>
      <c r="D590" s="122" t="n">
        <v>0</v>
      </c>
      <c r="E590" s="123" t="n">
        <v>0</v>
      </c>
      <c r="F590" s="179"/>
      <c r="G590" s="179"/>
      <c r="H590" s="179"/>
      <c r="I590" s="123" t="n">
        <v>0</v>
      </c>
      <c r="J590" s="60"/>
      <c r="K590" s="72" t="s">
        <v>29</v>
      </c>
      <c r="L590" s="128"/>
    </row>
    <row r="591" customFormat="false" ht="25.5" hidden="false" customHeight="true" outlineLevel="0" collapsed="false">
      <c r="A591" s="120"/>
      <c r="B591" s="165"/>
      <c r="C591" s="178" t="n">
        <v>2021</v>
      </c>
      <c r="D591" s="122" t="n">
        <v>0</v>
      </c>
      <c r="E591" s="123" t="n">
        <v>0</v>
      </c>
      <c r="F591" s="179"/>
      <c r="G591" s="179"/>
      <c r="H591" s="179"/>
      <c r="I591" s="123" t="n">
        <v>0</v>
      </c>
      <c r="J591" s="60"/>
      <c r="K591" s="72" t="s">
        <v>29</v>
      </c>
      <c r="L591" s="128"/>
    </row>
    <row r="592" customFormat="false" ht="25.5" hidden="false" customHeight="true" outlineLevel="0" collapsed="false">
      <c r="A592" s="120"/>
      <c r="B592" s="165"/>
      <c r="C592" s="182" t="n">
        <v>2022</v>
      </c>
      <c r="D592" s="122" t="n">
        <v>0</v>
      </c>
      <c r="E592" s="123" t="n">
        <v>0</v>
      </c>
      <c r="F592" s="179"/>
      <c r="G592" s="179"/>
      <c r="H592" s="179"/>
      <c r="I592" s="123" t="n">
        <v>0</v>
      </c>
      <c r="J592" s="60"/>
      <c r="K592" s="72" t="s">
        <v>29</v>
      </c>
      <c r="L592" s="128"/>
    </row>
    <row r="593" customFormat="false" ht="25.5" hidden="false" customHeight="true" outlineLevel="0" collapsed="false">
      <c r="A593" s="120"/>
      <c r="B593" s="165"/>
      <c r="C593" s="182" t="n">
        <v>2023</v>
      </c>
      <c r="D593" s="122" t="n">
        <v>0</v>
      </c>
      <c r="E593" s="123" t="n">
        <v>0</v>
      </c>
      <c r="F593" s="179"/>
      <c r="G593" s="179"/>
      <c r="H593" s="179"/>
      <c r="I593" s="123" t="n">
        <v>0</v>
      </c>
      <c r="J593" s="60"/>
      <c r="K593" s="72" t="s">
        <v>29</v>
      </c>
      <c r="L593" s="128"/>
    </row>
    <row r="594" customFormat="false" ht="25.5" hidden="false" customHeight="true" outlineLevel="0" collapsed="false">
      <c r="A594" s="120"/>
      <c r="B594" s="165"/>
      <c r="C594" s="182" t="n">
        <v>2024</v>
      </c>
      <c r="D594" s="122" t="n">
        <v>0</v>
      </c>
      <c r="E594" s="123" t="n">
        <v>0</v>
      </c>
      <c r="F594" s="179"/>
      <c r="G594" s="179"/>
      <c r="H594" s="179"/>
      <c r="I594" s="123" t="n">
        <v>0</v>
      </c>
      <c r="J594" s="60"/>
      <c r="K594" s="72" t="s">
        <v>29</v>
      </c>
      <c r="L594" s="128"/>
    </row>
    <row r="595" customFormat="false" ht="25.5" hidden="false" customHeight="true" outlineLevel="0" collapsed="false">
      <c r="A595" s="120"/>
      <c r="B595" s="165"/>
      <c r="C595" s="182" t="n">
        <v>2025</v>
      </c>
      <c r="D595" s="122" t="n">
        <v>0</v>
      </c>
      <c r="E595" s="123" t="n">
        <v>0</v>
      </c>
      <c r="F595" s="179"/>
      <c r="G595" s="179"/>
      <c r="H595" s="179"/>
      <c r="I595" s="123" t="n">
        <v>0</v>
      </c>
      <c r="J595" s="60"/>
      <c r="K595" s="72" t="s">
        <v>29</v>
      </c>
      <c r="L595" s="128"/>
    </row>
    <row r="596" customFormat="false" ht="30.75" hidden="false" customHeight="true" outlineLevel="0" collapsed="false">
      <c r="A596" s="120" t="s">
        <v>191</v>
      </c>
      <c r="B596" s="165" t="s">
        <v>192</v>
      </c>
      <c r="C596" s="182" t="n">
        <v>2023</v>
      </c>
      <c r="D596" s="126" t="n">
        <f aca="false">D599+D602+D605+D608+D611+D614+D617</f>
        <v>4096.80533</v>
      </c>
      <c r="E596" s="123"/>
      <c r="F596" s="179"/>
      <c r="G596" s="179"/>
      <c r="H596" s="179"/>
      <c r="I596" s="192" t="n">
        <f aca="false">I599+I602+I605+I608+I611+I614+I617</f>
        <v>4096.80533</v>
      </c>
      <c r="J596" s="60"/>
      <c r="K596" s="72" t="s">
        <v>29</v>
      </c>
      <c r="L596" s="128"/>
    </row>
    <row r="597" customFormat="false" ht="36.75" hidden="false" customHeight="true" outlineLevel="0" collapsed="false">
      <c r="A597" s="120"/>
      <c r="B597" s="165"/>
      <c r="C597" s="182" t="n">
        <v>2024</v>
      </c>
      <c r="D597" s="122" t="n">
        <v>0</v>
      </c>
      <c r="E597" s="123" t="n">
        <v>0</v>
      </c>
      <c r="F597" s="179"/>
      <c r="G597" s="179"/>
      <c r="H597" s="179"/>
      <c r="I597" s="123" t="n">
        <v>0</v>
      </c>
      <c r="J597" s="60"/>
      <c r="K597" s="72" t="s">
        <v>29</v>
      </c>
      <c r="L597" s="128"/>
    </row>
    <row r="598" customFormat="false" ht="31.5" hidden="false" customHeight="true" outlineLevel="0" collapsed="false">
      <c r="A598" s="120"/>
      <c r="B598" s="165"/>
      <c r="C598" s="182" t="n">
        <v>2025</v>
      </c>
      <c r="D598" s="122" t="n">
        <v>0</v>
      </c>
      <c r="E598" s="123" t="n">
        <v>0</v>
      </c>
      <c r="F598" s="179"/>
      <c r="G598" s="179"/>
      <c r="H598" s="179"/>
      <c r="I598" s="123" t="n">
        <v>0</v>
      </c>
      <c r="J598" s="60"/>
      <c r="K598" s="72" t="s">
        <v>29</v>
      </c>
      <c r="L598" s="128"/>
    </row>
    <row r="599" customFormat="false" ht="24.75" hidden="false" customHeight="true" outlineLevel="0" collapsed="false">
      <c r="A599" s="120" t="s">
        <v>193</v>
      </c>
      <c r="B599" s="165" t="s">
        <v>194</v>
      </c>
      <c r="C599" s="182" t="n">
        <v>2023</v>
      </c>
      <c r="D599" s="126" t="n">
        <v>3015.92019</v>
      </c>
      <c r="E599" s="123" t="n">
        <v>0</v>
      </c>
      <c r="F599" s="179"/>
      <c r="G599" s="179"/>
      <c r="H599" s="179"/>
      <c r="I599" s="192" t="n">
        <v>3015.92019</v>
      </c>
      <c r="J599" s="60"/>
      <c r="K599" s="72" t="s">
        <v>29</v>
      </c>
      <c r="L599" s="128"/>
    </row>
    <row r="600" customFormat="false" ht="24" hidden="false" customHeight="true" outlineLevel="0" collapsed="false">
      <c r="A600" s="120"/>
      <c r="B600" s="165"/>
      <c r="C600" s="182" t="n">
        <v>2024</v>
      </c>
      <c r="D600" s="122" t="n">
        <v>0</v>
      </c>
      <c r="E600" s="123" t="n">
        <v>0</v>
      </c>
      <c r="F600" s="179"/>
      <c r="G600" s="179"/>
      <c r="H600" s="179"/>
      <c r="I600" s="123" t="n">
        <v>0</v>
      </c>
      <c r="J600" s="60" t="n">
        <v>0</v>
      </c>
      <c r="K600" s="72" t="s">
        <v>29</v>
      </c>
      <c r="L600" s="128"/>
    </row>
    <row r="601" customFormat="false" ht="21.75" hidden="false" customHeight="true" outlineLevel="0" collapsed="false">
      <c r="A601" s="120"/>
      <c r="B601" s="165"/>
      <c r="C601" s="182" t="n">
        <v>2025</v>
      </c>
      <c r="D601" s="122" t="n">
        <v>0</v>
      </c>
      <c r="E601" s="123" t="n">
        <v>0</v>
      </c>
      <c r="F601" s="179"/>
      <c r="G601" s="179"/>
      <c r="H601" s="179"/>
      <c r="I601" s="123" t="n">
        <v>0</v>
      </c>
      <c r="J601" s="60" t="n">
        <v>0</v>
      </c>
      <c r="K601" s="72" t="s">
        <v>29</v>
      </c>
      <c r="L601" s="128"/>
    </row>
    <row r="602" customFormat="false" ht="24.75" hidden="false" customHeight="true" outlineLevel="0" collapsed="false">
      <c r="A602" s="120" t="s">
        <v>195</v>
      </c>
      <c r="B602" s="165" t="s">
        <v>196</v>
      </c>
      <c r="C602" s="182" t="n">
        <v>2023</v>
      </c>
      <c r="D602" s="126" t="n">
        <v>908.94179</v>
      </c>
      <c r="E602" s="123" t="n">
        <v>0</v>
      </c>
      <c r="F602" s="179"/>
      <c r="G602" s="179"/>
      <c r="H602" s="179"/>
      <c r="I602" s="192" t="n">
        <v>908.94179</v>
      </c>
      <c r="J602" s="60" t="n">
        <v>0</v>
      </c>
      <c r="K602" s="72" t="s">
        <v>29</v>
      </c>
      <c r="L602" s="128"/>
    </row>
    <row r="603" customFormat="false" ht="18.75" hidden="false" customHeight="true" outlineLevel="0" collapsed="false">
      <c r="A603" s="120"/>
      <c r="B603" s="165"/>
      <c r="C603" s="182" t="n">
        <v>2024</v>
      </c>
      <c r="D603" s="122" t="n">
        <v>0</v>
      </c>
      <c r="E603" s="123" t="n">
        <v>0</v>
      </c>
      <c r="F603" s="179"/>
      <c r="G603" s="179"/>
      <c r="H603" s="179"/>
      <c r="I603" s="123" t="n">
        <v>0</v>
      </c>
      <c r="J603" s="60" t="n">
        <v>0</v>
      </c>
      <c r="K603" s="72" t="s">
        <v>29</v>
      </c>
      <c r="L603" s="128"/>
    </row>
    <row r="604" customFormat="false" ht="21" hidden="false" customHeight="true" outlineLevel="0" collapsed="false">
      <c r="A604" s="120"/>
      <c r="B604" s="165"/>
      <c r="C604" s="182" t="n">
        <v>2025</v>
      </c>
      <c r="D604" s="122" t="n">
        <v>0</v>
      </c>
      <c r="E604" s="123" t="n">
        <v>0</v>
      </c>
      <c r="F604" s="179"/>
      <c r="G604" s="179"/>
      <c r="H604" s="179"/>
      <c r="I604" s="123" t="n">
        <v>0</v>
      </c>
      <c r="J604" s="60" t="n">
        <v>0</v>
      </c>
      <c r="K604" s="72" t="s">
        <v>29</v>
      </c>
      <c r="L604" s="128"/>
    </row>
    <row r="605" customFormat="false" ht="22.5" hidden="false" customHeight="true" outlineLevel="0" collapsed="false">
      <c r="A605" s="120" t="s">
        <v>197</v>
      </c>
      <c r="B605" s="165" t="s">
        <v>198</v>
      </c>
      <c r="C605" s="182" t="n">
        <v>2023</v>
      </c>
      <c r="D605" s="126" t="n">
        <v>128.56235</v>
      </c>
      <c r="E605" s="123" t="n">
        <v>0</v>
      </c>
      <c r="F605" s="179"/>
      <c r="G605" s="179"/>
      <c r="H605" s="179"/>
      <c r="I605" s="192" t="n">
        <v>128.56235</v>
      </c>
      <c r="J605" s="60" t="n">
        <v>0</v>
      </c>
      <c r="K605" s="72" t="s">
        <v>29</v>
      </c>
      <c r="L605" s="128"/>
    </row>
    <row r="606" customFormat="false" ht="20.25" hidden="false" customHeight="true" outlineLevel="0" collapsed="false">
      <c r="A606" s="120"/>
      <c r="B606" s="165"/>
      <c r="C606" s="182" t="n">
        <v>2024</v>
      </c>
      <c r="D606" s="122" t="n">
        <v>0</v>
      </c>
      <c r="E606" s="123" t="n">
        <v>0</v>
      </c>
      <c r="F606" s="179"/>
      <c r="G606" s="179"/>
      <c r="H606" s="179"/>
      <c r="I606" s="123" t="n">
        <v>0</v>
      </c>
      <c r="J606" s="60" t="n">
        <v>0</v>
      </c>
      <c r="K606" s="72" t="s">
        <v>29</v>
      </c>
      <c r="L606" s="128"/>
    </row>
    <row r="607" customFormat="false" ht="17.25" hidden="false" customHeight="true" outlineLevel="0" collapsed="false">
      <c r="A607" s="120"/>
      <c r="B607" s="165"/>
      <c r="C607" s="182" t="n">
        <v>2025</v>
      </c>
      <c r="D607" s="122" t="n">
        <v>0</v>
      </c>
      <c r="E607" s="123" t="n">
        <v>0</v>
      </c>
      <c r="F607" s="179"/>
      <c r="G607" s="179"/>
      <c r="H607" s="179"/>
      <c r="I607" s="123" t="n">
        <v>0</v>
      </c>
      <c r="J607" s="60" t="n">
        <v>0</v>
      </c>
      <c r="K607" s="72" t="s">
        <v>29</v>
      </c>
      <c r="L607" s="128"/>
    </row>
    <row r="608" customFormat="false" ht="22.5" hidden="false" customHeight="true" outlineLevel="0" collapsed="false">
      <c r="A608" s="120" t="s">
        <v>199</v>
      </c>
      <c r="B608" s="165" t="s">
        <v>200</v>
      </c>
      <c r="C608" s="182" t="n">
        <v>2023</v>
      </c>
      <c r="D608" s="122" t="n">
        <v>9.94</v>
      </c>
      <c r="E608" s="123" t="n">
        <v>0</v>
      </c>
      <c r="F608" s="179"/>
      <c r="G608" s="179"/>
      <c r="H608" s="179"/>
      <c r="I608" s="193" t="n">
        <v>9.94</v>
      </c>
      <c r="J608" s="60" t="n">
        <v>0</v>
      </c>
      <c r="K608" s="72" t="s">
        <v>29</v>
      </c>
      <c r="L608" s="128"/>
    </row>
    <row r="609" customFormat="false" ht="23.25" hidden="false" customHeight="true" outlineLevel="0" collapsed="false">
      <c r="A609" s="120"/>
      <c r="B609" s="165"/>
      <c r="C609" s="182" t="n">
        <v>2024</v>
      </c>
      <c r="D609" s="122" t="n">
        <v>0</v>
      </c>
      <c r="E609" s="123" t="n">
        <v>0</v>
      </c>
      <c r="F609" s="179"/>
      <c r="G609" s="179"/>
      <c r="H609" s="179"/>
      <c r="I609" s="123" t="n">
        <v>0</v>
      </c>
      <c r="J609" s="60" t="n">
        <v>0</v>
      </c>
      <c r="K609" s="72" t="s">
        <v>29</v>
      </c>
      <c r="L609" s="128"/>
    </row>
    <row r="610" customFormat="false" ht="21.75" hidden="false" customHeight="true" outlineLevel="0" collapsed="false">
      <c r="A610" s="120"/>
      <c r="B610" s="165"/>
      <c r="C610" s="182" t="n">
        <v>2025</v>
      </c>
      <c r="D610" s="122" t="n">
        <v>0</v>
      </c>
      <c r="E610" s="123" t="n">
        <v>0</v>
      </c>
      <c r="F610" s="179"/>
      <c r="G610" s="179"/>
      <c r="H610" s="179"/>
      <c r="I610" s="123" t="n">
        <v>0</v>
      </c>
      <c r="J610" s="60" t="n">
        <v>0</v>
      </c>
      <c r="K610" s="72" t="s">
        <v>29</v>
      </c>
      <c r="L610" s="128"/>
    </row>
    <row r="611" customFormat="false" ht="19.5" hidden="false" customHeight="true" outlineLevel="0" collapsed="false">
      <c r="A611" s="120" t="s">
        <v>201</v>
      </c>
      <c r="B611" s="165" t="s">
        <v>202</v>
      </c>
      <c r="C611" s="182" t="n">
        <v>2023</v>
      </c>
      <c r="D611" s="126" t="n">
        <v>7.591</v>
      </c>
      <c r="E611" s="123" t="n">
        <v>0</v>
      </c>
      <c r="F611" s="179"/>
      <c r="G611" s="179"/>
      <c r="H611" s="179"/>
      <c r="I611" s="192" t="n">
        <v>7.591</v>
      </c>
      <c r="J611" s="60" t="n">
        <v>0</v>
      </c>
      <c r="K611" s="72" t="s">
        <v>29</v>
      </c>
      <c r="L611" s="128"/>
    </row>
    <row r="612" customFormat="false" ht="19.5" hidden="false" customHeight="true" outlineLevel="0" collapsed="false">
      <c r="A612" s="120"/>
      <c r="B612" s="165"/>
      <c r="C612" s="182" t="n">
        <v>2024</v>
      </c>
      <c r="D612" s="122" t="n">
        <v>0</v>
      </c>
      <c r="E612" s="123" t="n">
        <v>0</v>
      </c>
      <c r="F612" s="179"/>
      <c r="G612" s="179"/>
      <c r="H612" s="179"/>
      <c r="I612" s="123" t="n">
        <v>0</v>
      </c>
      <c r="J612" s="60" t="n">
        <v>0</v>
      </c>
      <c r="K612" s="72" t="s">
        <v>29</v>
      </c>
      <c r="L612" s="128"/>
    </row>
    <row r="613" customFormat="false" ht="20.25" hidden="false" customHeight="true" outlineLevel="0" collapsed="false">
      <c r="A613" s="120"/>
      <c r="B613" s="165"/>
      <c r="C613" s="182" t="n">
        <v>2025</v>
      </c>
      <c r="D613" s="122" t="n">
        <v>0</v>
      </c>
      <c r="E613" s="123" t="n">
        <v>0</v>
      </c>
      <c r="F613" s="179"/>
      <c r="G613" s="179"/>
      <c r="H613" s="179"/>
      <c r="I613" s="123" t="n">
        <v>0</v>
      </c>
      <c r="J613" s="60" t="n">
        <v>0</v>
      </c>
      <c r="K613" s="72" t="s">
        <v>29</v>
      </c>
      <c r="L613" s="128"/>
    </row>
    <row r="614" customFormat="false" ht="20.25" hidden="false" customHeight="true" outlineLevel="0" collapsed="false">
      <c r="A614" s="120" t="s">
        <v>203</v>
      </c>
      <c r="B614" s="165" t="s">
        <v>204</v>
      </c>
      <c r="C614" s="182" t="n">
        <v>2023</v>
      </c>
      <c r="D614" s="122" t="n">
        <v>6.84</v>
      </c>
      <c r="E614" s="123" t="n">
        <v>0</v>
      </c>
      <c r="F614" s="179"/>
      <c r="G614" s="179"/>
      <c r="H614" s="179"/>
      <c r="I614" s="193" t="n">
        <v>6.84</v>
      </c>
      <c r="J614" s="60" t="n">
        <v>0</v>
      </c>
      <c r="K614" s="72" t="s">
        <v>29</v>
      </c>
      <c r="L614" s="128"/>
    </row>
    <row r="615" customFormat="false" ht="21" hidden="false" customHeight="true" outlineLevel="0" collapsed="false">
      <c r="A615" s="120"/>
      <c r="B615" s="165"/>
      <c r="C615" s="182" t="n">
        <v>2024</v>
      </c>
      <c r="D615" s="122" t="n">
        <v>0</v>
      </c>
      <c r="E615" s="123" t="n">
        <v>0</v>
      </c>
      <c r="F615" s="179"/>
      <c r="G615" s="179"/>
      <c r="H615" s="179"/>
      <c r="I615" s="123" t="n">
        <v>0</v>
      </c>
      <c r="J615" s="60"/>
      <c r="K615" s="72" t="s">
        <v>29</v>
      </c>
      <c r="L615" s="128"/>
    </row>
    <row r="616" customFormat="false" ht="17.25" hidden="false" customHeight="true" outlineLevel="0" collapsed="false">
      <c r="A616" s="120"/>
      <c r="B616" s="165"/>
      <c r="C616" s="182" t="n">
        <v>2025</v>
      </c>
      <c r="D616" s="122" t="n">
        <v>0</v>
      </c>
      <c r="E616" s="123" t="n">
        <v>0</v>
      </c>
      <c r="F616" s="179"/>
      <c r="G616" s="179"/>
      <c r="H616" s="179"/>
      <c r="I616" s="123" t="n">
        <v>0</v>
      </c>
      <c r="J616" s="60" t="n">
        <v>0</v>
      </c>
      <c r="K616" s="72" t="s">
        <v>29</v>
      </c>
      <c r="L616" s="128"/>
    </row>
    <row r="617" customFormat="false" ht="51.75" hidden="false" customHeight="true" outlineLevel="0" collapsed="false">
      <c r="A617" s="130" t="s">
        <v>205</v>
      </c>
      <c r="B617" s="194" t="s">
        <v>206</v>
      </c>
      <c r="C617" s="182" t="n">
        <v>2023</v>
      </c>
      <c r="D617" s="122" t="n">
        <v>19.01</v>
      </c>
      <c r="E617" s="123" t="n">
        <v>0</v>
      </c>
      <c r="F617" s="179"/>
      <c r="G617" s="179"/>
      <c r="H617" s="179"/>
      <c r="I617" s="193" t="n">
        <v>19.01</v>
      </c>
      <c r="J617" s="60" t="n">
        <v>0</v>
      </c>
      <c r="K617" s="72" t="s">
        <v>29</v>
      </c>
      <c r="L617" s="128"/>
    </row>
    <row r="618" customFormat="false" ht="31.5" hidden="false" customHeight="false" outlineLevel="0" collapsed="false">
      <c r="A618" s="130"/>
      <c r="B618" s="195" t="s">
        <v>207</v>
      </c>
      <c r="C618" s="196"/>
      <c r="D618" s="197" t="n">
        <f aca="false">D619+D620+D621+D622+D623+D624+D625+D626+D627</f>
        <v>85929.90695</v>
      </c>
      <c r="E618" s="197" t="n">
        <f aca="false">E619+E620+E621+E622+E623+E624+E625+E626+E627</f>
        <v>0</v>
      </c>
      <c r="F618" s="197" t="n">
        <f aca="false">F619+F620+F621+F622+F623+F624+F625+F626+F627</f>
        <v>0</v>
      </c>
      <c r="G618" s="197" t="n">
        <f aca="false">G619+G620+G621+G622+G623+G624+G625+G626+G627</f>
        <v>0</v>
      </c>
      <c r="H618" s="197" t="n">
        <f aca="false">H619+H620+H621+H622+H623+H624+H625+H626+H627</f>
        <v>0</v>
      </c>
      <c r="I618" s="197" t="n">
        <f aca="false">I619+I620+I621+I622+I623+I624+I625+I626+I627</f>
        <v>85929.90695</v>
      </c>
      <c r="J618" s="198" t="n">
        <v>0</v>
      </c>
      <c r="K618" s="199"/>
      <c r="L618" s="200"/>
      <c r="N618" s="67"/>
    </row>
    <row r="619" customFormat="false" ht="41.25" hidden="false" customHeight="true" outlineLevel="0" collapsed="false">
      <c r="A619" s="152"/>
      <c r="B619" s="201" t="n">
        <v>2017</v>
      </c>
      <c r="C619" s="202"/>
      <c r="D619" s="203" t="n">
        <f aca="false">D365+D377+D386+D395+D404+D413+D422+D431+D440+D449+D458+D467+D476+D485+D494+D503+D512+D521+D531+D540+D549+D560</f>
        <v>6918.14214</v>
      </c>
      <c r="E619" s="204" t="n">
        <v>0</v>
      </c>
      <c r="F619" s="179"/>
      <c r="G619" s="179"/>
      <c r="H619" s="179"/>
      <c r="I619" s="203" t="n">
        <f aca="false">I365+I377+I386+I395+I404+I413+I422+I431+I440+I449+I458+I467+I476+I485+I494+I503</f>
        <v>6918.14214</v>
      </c>
      <c r="J619" s="204" t="n">
        <v>0</v>
      </c>
      <c r="K619" s="205"/>
      <c r="L619" s="200"/>
      <c r="N619" s="67"/>
    </row>
    <row r="620" customFormat="false" ht="15.75" hidden="false" customHeight="false" outlineLevel="0" collapsed="false">
      <c r="A620" s="152"/>
      <c r="B620" s="201" t="n">
        <v>2018</v>
      </c>
      <c r="C620" s="180"/>
      <c r="D620" s="203" t="n">
        <f aca="false">D366+D367+D378+D387+D396+D405+D414+D423+D432+D441+D450+D459+D468+D477+D486+D495+D504+D513+D522+D532+D541+D550+D561</f>
        <v>6844.98604</v>
      </c>
      <c r="E620" s="204" t="n">
        <v>0</v>
      </c>
      <c r="F620" s="179"/>
      <c r="G620" s="179"/>
      <c r="H620" s="179"/>
      <c r="I620" s="203" t="n">
        <f aca="false">I366+I367+I378+I387+I396+I405+I414+I423+I432+I441+I450+I459+I468+I477+I486+I495+I504+I513+I522+I532+I541+I550+I561</f>
        <v>6844.98604</v>
      </c>
      <c r="J620" s="204" t="n">
        <v>0</v>
      </c>
      <c r="K620" s="206"/>
      <c r="L620" s="207"/>
    </row>
    <row r="621" customFormat="false" ht="15.75" hidden="false" customHeight="false" outlineLevel="0" collapsed="false">
      <c r="A621" s="152"/>
      <c r="B621" s="201" t="n">
        <v>2019</v>
      </c>
      <c r="C621" s="180"/>
      <c r="D621" s="203" t="n">
        <f aca="false">D368+D369+D379+D379+D388+D397+D397+D406+D415+D424+D433+D442+D451+D460+D469+D478+D487+D496+D505+D514+D523+D524+D533+D542+D551+D562</f>
        <v>7399.78</v>
      </c>
      <c r="E621" s="204" t="n">
        <v>0</v>
      </c>
      <c r="F621" s="179"/>
      <c r="G621" s="179"/>
      <c r="H621" s="179"/>
      <c r="I621" s="203" t="n">
        <f aca="false">I368+I369+I379+I379+I388+I397+I397+I406+I415+I424+I433+I442+I451+I460+I469+I478+I487+I496+I505+I514+I523+I524+I533+I542+I551+I562</f>
        <v>7399.78</v>
      </c>
      <c r="J621" s="204" t="n">
        <v>0</v>
      </c>
      <c r="K621" s="206"/>
      <c r="L621" s="207"/>
    </row>
    <row r="622" customFormat="false" ht="15.75" hidden="false" customHeight="false" outlineLevel="0" collapsed="false">
      <c r="A622" s="152"/>
      <c r="B622" s="201" t="n">
        <v>2020</v>
      </c>
      <c r="C622" s="208"/>
      <c r="D622" s="203" t="n">
        <f aca="false">D370+D380+D389+D398+D407+D416+D425+D434+D443+D452+D461+D470+D479+D488+D497+D506+D515+D525+D534+D543+D552+D553+D554+D563</f>
        <v>16311.43347</v>
      </c>
      <c r="E622" s="204" t="n">
        <v>0</v>
      </c>
      <c r="F622" s="179"/>
      <c r="G622" s="179"/>
      <c r="H622" s="179"/>
      <c r="I622" s="203" t="n">
        <f aca="false">I370+I380+I389+I398+I407+I416+I425+I434+I443+I452+I461+I470+I479+I488+I497+I506+I515+I525+I534+I543+I552+I553+I554+I563</f>
        <v>16311.43347</v>
      </c>
      <c r="J622" s="204" t="n">
        <v>0</v>
      </c>
      <c r="K622" s="206"/>
      <c r="L622" s="163"/>
    </row>
    <row r="623" customFormat="false" ht="17.25" hidden="false" customHeight="true" outlineLevel="0" collapsed="false">
      <c r="A623" s="152"/>
      <c r="B623" s="201" t="n">
        <v>2021</v>
      </c>
      <c r="C623" s="208"/>
      <c r="D623" s="203" t="n">
        <f aca="false">D371+D381+D390+D399+D408+D417+D426+D435+D444+D453+D462+D471+D480+D489+D498+D507+D516+D526+D535+D535+D544+D555+D573+D582</f>
        <v>14749.36041</v>
      </c>
      <c r="E623" s="204" t="n">
        <v>0</v>
      </c>
      <c r="F623" s="179"/>
      <c r="G623" s="179"/>
      <c r="H623" s="179"/>
      <c r="I623" s="203" t="n">
        <f aca="false">I371+I381+I390+I399+I408+I417+I426+I435+I444+I453+I462+I471+I480+I489+I498+I507+I516+I526+I535+I544+I555+I564+I573+I582</f>
        <v>14749.36041</v>
      </c>
      <c r="J623" s="204" t="n">
        <v>0</v>
      </c>
      <c r="K623" s="206"/>
      <c r="L623" s="163"/>
      <c r="N623" s="209"/>
    </row>
    <row r="624" customFormat="false" ht="17.25" hidden="false" customHeight="true" outlineLevel="0" collapsed="false">
      <c r="A624" s="152"/>
      <c r="B624" s="201" t="n">
        <v>2022</v>
      </c>
      <c r="C624" s="208"/>
      <c r="D624" s="203" t="n">
        <f aca="false">D372+D373+D382+D391+D400+D409+D418+D427+D436+D445+D454+D463+D472+D481+D490+D499+D508+D517+D536+D545+D556+D565+D574+D583</f>
        <v>19812.84496</v>
      </c>
      <c r="E624" s="204" t="n">
        <v>0</v>
      </c>
      <c r="F624" s="179"/>
      <c r="G624" s="179"/>
      <c r="H624" s="179"/>
      <c r="I624" s="203" t="n">
        <f aca="false">I372+I373+J382+I391+I400+I409+I418+I427+I436+I445+I454+I463+I472+I481+I490+I499+I508+I517+I527+I536+I545+I556+I565+I574+I583</f>
        <v>19812.84496</v>
      </c>
      <c r="J624" s="204" t="n">
        <v>0</v>
      </c>
      <c r="K624" s="206"/>
      <c r="L624" s="163"/>
      <c r="N624" s="34"/>
    </row>
    <row r="625" customFormat="false" ht="17.25" hidden="false" customHeight="true" outlineLevel="0" collapsed="false">
      <c r="A625" s="152"/>
      <c r="B625" s="201" t="n">
        <v>2023</v>
      </c>
      <c r="C625" s="208"/>
      <c r="D625" s="203" t="n">
        <f aca="false">D374+D383+D392+D401+D410+D419+D428+D437+D446+D455+D464+D473+D482+D491+D500+D518+D528+D537+D546+D557+D566+D575+D584+D593+D596</f>
        <v>13893.35993</v>
      </c>
      <c r="E625" s="210" t="n">
        <f aca="false">E374+E383+E392+E401+E410+E419+E428+E437+E446+E455+E464+E473+E482+E491+E500+E518+E528+E537+E546+E557+E566+E575+E584+E593+E596+E599+E602+E605+E608+E611+E614+E617</f>
        <v>0</v>
      </c>
      <c r="F625" s="203"/>
      <c r="G625" s="203"/>
      <c r="H625" s="203"/>
      <c r="I625" s="203" t="n">
        <f aca="false">I374+I383+I392+I401+I410+I419+I428+I437+I446+I455+I464+I473+I482+I491+I500+I518+I528+I537+I546+I557+I566+I575+I584+I593+I596</f>
        <v>13893.35993</v>
      </c>
      <c r="J625" s="204" t="n">
        <v>0</v>
      </c>
      <c r="K625" s="206"/>
      <c r="L625" s="163"/>
      <c r="N625" s="211"/>
    </row>
    <row r="626" customFormat="false" ht="15.75" hidden="false" customHeight="true" outlineLevel="0" collapsed="false">
      <c r="A626" s="152"/>
      <c r="B626" s="201" t="n">
        <v>2024</v>
      </c>
      <c r="C626" s="208"/>
      <c r="D626" s="212" t="n">
        <f aca="false">D375+D384+D393+D402+D411+D420+D429+D438+D447+D456+D465+D474+D483+D492+D501+D519+D529+D538+D547+D558+D567+D576+D585+D594</f>
        <v>0</v>
      </c>
      <c r="E626" s="204" t="n">
        <v>0</v>
      </c>
      <c r="F626" s="179"/>
      <c r="G626" s="179"/>
      <c r="H626" s="179"/>
      <c r="I626" s="212" t="n">
        <f aca="false">I375+I384+I393+I402+I411+I420+I429+I438+I447+I456+I465+I474+I483+I492+I501+I519+I529+I538+I547+I558+I567+I576+I585+I594</f>
        <v>0</v>
      </c>
      <c r="J626" s="204" t="n">
        <v>0</v>
      </c>
      <c r="K626" s="206"/>
      <c r="L626" s="163"/>
      <c r="N626" s="211"/>
    </row>
    <row r="627" customFormat="false" ht="15.75" hidden="false" customHeight="true" outlineLevel="0" collapsed="false">
      <c r="A627" s="152"/>
      <c r="B627" s="201" t="n">
        <v>2025</v>
      </c>
      <c r="C627" s="208"/>
      <c r="D627" s="212" t="n">
        <f aca="false">D376+D385+D394+D403+D412+D421+D430+D439+D448+D457+D466+D475+D484+D493+D502+D511+D520+D530+D539+D548+D559+D568+D577+D586+D595</f>
        <v>0</v>
      </c>
      <c r="E627" s="204" t="n">
        <v>0</v>
      </c>
      <c r="F627" s="179"/>
      <c r="G627" s="179"/>
      <c r="H627" s="179"/>
      <c r="I627" s="212" t="n">
        <f aca="false">I376+I385+I394+I403+I412+I421+I430+I439+I448+I457+I466+I475+I484+I493+I502+I520+I530+I539+I548+I559+I568+I577+I586+I595</f>
        <v>0</v>
      </c>
      <c r="J627" s="204"/>
      <c r="K627" s="206"/>
      <c r="L627" s="213"/>
      <c r="N627" s="211"/>
    </row>
    <row r="628" customFormat="false" ht="15.75" hidden="false" customHeight="true" outlineLevel="0" collapsed="false">
      <c r="A628" s="152"/>
      <c r="B628" s="116" t="s">
        <v>208</v>
      </c>
      <c r="C628" s="116"/>
      <c r="D628" s="116"/>
      <c r="E628" s="116"/>
      <c r="F628" s="116"/>
      <c r="G628" s="116"/>
      <c r="H628" s="116"/>
      <c r="I628" s="116"/>
      <c r="J628" s="116"/>
      <c r="K628" s="116"/>
      <c r="L628" s="116"/>
    </row>
    <row r="629" customFormat="false" ht="15.75" hidden="false" customHeight="true" outlineLevel="0" collapsed="false">
      <c r="A629" s="129" t="s">
        <v>27</v>
      </c>
      <c r="B629" s="214" t="s">
        <v>209</v>
      </c>
      <c r="C629" s="202" t="n">
        <v>2017</v>
      </c>
      <c r="D629" s="215" t="n">
        <v>1483.706</v>
      </c>
      <c r="E629" s="60" t="n">
        <v>0</v>
      </c>
      <c r="F629" s="216"/>
      <c r="G629" s="217"/>
      <c r="H629" s="217"/>
      <c r="I629" s="218" t="n">
        <v>1483.706</v>
      </c>
      <c r="J629" s="60" t="n">
        <v>0</v>
      </c>
      <c r="K629" s="32" t="s">
        <v>29</v>
      </c>
      <c r="L629" s="180"/>
    </row>
    <row r="630" customFormat="false" ht="15.75" hidden="false" customHeight="false" outlineLevel="0" collapsed="false">
      <c r="A630" s="129"/>
      <c r="B630" s="214"/>
      <c r="C630" s="202" t="n">
        <v>2018</v>
      </c>
      <c r="D630" s="215" t="n">
        <v>1649.806</v>
      </c>
      <c r="E630" s="60" t="n">
        <v>0</v>
      </c>
      <c r="F630" s="217"/>
      <c r="G630" s="217"/>
      <c r="H630" s="217"/>
      <c r="I630" s="218" t="n">
        <v>1649.806</v>
      </c>
      <c r="J630" s="60" t="n">
        <v>0</v>
      </c>
      <c r="K630" s="32" t="s">
        <v>29</v>
      </c>
      <c r="L630" s="180"/>
    </row>
    <row r="631" customFormat="false" ht="15.75" hidden="false" customHeight="false" outlineLevel="0" collapsed="false">
      <c r="A631" s="129"/>
      <c r="B631" s="214"/>
      <c r="C631" s="202" t="n">
        <v>2019</v>
      </c>
      <c r="D631" s="215" t="n">
        <v>1710.993</v>
      </c>
      <c r="E631" s="60" t="n">
        <v>0</v>
      </c>
      <c r="F631" s="219"/>
      <c r="G631" s="219"/>
      <c r="H631" s="219"/>
      <c r="I631" s="218" t="n">
        <v>1710.993</v>
      </c>
      <c r="J631" s="60" t="n">
        <v>0</v>
      </c>
      <c r="K631" s="32" t="s">
        <v>29</v>
      </c>
      <c r="L631" s="180"/>
    </row>
    <row r="632" customFormat="false" ht="15.75" hidden="false" customHeight="false" outlineLevel="0" collapsed="false">
      <c r="A632" s="129"/>
      <c r="B632" s="214"/>
      <c r="C632" s="220" t="n">
        <v>2020</v>
      </c>
      <c r="D632" s="215" t="n">
        <v>1700.46439</v>
      </c>
      <c r="E632" s="170" t="n">
        <v>0</v>
      </c>
      <c r="F632" s="221"/>
      <c r="G632" s="221"/>
      <c r="H632" s="221"/>
      <c r="I632" s="218" t="n">
        <v>1700.46439</v>
      </c>
      <c r="J632" s="60" t="n">
        <v>0</v>
      </c>
      <c r="K632" s="184" t="s">
        <v>29</v>
      </c>
      <c r="L632" s="180"/>
    </row>
    <row r="633" customFormat="false" ht="15.75" hidden="false" customHeight="false" outlineLevel="0" collapsed="false">
      <c r="A633" s="129"/>
      <c r="B633" s="214"/>
      <c r="C633" s="220" t="n">
        <v>2021</v>
      </c>
      <c r="D633" s="215" t="n">
        <v>1935.66683</v>
      </c>
      <c r="E633" s="170" t="n">
        <v>0</v>
      </c>
      <c r="F633" s="221"/>
      <c r="G633" s="221"/>
      <c r="H633" s="221"/>
      <c r="I633" s="218" t="n">
        <v>1935.66683</v>
      </c>
      <c r="J633" s="60" t="n">
        <v>0</v>
      </c>
      <c r="K633" s="184" t="s">
        <v>29</v>
      </c>
      <c r="L633" s="180"/>
    </row>
    <row r="634" customFormat="false" ht="15.75" hidden="false" customHeight="false" outlineLevel="0" collapsed="false">
      <c r="A634" s="129"/>
      <c r="B634" s="214"/>
      <c r="C634" s="220" t="n">
        <v>2022</v>
      </c>
      <c r="D634" s="215" t="n">
        <v>1874.77173</v>
      </c>
      <c r="E634" s="170" t="n">
        <v>0</v>
      </c>
      <c r="F634" s="221"/>
      <c r="G634" s="221"/>
      <c r="H634" s="221"/>
      <c r="I634" s="218" t="n">
        <v>1874.77173</v>
      </c>
      <c r="J634" s="60" t="n">
        <v>0</v>
      </c>
      <c r="K634" s="184" t="s">
        <v>29</v>
      </c>
      <c r="L634" s="180"/>
    </row>
    <row r="635" customFormat="false" ht="15.75" hidden="false" customHeight="false" outlineLevel="0" collapsed="false">
      <c r="A635" s="129"/>
      <c r="B635" s="214"/>
      <c r="C635" s="220" t="n">
        <v>2023</v>
      </c>
      <c r="D635" s="222" t="n">
        <v>2186.9826</v>
      </c>
      <c r="E635" s="170" t="n">
        <v>0</v>
      </c>
      <c r="F635" s="221"/>
      <c r="G635" s="221"/>
      <c r="H635" s="221"/>
      <c r="I635" s="223" t="n">
        <v>2186.9826</v>
      </c>
      <c r="J635" s="60" t="n">
        <v>0</v>
      </c>
      <c r="K635" s="184" t="s">
        <v>29</v>
      </c>
      <c r="L635" s="180"/>
    </row>
    <row r="636" customFormat="false" ht="15.75" hidden="false" customHeight="false" outlineLevel="0" collapsed="false">
      <c r="A636" s="129"/>
      <c r="B636" s="214"/>
      <c r="C636" s="220" t="n">
        <v>2024</v>
      </c>
      <c r="D636" s="224" t="n">
        <v>1764.286</v>
      </c>
      <c r="E636" s="170" t="n">
        <v>0</v>
      </c>
      <c r="F636" s="221"/>
      <c r="G636" s="221"/>
      <c r="H636" s="221"/>
      <c r="I636" s="225" t="n">
        <v>1764.286</v>
      </c>
      <c r="J636" s="60" t="n">
        <v>0</v>
      </c>
      <c r="K636" s="184" t="s">
        <v>29</v>
      </c>
      <c r="L636" s="180"/>
    </row>
    <row r="637" customFormat="false" ht="15.75" hidden="false" customHeight="false" outlineLevel="0" collapsed="false">
      <c r="A637" s="189"/>
      <c r="B637" s="226"/>
      <c r="C637" s="220" t="n">
        <v>2025</v>
      </c>
      <c r="D637" s="224" t="n">
        <v>1764.286</v>
      </c>
      <c r="E637" s="170" t="n">
        <v>0</v>
      </c>
      <c r="F637" s="221"/>
      <c r="G637" s="221"/>
      <c r="H637" s="221"/>
      <c r="I637" s="225" t="n">
        <v>1764.286</v>
      </c>
      <c r="J637" s="60" t="n">
        <v>0</v>
      </c>
      <c r="K637" s="184" t="s">
        <v>29</v>
      </c>
      <c r="L637" s="180"/>
    </row>
    <row r="638" customFormat="false" ht="15.75" hidden="false" customHeight="true" outlineLevel="0" collapsed="false">
      <c r="A638" s="120" t="s">
        <v>31</v>
      </c>
      <c r="B638" s="121" t="s">
        <v>196</v>
      </c>
      <c r="C638" s="202" t="n">
        <v>2017</v>
      </c>
      <c r="D638" s="215" t="n">
        <v>441.28401</v>
      </c>
      <c r="E638" s="60" t="n">
        <v>0</v>
      </c>
      <c r="F638" s="219"/>
      <c r="G638" s="219"/>
      <c r="H638" s="219"/>
      <c r="I638" s="218" t="n">
        <v>441.28401</v>
      </c>
      <c r="J638" s="60" t="n">
        <v>0</v>
      </c>
      <c r="K638" s="32" t="s">
        <v>29</v>
      </c>
      <c r="L638" s="180"/>
    </row>
    <row r="639" customFormat="false" ht="15.75" hidden="false" customHeight="false" outlineLevel="0" collapsed="false">
      <c r="A639" s="120"/>
      <c r="B639" s="121"/>
      <c r="C639" s="202" t="n">
        <v>2018</v>
      </c>
      <c r="D639" s="215" t="n">
        <v>492.03887</v>
      </c>
      <c r="E639" s="60" t="n">
        <v>0</v>
      </c>
      <c r="F639" s="219"/>
      <c r="G639" s="219"/>
      <c r="H639" s="219"/>
      <c r="I639" s="218" t="n">
        <v>492.03887</v>
      </c>
      <c r="J639" s="60" t="n">
        <v>0</v>
      </c>
      <c r="K639" s="32" t="s">
        <v>29</v>
      </c>
      <c r="L639" s="180"/>
    </row>
    <row r="640" customFormat="false" ht="15.75" hidden="false" customHeight="false" outlineLevel="0" collapsed="false">
      <c r="A640" s="120"/>
      <c r="B640" s="121"/>
      <c r="C640" s="202" t="n">
        <v>2019</v>
      </c>
      <c r="D640" s="215" t="n">
        <v>511.08306</v>
      </c>
      <c r="E640" s="60" t="n">
        <v>0</v>
      </c>
      <c r="F640" s="219"/>
      <c r="G640" s="219"/>
      <c r="H640" s="219"/>
      <c r="I640" s="218" t="n">
        <v>511.08306</v>
      </c>
      <c r="J640" s="60" t="n">
        <v>0</v>
      </c>
      <c r="K640" s="32" t="s">
        <v>29</v>
      </c>
      <c r="L640" s="180"/>
    </row>
    <row r="641" customFormat="false" ht="15.75" hidden="false" customHeight="false" outlineLevel="0" collapsed="false">
      <c r="A641" s="120"/>
      <c r="B641" s="121"/>
      <c r="C641" s="227" t="n">
        <v>2020</v>
      </c>
      <c r="D641" s="215" t="n">
        <v>503.30809</v>
      </c>
      <c r="E641" s="60" t="n">
        <v>0</v>
      </c>
      <c r="F641" s="219"/>
      <c r="G641" s="219"/>
      <c r="H641" s="219"/>
      <c r="I641" s="218" t="n">
        <v>503.30809</v>
      </c>
      <c r="J641" s="60" t="n">
        <v>0</v>
      </c>
      <c r="K641" s="32" t="s">
        <v>29</v>
      </c>
      <c r="L641" s="180"/>
    </row>
    <row r="642" customFormat="false" ht="15.75" hidden="false" customHeight="false" outlineLevel="0" collapsed="false">
      <c r="A642" s="120"/>
      <c r="B642" s="121"/>
      <c r="C642" s="227" t="n">
        <v>2021</v>
      </c>
      <c r="D642" s="215" t="n">
        <v>577.3973</v>
      </c>
      <c r="E642" s="60" t="n">
        <v>0</v>
      </c>
      <c r="F642" s="219"/>
      <c r="G642" s="219"/>
      <c r="H642" s="219"/>
      <c r="I642" s="218" t="n">
        <v>577.3973</v>
      </c>
      <c r="J642" s="60" t="n">
        <v>0</v>
      </c>
      <c r="K642" s="32" t="s">
        <v>29</v>
      </c>
      <c r="L642" s="180"/>
    </row>
    <row r="643" customFormat="false" ht="15.75" hidden="false" customHeight="false" outlineLevel="0" collapsed="false">
      <c r="A643" s="120"/>
      <c r="B643" s="121"/>
      <c r="C643" s="227" t="n">
        <v>2022</v>
      </c>
      <c r="D643" s="215" t="n">
        <v>555.84074</v>
      </c>
      <c r="E643" s="60" t="n">
        <v>0</v>
      </c>
      <c r="F643" s="219"/>
      <c r="G643" s="219"/>
      <c r="H643" s="219"/>
      <c r="I643" s="218" t="n">
        <v>555.84074</v>
      </c>
      <c r="J643" s="60" t="n">
        <v>0</v>
      </c>
      <c r="K643" s="32" t="s">
        <v>29</v>
      </c>
      <c r="L643" s="180"/>
    </row>
    <row r="644" customFormat="false" ht="15.75" hidden="false" customHeight="false" outlineLevel="0" collapsed="false">
      <c r="A644" s="120"/>
      <c r="B644" s="121"/>
      <c r="C644" s="227" t="n">
        <v>2023</v>
      </c>
      <c r="D644" s="222" t="n">
        <v>653.36653</v>
      </c>
      <c r="E644" s="60" t="n">
        <v>0</v>
      </c>
      <c r="F644" s="219"/>
      <c r="G644" s="219"/>
      <c r="H644" s="219"/>
      <c r="I644" s="223" t="n">
        <v>653.36653</v>
      </c>
      <c r="J644" s="60" t="n">
        <v>0</v>
      </c>
      <c r="K644" s="32" t="s">
        <v>29</v>
      </c>
      <c r="L644" s="180"/>
    </row>
    <row r="645" customFormat="false" ht="15.75" hidden="false" customHeight="false" outlineLevel="0" collapsed="false">
      <c r="A645" s="120"/>
      <c r="B645" s="121"/>
      <c r="C645" s="227" t="n">
        <v>2024</v>
      </c>
      <c r="D645" s="215" t="n">
        <v>532.814</v>
      </c>
      <c r="E645" s="60" t="n">
        <v>0</v>
      </c>
      <c r="F645" s="219"/>
      <c r="G645" s="219"/>
      <c r="H645" s="219"/>
      <c r="I645" s="218" t="n">
        <v>532.814</v>
      </c>
      <c r="J645" s="60" t="n">
        <v>0</v>
      </c>
      <c r="K645" s="32" t="s">
        <v>29</v>
      </c>
      <c r="L645" s="180"/>
    </row>
    <row r="646" customFormat="false" ht="15.75" hidden="false" customHeight="false" outlineLevel="0" collapsed="false">
      <c r="A646" s="120"/>
      <c r="B646" s="121"/>
      <c r="C646" s="227" t="n">
        <v>2025</v>
      </c>
      <c r="D646" s="215" t="n">
        <v>532.814</v>
      </c>
      <c r="E646" s="60" t="n">
        <v>0</v>
      </c>
      <c r="F646" s="219"/>
      <c r="G646" s="219"/>
      <c r="H646" s="219"/>
      <c r="I646" s="218" t="n">
        <v>532.814</v>
      </c>
      <c r="J646" s="60" t="n">
        <v>0</v>
      </c>
      <c r="K646" s="184" t="s">
        <v>29</v>
      </c>
      <c r="L646" s="180"/>
    </row>
    <row r="647" customFormat="false" ht="31.5" hidden="false" customHeight="false" outlineLevel="0" collapsed="false">
      <c r="A647" s="189" t="s">
        <v>36</v>
      </c>
      <c r="B647" s="228" t="s">
        <v>210</v>
      </c>
      <c r="C647" s="227"/>
      <c r="D647" s="227"/>
      <c r="E647" s="227"/>
      <c r="F647" s="227"/>
      <c r="G647" s="227"/>
      <c r="H647" s="227"/>
      <c r="I647" s="227"/>
      <c r="J647" s="227"/>
      <c r="K647" s="227"/>
      <c r="L647" s="180"/>
    </row>
    <row r="648" customFormat="false" ht="15.75" hidden="false" customHeight="true" outlineLevel="0" collapsed="false">
      <c r="A648" s="120" t="s">
        <v>211</v>
      </c>
      <c r="B648" s="121" t="s">
        <v>212</v>
      </c>
      <c r="C648" s="202" t="n">
        <v>2017</v>
      </c>
      <c r="D648" s="229" t="n">
        <v>83.276</v>
      </c>
      <c r="E648" s="60" t="n">
        <v>0</v>
      </c>
      <c r="F648" s="219"/>
      <c r="G648" s="219"/>
      <c r="H648" s="219"/>
      <c r="I648" s="230" t="n">
        <v>83.276</v>
      </c>
      <c r="J648" s="60" t="n">
        <v>0</v>
      </c>
      <c r="K648" s="32" t="s">
        <v>29</v>
      </c>
      <c r="L648" s="180"/>
    </row>
    <row r="649" customFormat="false" ht="15.75" hidden="false" customHeight="false" outlineLevel="0" collapsed="false">
      <c r="A649" s="120"/>
      <c r="B649" s="121"/>
      <c r="C649" s="202" t="n">
        <v>2018</v>
      </c>
      <c r="D649" s="222" t="n">
        <v>109.43808</v>
      </c>
      <c r="E649" s="60" t="n">
        <v>0</v>
      </c>
      <c r="F649" s="219"/>
      <c r="G649" s="219"/>
      <c r="H649" s="219"/>
      <c r="I649" s="223" t="n">
        <v>109.43808</v>
      </c>
      <c r="J649" s="60" t="n">
        <v>0</v>
      </c>
      <c r="K649" s="32" t="s">
        <v>29</v>
      </c>
      <c r="L649" s="180"/>
    </row>
    <row r="650" customFormat="false" ht="15.75" hidden="false" customHeight="false" outlineLevel="0" collapsed="false">
      <c r="A650" s="120"/>
      <c r="B650" s="121"/>
      <c r="C650" s="202" t="n">
        <v>2019</v>
      </c>
      <c r="D650" s="229" t="n">
        <v>111.48844</v>
      </c>
      <c r="E650" s="60" t="n">
        <v>0</v>
      </c>
      <c r="F650" s="219"/>
      <c r="G650" s="219"/>
      <c r="H650" s="219"/>
      <c r="I650" s="230" t="n">
        <v>111.48844</v>
      </c>
      <c r="J650" s="60" t="n">
        <v>0</v>
      </c>
      <c r="K650" s="32" t="s">
        <v>29</v>
      </c>
      <c r="L650" s="180"/>
    </row>
    <row r="651" customFormat="false" ht="15.75" hidden="false" customHeight="false" outlineLevel="0" collapsed="false">
      <c r="A651" s="120"/>
      <c r="B651" s="121"/>
      <c r="C651" s="227" t="n">
        <v>2020</v>
      </c>
      <c r="D651" s="222" t="n">
        <v>115.08325</v>
      </c>
      <c r="E651" s="60" t="n">
        <v>0</v>
      </c>
      <c r="F651" s="219"/>
      <c r="G651" s="219"/>
      <c r="H651" s="219"/>
      <c r="I651" s="223" t="n">
        <v>115.08325</v>
      </c>
      <c r="J651" s="60" t="n">
        <v>0</v>
      </c>
      <c r="K651" s="32" t="s">
        <v>29</v>
      </c>
      <c r="L651" s="180"/>
    </row>
    <row r="652" customFormat="false" ht="15.75" hidden="false" customHeight="false" outlineLevel="0" collapsed="false">
      <c r="A652" s="120"/>
      <c r="B652" s="121"/>
      <c r="C652" s="227" t="n">
        <v>2021</v>
      </c>
      <c r="D652" s="222" t="n">
        <v>114.11158</v>
      </c>
      <c r="E652" s="60" t="n">
        <v>0</v>
      </c>
      <c r="F652" s="219"/>
      <c r="G652" s="219"/>
      <c r="H652" s="219"/>
      <c r="I652" s="223" t="n">
        <v>114.11158</v>
      </c>
      <c r="J652" s="60" t="n">
        <v>0</v>
      </c>
      <c r="K652" s="32" t="s">
        <v>29</v>
      </c>
      <c r="L652" s="180"/>
    </row>
    <row r="653" customFormat="false" ht="15.75" hidden="false" customHeight="false" outlineLevel="0" collapsed="false">
      <c r="A653" s="120"/>
      <c r="B653" s="121"/>
      <c r="C653" s="227" t="n">
        <v>2022</v>
      </c>
      <c r="D653" s="222" t="n">
        <v>110.22605</v>
      </c>
      <c r="E653" s="60" t="n">
        <v>0</v>
      </c>
      <c r="F653" s="219"/>
      <c r="G653" s="219"/>
      <c r="H653" s="219"/>
      <c r="I653" s="223" t="n">
        <v>110.22605</v>
      </c>
      <c r="J653" s="60" t="n">
        <v>0</v>
      </c>
      <c r="K653" s="32" t="s">
        <v>29</v>
      </c>
      <c r="L653" s="180"/>
    </row>
    <row r="654" customFormat="false" ht="15.75" hidden="false" customHeight="false" outlineLevel="0" collapsed="false">
      <c r="A654" s="120"/>
      <c r="B654" s="121"/>
      <c r="C654" s="227" t="n">
        <v>2023</v>
      </c>
      <c r="D654" s="222" t="n">
        <v>118.59044</v>
      </c>
      <c r="E654" s="60" t="n">
        <v>0</v>
      </c>
      <c r="F654" s="219"/>
      <c r="G654" s="219"/>
      <c r="H654" s="219"/>
      <c r="I654" s="223" t="n">
        <v>118.59044</v>
      </c>
      <c r="J654" s="60" t="n">
        <v>0</v>
      </c>
      <c r="K654" s="32" t="s">
        <v>29</v>
      </c>
      <c r="L654" s="180"/>
    </row>
    <row r="655" customFormat="false" ht="15.75" hidden="false" customHeight="false" outlineLevel="0" collapsed="false">
      <c r="A655" s="120"/>
      <c r="B655" s="121"/>
      <c r="C655" s="227" t="n">
        <v>2024</v>
      </c>
      <c r="D655" s="231" t="n">
        <v>120</v>
      </c>
      <c r="E655" s="60" t="n">
        <v>0</v>
      </c>
      <c r="F655" s="219"/>
      <c r="G655" s="219"/>
      <c r="H655" s="219"/>
      <c r="I655" s="232" t="n">
        <v>120</v>
      </c>
      <c r="J655" s="60" t="n">
        <v>0</v>
      </c>
      <c r="K655" s="32" t="s">
        <v>29</v>
      </c>
      <c r="L655" s="163"/>
    </row>
    <row r="656" customFormat="false" ht="15.75" hidden="false" customHeight="false" outlineLevel="0" collapsed="false">
      <c r="A656" s="120"/>
      <c r="B656" s="121"/>
      <c r="C656" s="227" t="n">
        <v>2025</v>
      </c>
      <c r="D656" s="231" t="n">
        <v>120</v>
      </c>
      <c r="E656" s="60" t="n">
        <v>0</v>
      </c>
      <c r="F656" s="219"/>
      <c r="G656" s="219"/>
      <c r="H656" s="219"/>
      <c r="I656" s="232" t="n">
        <v>120</v>
      </c>
      <c r="J656" s="60" t="n">
        <v>0</v>
      </c>
      <c r="K656" s="32" t="s">
        <v>29</v>
      </c>
      <c r="L656" s="163"/>
    </row>
    <row r="657" customFormat="false" ht="47.25" hidden="false" customHeight="false" outlineLevel="0" collapsed="false">
      <c r="A657" s="189" t="s">
        <v>39</v>
      </c>
      <c r="B657" s="228" t="s">
        <v>213</v>
      </c>
      <c r="C657" s="227"/>
      <c r="D657" s="227"/>
      <c r="E657" s="227"/>
      <c r="F657" s="227"/>
      <c r="G657" s="227"/>
      <c r="H657" s="227"/>
      <c r="I657" s="227"/>
      <c r="J657" s="227"/>
      <c r="K657" s="227"/>
      <c r="L657" s="180"/>
    </row>
    <row r="658" customFormat="false" ht="15.75" hidden="false" customHeight="true" outlineLevel="0" collapsed="false">
      <c r="A658" s="120" t="s">
        <v>41</v>
      </c>
      <c r="B658" s="121" t="s">
        <v>214</v>
      </c>
      <c r="C658" s="202" t="n">
        <v>2017</v>
      </c>
      <c r="D658" s="231" t="n">
        <v>6.39</v>
      </c>
      <c r="E658" s="60" t="n">
        <v>0</v>
      </c>
      <c r="F658" s="219"/>
      <c r="G658" s="219"/>
      <c r="H658" s="219"/>
      <c r="I658" s="232" t="n">
        <v>6.39</v>
      </c>
      <c r="J658" s="60" t="n">
        <v>0</v>
      </c>
      <c r="K658" s="32" t="s">
        <v>29</v>
      </c>
      <c r="L658" s="180"/>
    </row>
    <row r="659" customFormat="false" ht="15.75" hidden="false" customHeight="false" outlineLevel="0" collapsed="false">
      <c r="A659" s="120"/>
      <c r="B659" s="121"/>
      <c r="C659" s="202" t="n">
        <v>2018</v>
      </c>
      <c r="D659" s="224" t="n">
        <v>0.2832</v>
      </c>
      <c r="E659" s="60" t="n">
        <v>0</v>
      </c>
      <c r="F659" s="219"/>
      <c r="G659" s="219"/>
      <c r="H659" s="219"/>
      <c r="I659" s="225" t="n">
        <v>0.2832</v>
      </c>
      <c r="J659" s="60" t="n">
        <v>0</v>
      </c>
      <c r="K659" s="32" t="s">
        <v>29</v>
      </c>
      <c r="L659" s="180"/>
    </row>
    <row r="660" customFormat="false" ht="15.75" hidden="false" customHeight="false" outlineLevel="0" collapsed="false">
      <c r="A660" s="120"/>
      <c r="B660" s="121"/>
      <c r="C660" s="202" t="n">
        <v>2019</v>
      </c>
      <c r="D660" s="231" t="n">
        <v>3.06</v>
      </c>
      <c r="E660" s="60" t="n">
        <v>0</v>
      </c>
      <c r="F660" s="219"/>
      <c r="G660" s="219"/>
      <c r="H660" s="219"/>
      <c r="I660" s="232" t="n">
        <v>3.06</v>
      </c>
      <c r="J660" s="60" t="n">
        <v>0</v>
      </c>
      <c r="K660" s="32" t="s">
        <v>29</v>
      </c>
      <c r="L660" s="180"/>
    </row>
    <row r="661" customFormat="false" ht="15.75" hidden="false" customHeight="false" outlineLevel="0" collapsed="false">
      <c r="A661" s="120"/>
      <c r="B661" s="121"/>
      <c r="C661" s="227" t="n">
        <v>2020</v>
      </c>
      <c r="D661" s="231" t="n">
        <v>0.99</v>
      </c>
      <c r="E661" s="60" t="n">
        <v>0</v>
      </c>
      <c r="F661" s="219"/>
      <c r="G661" s="219"/>
      <c r="H661" s="219"/>
      <c r="I661" s="232" t="n">
        <v>0.99</v>
      </c>
      <c r="J661" s="60" t="n">
        <v>0</v>
      </c>
      <c r="K661" s="32" t="s">
        <v>29</v>
      </c>
      <c r="L661" s="180"/>
    </row>
    <row r="662" customFormat="false" ht="15.75" hidden="false" customHeight="false" outlineLevel="0" collapsed="false">
      <c r="A662" s="120"/>
      <c r="B662" s="121"/>
      <c r="C662" s="227" t="n">
        <v>2021</v>
      </c>
      <c r="D662" s="231" t="n">
        <v>0</v>
      </c>
      <c r="E662" s="60" t="n">
        <v>0</v>
      </c>
      <c r="F662" s="219"/>
      <c r="G662" s="219"/>
      <c r="H662" s="219"/>
      <c r="I662" s="232" t="n">
        <v>0</v>
      </c>
      <c r="J662" s="60" t="n">
        <v>0</v>
      </c>
      <c r="K662" s="32" t="s">
        <v>29</v>
      </c>
      <c r="L662" s="180"/>
    </row>
    <row r="663" customFormat="false" ht="15.75" hidden="false" customHeight="false" outlineLevel="0" collapsed="false">
      <c r="A663" s="120"/>
      <c r="B663" s="121"/>
      <c r="C663" s="227" t="n">
        <v>2022</v>
      </c>
      <c r="D663" s="231" t="n">
        <v>0</v>
      </c>
      <c r="E663" s="60" t="n">
        <v>0</v>
      </c>
      <c r="F663" s="219"/>
      <c r="G663" s="219"/>
      <c r="H663" s="219"/>
      <c r="I663" s="232" t="n">
        <v>0</v>
      </c>
      <c r="J663" s="60" t="n">
        <v>0</v>
      </c>
      <c r="K663" s="32" t="s">
        <v>29</v>
      </c>
      <c r="L663" s="180"/>
    </row>
    <row r="664" customFormat="false" ht="15.75" hidden="false" customHeight="false" outlineLevel="0" collapsed="false">
      <c r="A664" s="120"/>
      <c r="B664" s="121"/>
      <c r="C664" s="227" t="n">
        <v>2023</v>
      </c>
      <c r="D664" s="231" t="n">
        <v>0</v>
      </c>
      <c r="E664" s="60" t="n">
        <v>0</v>
      </c>
      <c r="F664" s="219"/>
      <c r="G664" s="219"/>
      <c r="H664" s="219"/>
      <c r="I664" s="232" t="n">
        <v>0</v>
      </c>
      <c r="J664" s="60" t="n">
        <v>0</v>
      </c>
      <c r="K664" s="32" t="s">
        <v>29</v>
      </c>
      <c r="L664" s="180"/>
    </row>
    <row r="665" customFormat="false" ht="15.75" hidden="false" customHeight="false" outlineLevel="0" collapsed="false">
      <c r="A665" s="120"/>
      <c r="B665" s="121"/>
      <c r="C665" s="227" t="n">
        <v>2024</v>
      </c>
      <c r="D665" s="231" t="n">
        <v>2.2</v>
      </c>
      <c r="E665" s="60" t="n">
        <v>0</v>
      </c>
      <c r="F665" s="219"/>
      <c r="G665" s="219"/>
      <c r="H665" s="219"/>
      <c r="I665" s="232" t="n">
        <v>2.2</v>
      </c>
      <c r="J665" s="60" t="n">
        <v>0</v>
      </c>
      <c r="K665" s="32" t="s">
        <v>29</v>
      </c>
      <c r="L665" s="233"/>
    </row>
    <row r="666" customFormat="false" ht="15.75" hidden="false" customHeight="false" outlineLevel="0" collapsed="false">
      <c r="A666" s="120"/>
      <c r="B666" s="121"/>
      <c r="C666" s="227" t="n">
        <v>2025</v>
      </c>
      <c r="D666" s="231" t="n">
        <v>2.2</v>
      </c>
      <c r="E666" s="60" t="n">
        <v>0</v>
      </c>
      <c r="F666" s="219"/>
      <c r="G666" s="219"/>
      <c r="H666" s="219"/>
      <c r="I666" s="232" t="n">
        <v>2.2</v>
      </c>
      <c r="J666" s="60" t="n">
        <v>0</v>
      </c>
      <c r="K666" s="32" t="s">
        <v>29</v>
      </c>
      <c r="L666" s="233"/>
    </row>
    <row r="667" customFormat="false" ht="15.75" hidden="false" customHeight="true" outlineLevel="0" collapsed="false">
      <c r="A667" s="120" t="s">
        <v>43</v>
      </c>
      <c r="B667" s="121" t="s">
        <v>215</v>
      </c>
      <c r="C667" s="202" t="n">
        <v>2017</v>
      </c>
      <c r="D667" s="234" t="n">
        <v>133.62648</v>
      </c>
      <c r="E667" s="60" t="n">
        <v>0</v>
      </c>
      <c r="F667" s="219"/>
      <c r="G667" s="219"/>
      <c r="H667" s="219"/>
      <c r="I667" s="235" t="n">
        <v>133.62648</v>
      </c>
      <c r="J667" s="60" t="n">
        <v>0</v>
      </c>
      <c r="K667" s="32" t="s">
        <v>29</v>
      </c>
      <c r="L667" s="180"/>
    </row>
    <row r="668" customFormat="false" ht="15.75" hidden="false" customHeight="false" outlineLevel="0" collapsed="false">
      <c r="A668" s="120"/>
      <c r="B668" s="121"/>
      <c r="C668" s="202" t="n">
        <v>2018</v>
      </c>
      <c r="D668" s="234" t="n">
        <v>133.62648</v>
      </c>
      <c r="E668" s="60" t="n">
        <v>0</v>
      </c>
      <c r="F668" s="219"/>
      <c r="G668" s="219"/>
      <c r="H668" s="219"/>
      <c r="I668" s="235" t="n">
        <v>133.62648</v>
      </c>
      <c r="J668" s="60" t="n">
        <v>0</v>
      </c>
      <c r="K668" s="32" t="s">
        <v>29</v>
      </c>
      <c r="L668" s="180"/>
    </row>
    <row r="669" customFormat="false" ht="15.75" hidden="false" customHeight="false" outlineLevel="0" collapsed="false">
      <c r="A669" s="120"/>
      <c r="B669" s="121"/>
      <c r="C669" s="202" t="n">
        <v>2019</v>
      </c>
      <c r="D669" s="215" t="n">
        <v>135.89136</v>
      </c>
      <c r="E669" s="60" t="n">
        <v>0</v>
      </c>
      <c r="F669" s="219"/>
      <c r="G669" s="219"/>
      <c r="H669" s="219"/>
      <c r="I669" s="218" t="n">
        <v>135.89136</v>
      </c>
      <c r="J669" s="60" t="n">
        <v>0</v>
      </c>
      <c r="K669" s="32" t="s">
        <v>29</v>
      </c>
      <c r="L669" s="180"/>
    </row>
    <row r="670" customFormat="false" ht="15.75" hidden="false" customHeight="false" outlineLevel="0" collapsed="false">
      <c r="A670" s="120"/>
      <c r="B670" s="121"/>
      <c r="C670" s="227" t="n">
        <v>2020</v>
      </c>
      <c r="D670" s="215" t="n">
        <v>141.73476</v>
      </c>
      <c r="E670" s="60" t="n">
        <v>0</v>
      </c>
      <c r="F670" s="219"/>
      <c r="G670" s="219"/>
      <c r="H670" s="219"/>
      <c r="I670" s="218" t="n">
        <v>141.73476</v>
      </c>
      <c r="J670" s="60" t="n">
        <v>0</v>
      </c>
      <c r="K670" s="32" t="s">
        <v>29</v>
      </c>
      <c r="L670" s="180"/>
    </row>
    <row r="671" customFormat="false" ht="15.75" hidden="false" customHeight="false" outlineLevel="0" collapsed="false">
      <c r="A671" s="120"/>
      <c r="B671" s="121"/>
      <c r="C671" s="227" t="n">
        <v>2021</v>
      </c>
      <c r="D671" s="215" t="n">
        <v>141.73476</v>
      </c>
      <c r="E671" s="60" t="n">
        <v>0</v>
      </c>
      <c r="F671" s="219"/>
      <c r="G671" s="219"/>
      <c r="H671" s="219"/>
      <c r="I671" s="218" t="n">
        <v>141.73476</v>
      </c>
      <c r="J671" s="60" t="n">
        <v>0</v>
      </c>
      <c r="K671" s="32" t="s">
        <v>29</v>
      </c>
      <c r="L671" s="180"/>
    </row>
    <row r="672" customFormat="false" ht="15.75" hidden="false" customHeight="false" outlineLevel="0" collapsed="false">
      <c r="A672" s="120"/>
      <c r="B672" s="121"/>
      <c r="C672" s="227" t="n">
        <v>2022</v>
      </c>
      <c r="D672" s="215" t="n">
        <v>141.73476</v>
      </c>
      <c r="E672" s="60" t="n">
        <v>0</v>
      </c>
      <c r="F672" s="219"/>
      <c r="G672" s="219"/>
      <c r="H672" s="219"/>
      <c r="I672" s="218" t="n">
        <v>141.73476</v>
      </c>
      <c r="J672" s="60" t="n">
        <v>0</v>
      </c>
      <c r="K672" s="32" t="s">
        <v>29</v>
      </c>
      <c r="L672" s="180"/>
    </row>
    <row r="673" customFormat="false" ht="15.75" hidden="false" customHeight="false" outlineLevel="0" collapsed="false">
      <c r="A673" s="120"/>
      <c r="B673" s="121"/>
      <c r="C673" s="227" t="n">
        <v>2023</v>
      </c>
      <c r="D673" s="222" t="n">
        <v>162.98808</v>
      </c>
      <c r="E673" s="60" t="n">
        <v>0</v>
      </c>
      <c r="F673" s="219"/>
      <c r="G673" s="219"/>
      <c r="H673" s="219"/>
      <c r="I673" s="223" t="n">
        <v>162.98808</v>
      </c>
      <c r="J673" s="60" t="n">
        <v>0</v>
      </c>
      <c r="K673" s="32" t="s">
        <v>29</v>
      </c>
      <c r="L673" s="180"/>
    </row>
    <row r="674" customFormat="false" ht="15.75" hidden="false" customHeight="false" outlineLevel="0" collapsed="false">
      <c r="A674" s="120"/>
      <c r="B674" s="121"/>
      <c r="C674" s="227" t="n">
        <v>2024</v>
      </c>
      <c r="D674" s="236" t="n">
        <v>142</v>
      </c>
      <c r="E674" s="60" t="n">
        <v>0</v>
      </c>
      <c r="F674" s="219"/>
      <c r="G674" s="219"/>
      <c r="H674" s="219"/>
      <c r="I674" s="237" t="n">
        <v>142</v>
      </c>
      <c r="J674" s="60" t="n">
        <v>0</v>
      </c>
      <c r="K674" s="32" t="s">
        <v>29</v>
      </c>
      <c r="L674" s="180"/>
    </row>
    <row r="675" customFormat="false" ht="15.75" hidden="false" customHeight="false" outlineLevel="0" collapsed="false">
      <c r="A675" s="120"/>
      <c r="B675" s="121"/>
      <c r="C675" s="227" t="n">
        <v>2025</v>
      </c>
      <c r="D675" s="236" t="n">
        <v>142</v>
      </c>
      <c r="E675" s="60" t="n">
        <v>0</v>
      </c>
      <c r="F675" s="219"/>
      <c r="G675" s="219"/>
      <c r="H675" s="219"/>
      <c r="I675" s="237" t="n">
        <v>142</v>
      </c>
      <c r="J675" s="60" t="n">
        <v>0</v>
      </c>
      <c r="K675" s="32" t="s">
        <v>29</v>
      </c>
      <c r="L675" s="180"/>
    </row>
    <row r="676" customFormat="false" ht="15.75" hidden="false" customHeight="true" outlineLevel="0" collapsed="false">
      <c r="A676" s="120" t="s">
        <v>45</v>
      </c>
      <c r="B676" s="121" t="s">
        <v>216</v>
      </c>
      <c r="C676" s="202" t="n">
        <v>2017</v>
      </c>
      <c r="D676" s="234" t="n">
        <v>21.83532</v>
      </c>
      <c r="E676" s="60" t="n">
        <v>0</v>
      </c>
      <c r="F676" s="219"/>
      <c r="G676" s="219"/>
      <c r="H676" s="219"/>
      <c r="I676" s="235" t="n">
        <v>21.83532</v>
      </c>
      <c r="J676" s="60" t="n">
        <v>0</v>
      </c>
      <c r="K676" s="32" t="s">
        <v>29</v>
      </c>
      <c r="L676" s="180"/>
    </row>
    <row r="677" customFormat="false" ht="15.75" hidden="false" customHeight="false" outlineLevel="0" collapsed="false">
      <c r="A677" s="120"/>
      <c r="B677" s="121"/>
      <c r="C677" s="202" t="n">
        <v>2018</v>
      </c>
      <c r="D677" s="106" t="n">
        <v>21.83532</v>
      </c>
      <c r="E677" s="60" t="n">
        <v>0</v>
      </c>
      <c r="F677" s="219"/>
      <c r="G677" s="219"/>
      <c r="H677" s="219"/>
      <c r="I677" s="107" t="n">
        <v>21.83532</v>
      </c>
      <c r="J677" s="60" t="n">
        <v>0</v>
      </c>
      <c r="K677" s="32" t="s">
        <v>29</v>
      </c>
      <c r="L677" s="180"/>
    </row>
    <row r="678" customFormat="false" ht="15.75" hidden="false" customHeight="false" outlineLevel="0" collapsed="false">
      <c r="A678" s="120"/>
      <c r="B678" s="121"/>
      <c r="C678" s="202" t="n">
        <v>2019</v>
      </c>
      <c r="D678" s="215" t="n">
        <v>22.2054</v>
      </c>
      <c r="E678" s="60" t="n">
        <v>0</v>
      </c>
      <c r="F678" s="219"/>
      <c r="G678" s="219"/>
      <c r="H678" s="219"/>
      <c r="I678" s="218" t="n">
        <v>22.2054</v>
      </c>
      <c r="J678" s="60" t="n">
        <v>0</v>
      </c>
      <c r="K678" s="32" t="s">
        <v>29</v>
      </c>
      <c r="L678" s="180"/>
    </row>
    <row r="679" customFormat="false" ht="15.75" hidden="false" customHeight="false" outlineLevel="0" collapsed="false">
      <c r="A679" s="120"/>
      <c r="B679" s="121"/>
      <c r="C679" s="227" t="n">
        <v>2020</v>
      </c>
      <c r="D679" s="215" t="n">
        <v>23.16072</v>
      </c>
      <c r="E679" s="60" t="n">
        <v>0</v>
      </c>
      <c r="F679" s="219"/>
      <c r="G679" s="219"/>
      <c r="H679" s="219"/>
      <c r="I679" s="218" t="n">
        <v>23.16072</v>
      </c>
      <c r="J679" s="60" t="n">
        <v>0</v>
      </c>
      <c r="K679" s="32" t="s">
        <v>29</v>
      </c>
      <c r="L679" s="180"/>
    </row>
    <row r="680" customFormat="false" ht="15.75" hidden="false" customHeight="false" outlineLevel="0" collapsed="false">
      <c r="A680" s="120"/>
      <c r="B680" s="121"/>
      <c r="C680" s="227" t="n">
        <v>2021</v>
      </c>
      <c r="D680" s="215" t="n">
        <v>23.16072</v>
      </c>
      <c r="E680" s="60" t="n">
        <v>0</v>
      </c>
      <c r="F680" s="219"/>
      <c r="G680" s="219"/>
      <c r="H680" s="219"/>
      <c r="I680" s="218" t="n">
        <v>23.16072</v>
      </c>
      <c r="J680" s="60" t="n">
        <v>0</v>
      </c>
      <c r="K680" s="32" t="s">
        <v>29</v>
      </c>
      <c r="L680" s="180"/>
    </row>
    <row r="681" customFormat="false" ht="15.75" hidden="false" customHeight="false" outlineLevel="0" collapsed="false">
      <c r="A681" s="120"/>
      <c r="B681" s="121"/>
      <c r="C681" s="227" t="n">
        <v>2022</v>
      </c>
      <c r="D681" s="215" t="n">
        <v>23.16072</v>
      </c>
      <c r="E681" s="60" t="n">
        <v>0</v>
      </c>
      <c r="F681" s="219"/>
      <c r="G681" s="219"/>
      <c r="H681" s="219"/>
      <c r="I681" s="218" t="n">
        <v>23.16072</v>
      </c>
      <c r="J681" s="60" t="n">
        <v>0</v>
      </c>
      <c r="K681" s="32" t="s">
        <v>29</v>
      </c>
      <c r="L681" s="180"/>
    </row>
    <row r="682" customFormat="false" ht="15.75" hidden="false" customHeight="false" outlineLevel="0" collapsed="false">
      <c r="A682" s="120"/>
      <c r="B682" s="121"/>
      <c r="C682" s="227" t="n">
        <v>2023</v>
      </c>
      <c r="D682" s="222" t="n">
        <v>26.63472</v>
      </c>
      <c r="E682" s="60" t="n">
        <v>0</v>
      </c>
      <c r="F682" s="219"/>
      <c r="G682" s="219"/>
      <c r="H682" s="219"/>
      <c r="I682" s="223" t="n">
        <v>26.63472</v>
      </c>
      <c r="J682" s="60" t="n">
        <v>0</v>
      </c>
      <c r="K682" s="32" t="s">
        <v>29</v>
      </c>
      <c r="L682" s="180"/>
    </row>
    <row r="683" customFormat="false" ht="15.75" hidden="false" customHeight="false" outlineLevel="0" collapsed="false">
      <c r="A683" s="120"/>
      <c r="B683" s="121"/>
      <c r="C683" s="227" t="n">
        <v>2024</v>
      </c>
      <c r="D683" s="236" t="n">
        <v>24</v>
      </c>
      <c r="E683" s="60" t="n">
        <v>0</v>
      </c>
      <c r="F683" s="219"/>
      <c r="G683" s="219"/>
      <c r="H683" s="219"/>
      <c r="I683" s="237" t="n">
        <v>24</v>
      </c>
      <c r="J683" s="60" t="n">
        <v>0</v>
      </c>
      <c r="K683" s="32" t="s">
        <v>29</v>
      </c>
      <c r="L683" s="163"/>
    </row>
    <row r="684" customFormat="false" ht="15.75" hidden="false" customHeight="false" outlineLevel="0" collapsed="false">
      <c r="A684" s="120"/>
      <c r="B684" s="121"/>
      <c r="C684" s="227" t="n">
        <v>2025</v>
      </c>
      <c r="D684" s="236" t="n">
        <v>24</v>
      </c>
      <c r="E684" s="60" t="n">
        <v>0</v>
      </c>
      <c r="F684" s="219"/>
      <c r="G684" s="219"/>
      <c r="H684" s="219"/>
      <c r="I684" s="237" t="n">
        <v>24</v>
      </c>
      <c r="J684" s="60" t="n">
        <v>0</v>
      </c>
      <c r="K684" s="32" t="s">
        <v>29</v>
      </c>
      <c r="L684" s="163"/>
    </row>
    <row r="685" customFormat="false" ht="39" hidden="false" customHeight="true" outlineLevel="0" collapsed="false">
      <c r="A685" s="120" t="s">
        <v>217</v>
      </c>
      <c r="B685" s="121" t="s">
        <v>218</v>
      </c>
      <c r="C685" s="202" t="n">
        <v>2017</v>
      </c>
      <c r="D685" s="234" t="n">
        <v>13.69296</v>
      </c>
      <c r="E685" s="60" t="n">
        <v>0</v>
      </c>
      <c r="F685" s="219"/>
      <c r="G685" s="219"/>
      <c r="H685" s="219"/>
      <c r="I685" s="235" t="n">
        <v>13.69296</v>
      </c>
      <c r="J685" s="60" t="n">
        <v>0</v>
      </c>
      <c r="K685" s="32" t="s">
        <v>29</v>
      </c>
      <c r="L685" s="180"/>
    </row>
    <row r="686" customFormat="false" ht="15.75" hidden="false" customHeight="false" outlineLevel="0" collapsed="false">
      <c r="A686" s="120"/>
      <c r="B686" s="121"/>
      <c r="C686" s="202" t="n">
        <v>2018</v>
      </c>
      <c r="D686" s="234" t="n">
        <v>13.69296</v>
      </c>
      <c r="E686" s="60" t="n">
        <v>0</v>
      </c>
      <c r="F686" s="219"/>
      <c r="G686" s="219"/>
      <c r="H686" s="219"/>
      <c r="I686" s="235" t="n">
        <v>13.69296</v>
      </c>
      <c r="J686" s="60" t="n">
        <v>0</v>
      </c>
      <c r="K686" s="32" t="s">
        <v>29</v>
      </c>
      <c r="L686" s="180"/>
    </row>
    <row r="687" customFormat="false" ht="15.75" hidden="false" customHeight="false" outlineLevel="0" collapsed="false">
      <c r="A687" s="120"/>
      <c r="B687" s="121"/>
      <c r="C687" s="202" t="n">
        <v>2019</v>
      </c>
      <c r="D687" s="215" t="n">
        <v>13.92504</v>
      </c>
      <c r="E687" s="60" t="n">
        <v>0</v>
      </c>
      <c r="F687" s="219"/>
      <c r="G687" s="219"/>
      <c r="H687" s="219"/>
      <c r="I687" s="218" t="n">
        <v>13.92504</v>
      </c>
      <c r="J687" s="60" t="n">
        <v>0</v>
      </c>
      <c r="K687" s="32" t="s">
        <v>29</v>
      </c>
      <c r="L687" s="180"/>
    </row>
    <row r="688" customFormat="false" ht="15.75" hidden="false" customHeight="false" outlineLevel="0" collapsed="false">
      <c r="A688" s="120"/>
      <c r="B688" s="121"/>
      <c r="C688" s="227" t="n">
        <v>2020</v>
      </c>
      <c r="D688" s="215" t="n">
        <v>14.50992</v>
      </c>
      <c r="E688" s="60" t="n">
        <v>0</v>
      </c>
      <c r="F688" s="219"/>
      <c r="G688" s="219"/>
      <c r="H688" s="219"/>
      <c r="I688" s="218" t="n">
        <v>14.50992</v>
      </c>
      <c r="J688" s="60" t="n">
        <v>0</v>
      </c>
      <c r="K688" s="32" t="s">
        <v>29</v>
      </c>
      <c r="L688" s="180"/>
    </row>
    <row r="689" customFormat="false" ht="15.75" hidden="false" customHeight="false" outlineLevel="0" collapsed="false">
      <c r="A689" s="120"/>
      <c r="B689" s="121"/>
      <c r="C689" s="227" t="n">
        <v>2021</v>
      </c>
      <c r="D689" s="215" t="n">
        <v>14.50992</v>
      </c>
      <c r="E689" s="60" t="n">
        <v>0</v>
      </c>
      <c r="F689" s="219"/>
      <c r="G689" s="219"/>
      <c r="H689" s="219"/>
      <c r="I689" s="218" t="n">
        <v>14.50992</v>
      </c>
      <c r="J689" s="60" t="n">
        <v>0</v>
      </c>
      <c r="K689" s="32" t="s">
        <v>29</v>
      </c>
      <c r="L689" s="180"/>
    </row>
    <row r="690" customFormat="false" ht="15.75" hidden="false" customHeight="false" outlineLevel="0" collapsed="false">
      <c r="A690" s="120"/>
      <c r="B690" s="121"/>
      <c r="C690" s="227" t="n">
        <v>2022</v>
      </c>
      <c r="D690" s="215" t="n">
        <v>0</v>
      </c>
      <c r="E690" s="60" t="n">
        <v>0</v>
      </c>
      <c r="F690" s="219"/>
      <c r="G690" s="219"/>
      <c r="H690" s="219"/>
      <c r="I690" s="218" t="n">
        <v>0</v>
      </c>
      <c r="J690" s="60" t="n">
        <v>0</v>
      </c>
      <c r="K690" s="32" t="s">
        <v>29</v>
      </c>
      <c r="L690" s="180"/>
    </row>
    <row r="691" customFormat="false" ht="15.75" hidden="false" customHeight="false" outlineLevel="0" collapsed="false">
      <c r="A691" s="120"/>
      <c r="B691" s="121"/>
      <c r="C691" s="227" t="n">
        <v>2023</v>
      </c>
      <c r="D691" s="215" t="n">
        <v>0</v>
      </c>
      <c r="E691" s="60" t="n">
        <v>0</v>
      </c>
      <c r="F691" s="219"/>
      <c r="G691" s="219"/>
      <c r="H691" s="219"/>
      <c r="I691" s="218" t="n">
        <v>0</v>
      </c>
      <c r="J691" s="60" t="n">
        <v>0</v>
      </c>
      <c r="K691" s="32" t="s">
        <v>29</v>
      </c>
      <c r="L691" s="180"/>
    </row>
    <row r="692" customFormat="false" ht="15.75" hidden="false" customHeight="false" outlineLevel="0" collapsed="false">
      <c r="A692" s="120"/>
      <c r="B692" s="121"/>
      <c r="C692" s="227" t="n">
        <v>2024</v>
      </c>
      <c r="D692" s="215" t="n">
        <v>0</v>
      </c>
      <c r="E692" s="60" t="n">
        <v>0</v>
      </c>
      <c r="F692" s="219"/>
      <c r="G692" s="219"/>
      <c r="H692" s="219"/>
      <c r="I692" s="218" t="n">
        <v>0</v>
      </c>
      <c r="J692" s="60" t="n">
        <v>0</v>
      </c>
      <c r="K692" s="32" t="s">
        <v>29</v>
      </c>
      <c r="L692" s="180"/>
    </row>
    <row r="693" customFormat="false" ht="15.75" hidden="false" customHeight="false" outlineLevel="0" collapsed="false">
      <c r="A693" s="120"/>
      <c r="B693" s="121"/>
      <c r="C693" s="227" t="n">
        <v>2025</v>
      </c>
      <c r="D693" s="238" t="n">
        <v>0</v>
      </c>
      <c r="E693" s="60" t="n">
        <v>0</v>
      </c>
      <c r="F693" s="219"/>
      <c r="G693" s="219"/>
      <c r="H693" s="219"/>
      <c r="I693" s="239" t="n">
        <v>0</v>
      </c>
      <c r="J693" s="60" t="n">
        <v>0</v>
      </c>
      <c r="K693" s="32" t="s">
        <v>29</v>
      </c>
      <c r="L693" s="180"/>
    </row>
    <row r="694" customFormat="false" ht="31.5" hidden="false" customHeight="false" outlineLevel="0" collapsed="false">
      <c r="A694" s="189" t="s">
        <v>47</v>
      </c>
      <c r="B694" s="226" t="s">
        <v>219</v>
      </c>
      <c r="C694" s="227"/>
      <c r="D694" s="227"/>
      <c r="E694" s="227"/>
      <c r="F694" s="227"/>
      <c r="G694" s="227"/>
      <c r="H694" s="227"/>
      <c r="I694" s="227"/>
      <c r="J694" s="227"/>
      <c r="K694" s="227"/>
      <c r="L694" s="180"/>
    </row>
    <row r="695" customFormat="false" ht="15.75" hidden="false" customHeight="true" outlineLevel="0" collapsed="false">
      <c r="A695" s="120" t="s">
        <v>220</v>
      </c>
      <c r="B695" s="121" t="s">
        <v>221</v>
      </c>
      <c r="C695" s="202" t="n">
        <v>2017</v>
      </c>
      <c r="D695" s="240" t="n">
        <v>107.616</v>
      </c>
      <c r="E695" s="60" t="n">
        <v>0</v>
      </c>
      <c r="F695" s="219"/>
      <c r="G695" s="219"/>
      <c r="H695" s="219"/>
      <c r="I695" s="241" t="n">
        <v>107.616</v>
      </c>
      <c r="J695" s="60" t="n">
        <v>0</v>
      </c>
      <c r="K695" s="32" t="s">
        <v>29</v>
      </c>
      <c r="L695" s="180"/>
    </row>
    <row r="696" customFormat="false" ht="15.75" hidden="false" customHeight="false" outlineLevel="0" collapsed="false">
      <c r="A696" s="120"/>
      <c r="B696" s="121"/>
      <c r="C696" s="202" t="n">
        <v>2018</v>
      </c>
      <c r="D696" s="240" t="n">
        <v>107.616</v>
      </c>
      <c r="E696" s="60" t="n">
        <v>0</v>
      </c>
      <c r="F696" s="219"/>
      <c r="G696" s="219"/>
      <c r="H696" s="219"/>
      <c r="I696" s="241" t="n">
        <v>107.616</v>
      </c>
      <c r="J696" s="60" t="n">
        <v>0</v>
      </c>
      <c r="K696" s="32" t="s">
        <v>29</v>
      </c>
      <c r="L696" s="180"/>
    </row>
    <row r="697" customFormat="false" ht="15.75" hidden="false" customHeight="false" outlineLevel="0" collapsed="false">
      <c r="A697" s="120"/>
      <c r="B697" s="121"/>
      <c r="C697" s="202" t="n">
        <v>2019</v>
      </c>
      <c r="D697" s="240" t="n">
        <v>115.2</v>
      </c>
      <c r="E697" s="60" t="n">
        <v>0</v>
      </c>
      <c r="F697" s="219"/>
      <c r="G697" s="219"/>
      <c r="H697" s="219"/>
      <c r="I697" s="241" t="n">
        <v>115.2</v>
      </c>
      <c r="J697" s="60" t="n">
        <v>0</v>
      </c>
      <c r="K697" s="32" t="s">
        <v>29</v>
      </c>
      <c r="L697" s="180"/>
    </row>
    <row r="698" customFormat="false" ht="15.75" hidden="false" customHeight="false" outlineLevel="0" collapsed="false">
      <c r="A698" s="120"/>
      <c r="B698" s="121"/>
      <c r="C698" s="227" t="n">
        <v>2020</v>
      </c>
      <c r="D698" s="242" t="n">
        <v>120.1536</v>
      </c>
      <c r="E698" s="60" t="n">
        <v>0</v>
      </c>
      <c r="F698" s="219"/>
      <c r="G698" s="219"/>
      <c r="H698" s="219"/>
      <c r="I698" s="243" t="n">
        <v>120.1536</v>
      </c>
      <c r="J698" s="60" t="n">
        <v>0</v>
      </c>
      <c r="K698" s="32" t="s">
        <v>29</v>
      </c>
      <c r="L698" s="180"/>
    </row>
    <row r="699" customFormat="false" ht="15.75" hidden="false" customHeight="false" outlineLevel="0" collapsed="false">
      <c r="A699" s="120"/>
      <c r="B699" s="121"/>
      <c r="C699" s="227" t="n">
        <v>2021</v>
      </c>
      <c r="D699" s="240" t="n">
        <v>124.992</v>
      </c>
      <c r="E699" s="60" t="n">
        <v>0</v>
      </c>
      <c r="F699" s="219"/>
      <c r="G699" s="219"/>
      <c r="H699" s="219"/>
      <c r="I699" s="241" t="n">
        <v>124.992</v>
      </c>
      <c r="J699" s="60" t="n">
        <v>0</v>
      </c>
      <c r="K699" s="32" t="s">
        <v>29</v>
      </c>
      <c r="L699" s="180"/>
    </row>
    <row r="700" customFormat="false" ht="15.75" hidden="false" customHeight="false" outlineLevel="0" collapsed="false">
      <c r="A700" s="120"/>
      <c r="B700" s="121"/>
      <c r="C700" s="227" t="n">
        <v>2022</v>
      </c>
      <c r="D700" s="244" t="n">
        <v>133.2</v>
      </c>
      <c r="E700" s="60" t="n">
        <v>0</v>
      </c>
      <c r="F700" s="219"/>
      <c r="G700" s="219"/>
      <c r="H700" s="219"/>
      <c r="I700" s="241" t="n">
        <v>133.2</v>
      </c>
      <c r="J700" s="60" t="n">
        <v>0</v>
      </c>
      <c r="K700" s="32" t="s">
        <v>29</v>
      </c>
      <c r="L700" s="180"/>
    </row>
    <row r="701" customFormat="false" ht="15.75" hidden="false" customHeight="false" outlineLevel="0" collapsed="false">
      <c r="A701" s="120"/>
      <c r="B701" s="121"/>
      <c r="C701" s="227" t="n">
        <v>2023</v>
      </c>
      <c r="D701" s="240" t="n">
        <v>153.144</v>
      </c>
      <c r="E701" s="60" t="n">
        <v>0</v>
      </c>
      <c r="F701" s="219"/>
      <c r="G701" s="219"/>
      <c r="H701" s="219"/>
      <c r="I701" s="241" t="n">
        <v>153.144</v>
      </c>
      <c r="J701" s="60" t="n">
        <v>0</v>
      </c>
      <c r="K701" s="32" t="s">
        <v>29</v>
      </c>
      <c r="L701" s="180"/>
    </row>
    <row r="702" customFormat="false" ht="15.75" hidden="false" customHeight="false" outlineLevel="0" collapsed="false">
      <c r="A702" s="120"/>
      <c r="B702" s="121"/>
      <c r="C702" s="227" t="n">
        <v>2024</v>
      </c>
      <c r="D702" s="244" t="n">
        <v>134</v>
      </c>
      <c r="E702" s="60" t="n">
        <v>0</v>
      </c>
      <c r="F702" s="219"/>
      <c r="G702" s="219"/>
      <c r="H702" s="219"/>
      <c r="I702" s="245" t="n">
        <v>134</v>
      </c>
      <c r="J702" s="60" t="n">
        <v>0</v>
      </c>
      <c r="K702" s="32" t="s">
        <v>29</v>
      </c>
      <c r="L702" s="163"/>
    </row>
    <row r="703" customFormat="false" ht="15.75" hidden="false" customHeight="false" outlineLevel="0" collapsed="false">
      <c r="A703" s="120"/>
      <c r="B703" s="121"/>
      <c r="C703" s="227" t="n">
        <v>2025</v>
      </c>
      <c r="D703" s="244" t="n">
        <v>134</v>
      </c>
      <c r="E703" s="60" t="n">
        <v>0</v>
      </c>
      <c r="F703" s="219"/>
      <c r="G703" s="219"/>
      <c r="H703" s="219"/>
      <c r="I703" s="245" t="n">
        <v>134</v>
      </c>
      <c r="J703" s="60" t="n">
        <v>0</v>
      </c>
      <c r="K703" s="32" t="s">
        <v>29</v>
      </c>
      <c r="L703" s="163"/>
    </row>
    <row r="704" customFormat="false" ht="15.75" hidden="false" customHeight="true" outlineLevel="0" collapsed="false">
      <c r="A704" s="120" t="s">
        <v>222</v>
      </c>
      <c r="B704" s="121" t="s">
        <v>223</v>
      </c>
      <c r="C704" s="202" t="n">
        <v>2017</v>
      </c>
      <c r="D704" s="240" t="n">
        <v>12.67</v>
      </c>
      <c r="E704" s="60" t="n">
        <v>0</v>
      </c>
      <c r="F704" s="219"/>
      <c r="G704" s="219"/>
      <c r="H704" s="219"/>
      <c r="I704" s="241" t="n">
        <v>12.67</v>
      </c>
      <c r="J704" s="60" t="n">
        <v>0</v>
      </c>
      <c r="K704" s="32" t="s">
        <v>29</v>
      </c>
      <c r="L704" s="180"/>
    </row>
    <row r="705" customFormat="false" ht="15.75" hidden="false" customHeight="false" outlineLevel="0" collapsed="false">
      <c r="A705" s="120"/>
      <c r="B705" s="121"/>
      <c r="C705" s="202" t="n">
        <v>2018</v>
      </c>
      <c r="D705" s="240" t="n">
        <v>15.47</v>
      </c>
      <c r="E705" s="60" t="n">
        <v>0</v>
      </c>
      <c r="F705" s="219"/>
      <c r="G705" s="219"/>
      <c r="H705" s="219"/>
      <c r="I705" s="241" t="n">
        <v>15.47</v>
      </c>
      <c r="J705" s="60" t="n">
        <v>0</v>
      </c>
      <c r="K705" s="32" t="s">
        <v>29</v>
      </c>
      <c r="L705" s="180"/>
    </row>
    <row r="706" customFormat="false" ht="15.75" hidden="false" customHeight="false" outlineLevel="0" collapsed="false">
      <c r="A706" s="120"/>
      <c r="B706" s="121"/>
      <c r="C706" s="202" t="n">
        <v>2019</v>
      </c>
      <c r="D706" s="240" t="n">
        <v>17.355</v>
      </c>
      <c r="E706" s="60" t="n">
        <v>0</v>
      </c>
      <c r="F706" s="219"/>
      <c r="G706" s="219"/>
      <c r="H706" s="219"/>
      <c r="I706" s="241" t="n">
        <v>17.355</v>
      </c>
      <c r="J706" s="60" t="n">
        <v>0</v>
      </c>
      <c r="K706" s="32" t="s">
        <v>29</v>
      </c>
      <c r="L706" s="180"/>
    </row>
    <row r="707" customFormat="false" ht="15.75" hidden="false" customHeight="false" outlineLevel="0" collapsed="false">
      <c r="A707" s="120"/>
      <c r="B707" s="121"/>
      <c r="C707" s="227" t="n">
        <v>2020</v>
      </c>
      <c r="D707" s="240" t="n">
        <v>8.77</v>
      </c>
      <c r="E707" s="60" t="n">
        <v>0</v>
      </c>
      <c r="F707" s="219"/>
      <c r="G707" s="219"/>
      <c r="H707" s="219"/>
      <c r="I707" s="241" t="n">
        <v>8.77</v>
      </c>
      <c r="J707" s="60" t="n">
        <v>0</v>
      </c>
      <c r="K707" s="32" t="s">
        <v>29</v>
      </c>
      <c r="L707" s="180"/>
    </row>
    <row r="708" customFormat="false" ht="16.5" hidden="false" customHeight="true" outlineLevel="0" collapsed="false">
      <c r="A708" s="120"/>
      <c r="B708" s="121"/>
      <c r="C708" s="227" t="n">
        <v>2021</v>
      </c>
      <c r="D708" s="240" t="n">
        <v>12.97</v>
      </c>
      <c r="E708" s="60" t="n">
        <v>0</v>
      </c>
      <c r="F708" s="219"/>
      <c r="G708" s="219"/>
      <c r="H708" s="219"/>
      <c r="I708" s="241" t="n">
        <v>12.97</v>
      </c>
      <c r="J708" s="60" t="n">
        <v>0</v>
      </c>
      <c r="K708" s="32" t="s">
        <v>29</v>
      </c>
      <c r="L708" s="180"/>
    </row>
    <row r="709" customFormat="false" ht="20.25" hidden="false" customHeight="true" outlineLevel="0" collapsed="false">
      <c r="A709" s="120"/>
      <c r="B709" s="121"/>
      <c r="C709" s="220" t="n">
        <v>2022</v>
      </c>
      <c r="D709" s="242" t="n">
        <v>26.97</v>
      </c>
      <c r="E709" s="170" t="n">
        <v>0</v>
      </c>
      <c r="F709" s="246"/>
      <c r="G709" s="246"/>
      <c r="H709" s="246"/>
      <c r="I709" s="243" t="n">
        <v>26.97</v>
      </c>
      <c r="J709" s="170" t="n">
        <v>0</v>
      </c>
      <c r="K709" s="184" t="s">
        <v>29</v>
      </c>
      <c r="L709" s="180"/>
    </row>
    <row r="710" customFormat="false" ht="20.25" hidden="false" customHeight="true" outlineLevel="0" collapsed="false">
      <c r="A710" s="120"/>
      <c r="B710" s="121"/>
      <c r="C710" s="220" t="n">
        <v>2023</v>
      </c>
      <c r="D710" s="240" t="n">
        <v>15.43</v>
      </c>
      <c r="E710" s="170" t="n">
        <v>0</v>
      </c>
      <c r="F710" s="246"/>
      <c r="G710" s="246"/>
      <c r="H710" s="246"/>
      <c r="I710" s="241" t="n">
        <v>15.43</v>
      </c>
      <c r="J710" s="170" t="n">
        <v>0</v>
      </c>
      <c r="K710" s="184" t="s">
        <v>29</v>
      </c>
      <c r="L710" s="180"/>
    </row>
    <row r="711" customFormat="false" ht="20.25" hidden="false" customHeight="true" outlineLevel="0" collapsed="false">
      <c r="A711" s="120"/>
      <c r="B711" s="121"/>
      <c r="C711" s="220" t="n">
        <v>2024</v>
      </c>
      <c r="D711" s="240" t="n">
        <v>24.2</v>
      </c>
      <c r="E711" s="170" t="n">
        <v>0</v>
      </c>
      <c r="F711" s="246"/>
      <c r="G711" s="246"/>
      <c r="H711" s="246"/>
      <c r="I711" s="241" t="n">
        <v>24.2</v>
      </c>
      <c r="J711" s="170" t="n">
        <v>0</v>
      </c>
      <c r="K711" s="184" t="s">
        <v>29</v>
      </c>
      <c r="L711" s="207"/>
    </row>
    <row r="712" customFormat="false" ht="20.25" hidden="false" customHeight="true" outlineLevel="0" collapsed="false">
      <c r="A712" s="120"/>
      <c r="B712" s="121"/>
      <c r="C712" s="220" t="n">
        <v>2025</v>
      </c>
      <c r="D712" s="240" t="n">
        <v>24.2</v>
      </c>
      <c r="E712" s="170" t="n">
        <v>0</v>
      </c>
      <c r="F712" s="246"/>
      <c r="G712" s="246"/>
      <c r="H712" s="246"/>
      <c r="I712" s="241" t="n">
        <v>24.2</v>
      </c>
      <c r="J712" s="170" t="n">
        <v>0</v>
      </c>
      <c r="K712" s="184" t="s">
        <v>29</v>
      </c>
      <c r="L712" s="207"/>
    </row>
    <row r="713" customFormat="false" ht="15.75" hidden="false" customHeight="true" outlineLevel="0" collapsed="false">
      <c r="A713" s="120" t="s">
        <v>224</v>
      </c>
      <c r="B713" s="121" t="s">
        <v>225</v>
      </c>
      <c r="C713" s="202" t="n">
        <v>2017</v>
      </c>
      <c r="D713" s="240" t="n">
        <v>6.36</v>
      </c>
      <c r="E713" s="60" t="n">
        <v>0</v>
      </c>
      <c r="F713" s="219"/>
      <c r="G713" s="219"/>
      <c r="H713" s="219"/>
      <c r="I713" s="241" t="n">
        <v>6.36</v>
      </c>
      <c r="J713" s="60" t="n">
        <v>0</v>
      </c>
      <c r="K713" s="32" t="s">
        <v>29</v>
      </c>
      <c r="L713" s="180"/>
    </row>
    <row r="714" customFormat="false" ht="15.75" hidden="false" customHeight="false" outlineLevel="0" collapsed="false">
      <c r="A714" s="120"/>
      <c r="B714" s="121"/>
      <c r="C714" s="202" t="n">
        <v>2018</v>
      </c>
      <c r="D714" s="240" t="n">
        <v>6.36</v>
      </c>
      <c r="E714" s="60" t="n">
        <v>0</v>
      </c>
      <c r="F714" s="219"/>
      <c r="G714" s="219"/>
      <c r="H714" s="219"/>
      <c r="I714" s="241" t="n">
        <v>6.36</v>
      </c>
      <c r="J714" s="60" t="n">
        <v>0</v>
      </c>
      <c r="K714" s="32" t="s">
        <v>29</v>
      </c>
      <c r="L714" s="180"/>
    </row>
    <row r="715" customFormat="false" ht="15.75" hidden="false" customHeight="false" outlineLevel="0" collapsed="false">
      <c r="A715" s="120"/>
      <c r="B715" s="121"/>
      <c r="C715" s="202" t="n">
        <v>2019</v>
      </c>
      <c r="D715" s="242" t="n">
        <v>6.46776</v>
      </c>
      <c r="E715" s="60" t="n">
        <v>0</v>
      </c>
      <c r="F715" s="219"/>
      <c r="G715" s="219"/>
      <c r="H715" s="219"/>
      <c r="I715" s="243" t="n">
        <v>6.46776</v>
      </c>
      <c r="J715" s="60" t="n">
        <v>0</v>
      </c>
      <c r="K715" s="32" t="s">
        <v>29</v>
      </c>
      <c r="L715" s="180"/>
    </row>
    <row r="716" customFormat="false" ht="15.75" hidden="false" customHeight="false" outlineLevel="0" collapsed="false">
      <c r="A716" s="120"/>
      <c r="B716" s="121"/>
      <c r="C716" s="227" t="n">
        <v>2020</v>
      </c>
      <c r="D716" s="242" t="n">
        <v>6.46776</v>
      </c>
      <c r="E716" s="60" t="n">
        <v>0</v>
      </c>
      <c r="F716" s="219"/>
      <c r="G716" s="219"/>
      <c r="H716" s="219"/>
      <c r="I716" s="243" t="n">
        <v>6.46776</v>
      </c>
      <c r="J716" s="60" t="n">
        <v>0</v>
      </c>
      <c r="K716" s="32" t="s">
        <v>29</v>
      </c>
      <c r="L716" s="180"/>
    </row>
    <row r="717" customFormat="false" ht="33" hidden="false" customHeight="true" outlineLevel="0" collapsed="false">
      <c r="A717" s="120"/>
      <c r="B717" s="121"/>
      <c r="C717" s="227" t="n">
        <v>2021</v>
      </c>
      <c r="D717" s="240" t="n">
        <v>6.46776</v>
      </c>
      <c r="E717" s="60" t="n">
        <v>0</v>
      </c>
      <c r="F717" s="219"/>
      <c r="G717" s="219"/>
      <c r="H717" s="219"/>
      <c r="I717" s="241" t="n">
        <v>6.46776</v>
      </c>
      <c r="J717" s="60" t="n">
        <v>0</v>
      </c>
      <c r="K717" s="32" t="s">
        <v>29</v>
      </c>
      <c r="L717" s="180"/>
    </row>
    <row r="718" customFormat="false" ht="33" hidden="false" customHeight="true" outlineLevel="0" collapsed="false">
      <c r="A718" s="120"/>
      <c r="B718" s="121"/>
      <c r="C718" s="227" t="n">
        <v>2022</v>
      </c>
      <c r="D718" s="242" t="n">
        <v>6.72647</v>
      </c>
      <c r="E718" s="60" t="n">
        <v>0</v>
      </c>
      <c r="F718" s="219"/>
      <c r="G718" s="219"/>
      <c r="H718" s="219"/>
      <c r="I718" s="243" t="n">
        <v>6.72647</v>
      </c>
      <c r="J718" s="60" t="n">
        <v>0</v>
      </c>
      <c r="K718" s="32" t="s">
        <v>29</v>
      </c>
      <c r="L718" s="180"/>
    </row>
    <row r="719" customFormat="false" ht="33" hidden="false" customHeight="true" outlineLevel="0" collapsed="false">
      <c r="A719" s="120"/>
      <c r="B719" s="121"/>
      <c r="C719" s="227" t="n">
        <v>2023</v>
      </c>
      <c r="D719" s="242" t="n">
        <v>7.13676</v>
      </c>
      <c r="E719" s="60" t="n">
        <v>0</v>
      </c>
      <c r="F719" s="219"/>
      <c r="G719" s="219"/>
      <c r="H719" s="219"/>
      <c r="I719" s="243" t="n">
        <v>7.13676</v>
      </c>
      <c r="J719" s="60" t="n">
        <v>0</v>
      </c>
      <c r="K719" s="32" t="s">
        <v>29</v>
      </c>
      <c r="L719" s="180"/>
    </row>
    <row r="720" customFormat="false" ht="33" hidden="false" customHeight="true" outlineLevel="0" collapsed="false">
      <c r="A720" s="120"/>
      <c r="B720" s="121"/>
      <c r="C720" s="227" t="n">
        <v>2024</v>
      </c>
      <c r="D720" s="240" t="n">
        <v>7</v>
      </c>
      <c r="E720" s="60" t="n">
        <v>0</v>
      </c>
      <c r="F720" s="219"/>
      <c r="G720" s="219"/>
      <c r="H720" s="219"/>
      <c r="I720" s="241" t="n">
        <v>7</v>
      </c>
      <c r="J720" s="60" t="n">
        <v>0</v>
      </c>
      <c r="K720" s="32" t="s">
        <v>29</v>
      </c>
      <c r="L720" s="163"/>
    </row>
    <row r="721" customFormat="false" ht="33" hidden="false" customHeight="true" outlineLevel="0" collapsed="false">
      <c r="A721" s="120"/>
      <c r="B721" s="121"/>
      <c r="C721" s="227" t="n">
        <v>2025</v>
      </c>
      <c r="D721" s="240" t="n">
        <v>7</v>
      </c>
      <c r="E721" s="60" t="n">
        <v>0</v>
      </c>
      <c r="F721" s="219"/>
      <c r="G721" s="219"/>
      <c r="H721" s="219"/>
      <c r="I721" s="241" t="n">
        <v>7</v>
      </c>
      <c r="J721" s="60" t="n">
        <v>0</v>
      </c>
      <c r="K721" s="32" t="s">
        <v>29</v>
      </c>
      <c r="L721" s="163"/>
    </row>
    <row r="722" customFormat="false" ht="45.75" hidden="false" customHeight="true" outlineLevel="0" collapsed="false">
      <c r="A722" s="120" t="s">
        <v>226</v>
      </c>
      <c r="B722" s="121" t="s">
        <v>227</v>
      </c>
      <c r="C722" s="202" t="n">
        <v>2017</v>
      </c>
      <c r="D722" s="240" t="n">
        <v>0</v>
      </c>
      <c r="E722" s="60" t="n">
        <v>0</v>
      </c>
      <c r="F722" s="219"/>
      <c r="G722" s="219"/>
      <c r="H722" s="219"/>
      <c r="I722" s="241" t="n">
        <v>0</v>
      </c>
      <c r="J722" s="60" t="n">
        <v>0</v>
      </c>
      <c r="K722" s="32" t="s">
        <v>29</v>
      </c>
      <c r="L722" s="180"/>
    </row>
    <row r="723" customFormat="false" ht="15.75" hidden="false" customHeight="false" outlineLevel="0" collapsed="false">
      <c r="A723" s="120"/>
      <c r="B723" s="121"/>
      <c r="C723" s="202" t="n">
        <v>2018</v>
      </c>
      <c r="D723" s="240" t="n">
        <v>5.44</v>
      </c>
      <c r="E723" s="60" t="n">
        <v>0</v>
      </c>
      <c r="F723" s="219"/>
      <c r="G723" s="219"/>
      <c r="H723" s="219"/>
      <c r="I723" s="241" t="n">
        <v>5.44</v>
      </c>
      <c r="J723" s="60" t="n">
        <v>0</v>
      </c>
      <c r="K723" s="32" t="s">
        <v>29</v>
      </c>
      <c r="L723" s="180"/>
    </row>
    <row r="724" customFormat="false" ht="15.75" hidden="false" customHeight="false" outlineLevel="0" collapsed="false">
      <c r="A724" s="120"/>
      <c r="B724" s="121"/>
      <c r="C724" s="202" t="n">
        <v>2019</v>
      </c>
      <c r="D724" s="240" t="n">
        <v>0.63</v>
      </c>
      <c r="E724" s="60" t="n">
        <v>0</v>
      </c>
      <c r="F724" s="219"/>
      <c r="G724" s="219"/>
      <c r="H724" s="219"/>
      <c r="I724" s="241" t="n">
        <v>0.63</v>
      </c>
      <c r="J724" s="60" t="n">
        <v>0</v>
      </c>
      <c r="K724" s="32" t="s">
        <v>29</v>
      </c>
      <c r="L724" s="180"/>
    </row>
    <row r="725" customFormat="false" ht="15.75" hidden="false" customHeight="false" outlineLevel="0" collapsed="false">
      <c r="A725" s="120"/>
      <c r="B725" s="121"/>
      <c r="C725" s="227" t="n">
        <v>2020</v>
      </c>
      <c r="D725" s="240" t="n">
        <v>0</v>
      </c>
      <c r="E725" s="60" t="n">
        <v>0</v>
      </c>
      <c r="F725" s="219"/>
      <c r="G725" s="219"/>
      <c r="H725" s="219"/>
      <c r="I725" s="241" t="n">
        <v>0</v>
      </c>
      <c r="J725" s="60" t="n">
        <v>0</v>
      </c>
      <c r="K725" s="32" t="s">
        <v>29</v>
      </c>
      <c r="L725" s="180"/>
    </row>
    <row r="726" customFormat="false" ht="15.75" hidden="false" customHeight="false" outlineLevel="0" collapsed="false">
      <c r="A726" s="120"/>
      <c r="B726" s="121"/>
      <c r="C726" s="227" t="n">
        <v>2021</v>
      </c>
      <c r="D726" s="240" t="n">
        <v>0</v>
      </c>
      <c r="E726" s="60" t="n">
        <v>0</v>
      </c>
      <c r="F726" s="219"/>
      <c r="G726" s="219"/>
      <c r="H726" s="219"/>
      <c r="I726" s="241" t="n">
        <v>0</v>
      </c>
      <c r="J726" s="60" t="n">
        <v>0</v>
      </c>
      <c r="K726" s="32" t="s">
        <v>29</v>
      </c>
      <c r="L726" s="180"/>
    </row>
    <row r="727" customFormat="false" ht="15.75" hidden="false" customHeight="false" outlineLevel="0" collapsed="false">
      <c r="A727" s="120"/>
      <c r="B727" s="121"/>
      <c r="C727" s="227" t="n">
        <v>2022</v>
      </c>
      <c r="D727" s="240" t="n">
        <v>0.4</v>
      </c>
      <c r="E727" s="60" t="n">
        <v>0</v>
      </c>
      <c r="F727" s="219"/>
      <c r="G727" s="219"/>
      <c r="H727" s="219"/>
      <c r="I727" s="241" t="n">
        <v>0.4</v>
      </c>
      <c r="J727" s="60" t="n">
        <v>0</v>
      </c>
      <c r="K727" s="32" t="s">
        <v>29</v>
      </c>
      <c r="L727" s="180"/>
    </row>
    <row r="728" customFormat="false" ht="15.75" hidden="false" customHeight="false" outlineLevel="0" collapsed="false">
      <c r="A728" s="120"/>
      <c r="B728" s="121"/>
      <c r="C728" s="227" t="n">
        <v>2023</v>
      </c>
      <c r="D728" s="240" t="n">
        <v>0</v>
      </c>
      <c r="E728" s="60" t="n">
        <v>0</v>
      </c>
      <c r="F728" s="219"/>
      <c r="G728" s="219"/>
      <c r="H728" s="219"/>
      <c r="I728" s="241" t="n">
        <v>0</v>
      </c>
      <c r="J728" s="60" t="n">
        <v>0</v>
      </c>
      <c r="K728" s="32" t="s">
        <v>29</v>
      </c>
      <c r="L728" s="180"/>
    </row>
    <row r="729" customFormat="false" ht="15.75" hidden="false" customHeight="false" outlineLevel="0" collapsed="false">
      <c r="A729" s="120"/>
      <c r="B729" s="121"/>
      <c r="C729" s="227" t="n">
        <v>2024</v>
      </c>
      <c r="D729" s="240" t="n">
        <v>0</v>
      </c>
      <c r="E729" s="60" t="n">
        <v>0</v>
      </c>
      <c r="F729" s="219"/>
      <c r="G729" s="219"/>
      <c r="H729" s="219"/>
      <c r="I729" s="241" t="n">
        <v>0</v>
      </c>
      <c r="J729" s="60" t="n">
        <v>0</v>
      </c>
      <c r="K729" s="32" t="s">
        <v>29</v>
      </c>
      <c r="L729" s="207"/>
    </row>
    <row r="730" customFormat="false" ht="15.75" hidden="false" customHeight="false" outlineLevel="0" collapsed="false">
      <c r="A730" s="120"/>
      <c r="B730" s="121"/>
      <c r="C730" s="227" t="n">
        <v>2025</v>
      </c>
      <c r="D730" s="240" t="n">
        <v>0</v>
      </c>
      <c r="E730" s="60" t="n">
        <v>0</v>
      </c>
      <c r="F730" s="219"/>
      <c r="G730" s="219"/>
      <c r="H730" s="219"/>
      <c r="I730" s="241" t="n">
        <v>0</v>
      </c>
      <c r="J730" s="60" t="n">
        <v>0</v>
      </c>
      <c r="K730" s="32" t="s">
        <v>29</v>
      </c>
      <c r="L730" s="207"/>
    </row>
    <row r="731" customFormat="false" ht="18" hidden="false" customHeight="true" outlineLevel="0" collapsed="false">
      <c r="A731" s="120" t="s">
        <v>228</v>
      </c>
      <c r="B731" s="121" t="s">
        <v>229</v>
      </c>
      <c r="C731" s="227" t="n">
        <v>2017</v>
      </c>
      <c r="D731" s="240" t="n">
        <v>0</v>
      </c>
      <c r="E731" s="60" t="n">
        <v>0</v>
      </c>
      <c r="F731" s="219"/>
      <c r="G731" s="219"/>
      <c r="H731" s="219"/>
      <c r="I731" s="241" t="n">
        <v>0</v>
      </c>
      <c r="J731" s="60" t="n">
        <v>0</v>
      </c>
      <c r="K731" s="32" t="s">
        <v>29</v>
      </c>
      <c r="L731" s="207"/>
    </row>
    <row r="732" customFormat="false" ht="15.75" hidden="false" customHeight="false" outlineLevel="0" collapsed="false">
      <c r="A732" s="120"/>
      <c r="B732" s="121"/>
      <c r="C732" s="227" t="n">
        <v>2018</v>
      </c>
      <c r="D732" s="240" t="n">
        <v>0</v>
      </c>
      <c r="E732" s="60" t="n">
        <v>0</v>
      </c>
      <c r="F732" s="219"/>
      <c r="G732" s="219"/>
      <c r="H732" s="219"/>
      <c r="I732" s="241" t="n">
        <v>0</v>
      </c>
      <c r="J732" s="60" t="n">
        <v>0</v>
      </c>
      <c r="K732" s="32" t="s">
        <v>29</v>
      </c>
      <c r="L732" s="207"/>
    </row>
    <row r="733" customFormat="false" ht="15.75" hidden="false" customHeight="false" outlineLevel="0" collapsed="false">
      <c r="A733" s="120"/>
      <c r="B733" s="121"/>
      <c r="C733" s="227" t="n">
        <v>2019</v>
      </c>
      <c r="D733" s="240" t="n">
        <v>0</v>
      </c>
      <c r="E733" s="60" t="n">
        <v>0</v>
      </c>
      <c r="F733" s="219"/>
      <c r="G733" s="219"/>
      <c r="H733" s="219"/>
      <c r="I733" s="241" t="n">
        <v>0</v>
      </c>
      <c r="J733" s="60" t="n">
        <v>0</v>
      </c>
      <c r="K733" s="32" t="s">
        <v>29</v>
      </c>
      <c r="L733" s="207"/>
    </row>
    <row r="734" customFormat="false" ht="15.75" hidden="false" customHeight="false" outlineLevel="0" collapsed="false">
      <c r="A734" s="120"/>
      <c r="B734" s="121"/>
      <c r="C734" s="227" t="n">
        <v>2020</v>
      </c>
      <c r="D734" s="240" t="n">
        <v>0</v>
      </c>
      <c r="E734" s="60" t="n">
        <v>0</v>
      </c>
      <c r="F734" s="219"/>
      <c r="G734" s="219"/>
      <c r="H734" s="219"/>
      <c r="I734" s="241" t="n">
        <v>0</v>
      </c>
      <c r="J734" s="60" t="n">
        <v>0</v>
      </c>
      <c r="K734" s="32" t="s">
        <v>29</v>
      </c>
      <c r="L734" s="207"/>
    </row>
    <row r="735" customFormat="false" ht="15.75" hidden="false" customHeight="false" outlineLevel="0" collapsed="false">
      <c r="A735" s="120"/>
      <c r="B735" s="121"/>
      <c r="C735" s="227" t="n">
        <v>2021</v>
      </c>
      <c r="D735" s="240" t="n">
        <v>0</v>
      </c>
      <c r="E735" s="60" t="n">
        <v>0</v>
      </c>
      <c r="F735" s="219"/>
      <c r="G735" s="219"/>
      <c r="H735" s="219"/>
      <c r="I735" s="241" t="n">
        <v>0</v>
      </c>
      <c r="J735" s="60" t="n">
        <v>0</v>
      </c>
      <c r="K735" s="32" t="s">
        <v>29</v>
      </c>
      <c r="L735" s="207"/>
    </row>
    <row r="736" customFormat="false" ht="15.75" hidden="false" customHeight="false" outlineLevel="0" collapsed="false">
      <c r="A736" s="120"/>
      <c r="B736" s="121"/>
      <c r="C736" s="227" t="n">
        <v>2022</v>
      </c>
      <c r="D736" s="240" t="n">
        <v>4.9</v>
      </c>
      <c r="E736" s="60" t="n">
        <v>0</v>
      </c>
      <c r="F736" s="219"/>
      <c r="G736" s="219"/>
      <c r="H736" s="219"/>
      <c r="I736" s="241" t="n">
        <v>4.9</v>
      </c>
      <c r="J736" s="60" t="n">
        <v>0</v>
      </c>
      <c r="K736" s="32" t="s">
        <v>29</v>
      </c>
      <c r="L736" s="207"/>
    </row>
    <row r="737" customFormat="false" ht="15.75" hidden="false" customHeight="false" outlineLevel="0" collapsed="false">
      <c r="A737" s="120"/>
      <c r="B737" s="121"/>
      <c r="C737" s="227" t="n">
        <v>2023</v>
      </c>
      <c r="D737" s="240" t="n">
        <v>0</v>
      </c>
      <c r="E737" s="60" t="n">
        <v>0</v>
      </c>
      <c r="F737" s="219"/>
      <c r="G737" s="219"/>
      <c r="H737" s="219"/>
      <c r="I737" s="241" t="n">
        <v>0</v>
      </c>
      <c r="J737" s="60" t="n">
        <v>0</v>
      </c>
      <c r="K737" s="32" t="s">
        <v>29</v>
      </c>
      <c r="L737" s="207"/>
    </row>
    <row r="738" customFormat="false" ht="15.75" hidden="false" customHeight="false" outlineLevel="0" collapsed="false">
      <c r="A738" s="120"/>
      <c r="B738" s="121"/>
      <c r="C738" s="227" t="n">
        <v>2024</v>
      </c>
      <c r="D738" s="240" t="n">
        <v>0</v>
      </c>
      <c r="E738" s="60" t="n">
        <v>0</v>
      </c>
      <c r="F738" s="219"/>
      <c r="G738" s="219"/>
      <c r="H738" s="219"/>
      <c r="I738" s="241" t="n">
        <v>0</v>
      </c>
      <c r="J738" s="60" t="n">
        <v>0</v>
      </c>
      <c r="K738" s="32" t="s">
        <v>29</v>
      </c>
      <c r="L738" s="207"/>
    </row>
    <row r="739" customFormat="false" ht="15.75" hidden="false" customHeight="false" outlineLevel="0" collapsed="false">
      <c r="A739" s="120"/>
      <c r="B739" s="121"/>
      <c r="C739" s="227" t="n">
        <v>2025</v>
      </c>
      <c r="D739" s="240" t="n">
        <v>0</v>
      </c>
      <c r="E739" s="60" t="n">
        <v>0</v>
      </c>
      <c r="F739" s="219"/>
      <c r="G739" s="219"/>
      <c r="H739" s="219"/>
      <c r="I739" s="241" t="n">
        <v>0</v>
      </c>
      <c r="J739" s="60" t="n">
        <v>0</v>
      </c>
      <c r="K739" s="32" t="s">
        <v>29</v>
      </c>
      <c r="L739" s="207"/>
    </row>
    <row r="740" customFormat="false" ht="31.5" hidden="false" customHeight="false" outlineLevel="0" collapsed="false">
      <c r="A740" s="189" t="s">
        <v>146</v>
      </c>
      <c r="B740" s="226" t="s">
        <v>230</v>
      </c>
      <c r="C740" s="227"/>
      <c r="D740" s="227"/>
      <c r="E740" s="227"/>
      <c r="F740" s="227"/>
      <c r="G740" s="227"/>
      <c r="H740" s="227"/>
      <c r="I740" s="227"/>
      <c r="J740" s="227"/>
      <c r="K740" s="227"/>
      <c r="L740" s="180"/>
    </row>
    <row r="741" customFormat="false" ht="48.75" hidden="false" customHeight="true" outlineLevel="0" collapsed="false">
      <c r="A741" s="120" t="s">
        <v>231</v>
      </c>
      <c r="B741" s="19" t="s">
        <v>232</v>
      </c>
      <c r="C741" s="202" t="n">
        <v>2017</v>
      </c>
      <c r="D741" s="240" t="n">
        <v>0.236</v>
      </c>
      <c r="E741" s="60" t="n">
        <v>0</v>
      </c>
      <c r="F741" s="219"/>
      <c r="G741" s="219"/>
      <c r="H741" s="219"/>
      <c r="I741" s="241" t="n">
        <v>0.236</v>
      </c>
      <c r="J741" s="60" t="n">
        <v>0</v>
      </c>
      <c r="K741" s="32" t="s">
        <v>29</v>
      </c>
      <c r="L741" s="180"/>
    </row>
    <row r="742" customFormat="false" ht="15.75" hidden="false" customHeight="false" outlineLevel="0" collapsed="false">
      <c r="A742" s="120"/>
      <c r="B742" s="19"/>
      <c r="C742" s="202" t="n">
        <v>2018</v>
      </c>
      <c r="D742" s="240" t="n">
        <v>0.075</v>
      </c>
      <c r="E742" s="60" t="n">
        <v>0</v>
      </c>
      <c r="F742" s="219"/>
      <c r="G742" s="219"/>
      <c r="H742" s="219"/>
      <c r="I742" s="241" t="n">
        <v>0.075</v>
      </c>
      <c r="J742" s="60" t="n">
        <v>0</v>
      </c>
      <c r="K742" s="32" t="s">
        <v>29</v>
      </c>
      <c r="L742" s="180"/>
    </row>
    <row r="743" customFormat="false" ht="15.75" hidden="false" customHeight="false" outlineLevel="0" collapsed="false">
      <c r="A743" s="120"/>
      <c r="B743" s="19"/>
      <c r="C743" s="202" t="n">
        <v>2019</v>
      </c>
      <c r="D743" s="240" t="n">
        <v>0</v>
      </c>
      <c r="E743" s="60" t="n">
        <v>0</v>
      </c>
      <c r="F743" s="219"/>
      <c r="G743" s="219"/>
      <c r="H743" s="219"/>
      <c r="I743" s="241" t="n">
        <v>0</v>
      </c>
      <c r="J743" s="60" t="n">
        <v>0</v>
      </c>
      <c r="K743" s="32" t="s">
        <v>29</v>
      </c>
      <c r="L743" s="180"/>
    </row>
    <row r="744" customFormat="false" ht="15.75" hidden="false" customHeight="false" outlineLevel="0" collapsed="false">
      <c r="A744" s="120"/>
      <c r="B744" s="19"/>
      <c r="C744" s="227" t="n">
        <v>2020</v>
      </c>
      <c r="D744" s="240" t="n">
        <v>0</v>
      </c>
      <c r="E744" s="60" t="n">
        <v>0</v>
      </c>
      <c r="F744" s="219"/>
      <c r="G744" s="219"/>
      <c r="H744" s="219"/>
      <c r="I744" s="241" t="n">
        <v>0</v>
      </c>
      <c r="J744" s="60" t="n">
        <v>0</v>
      </c>
      <c r="K744" s="32" t="s">
        <v>29</v>
      </c>
      <c r="L744" s="180"/>
    </row>
    <row r="745" customFormat="false" ht="15.75" hidden="false" customHeight="false" outlineLevel="0" collapsed="false">
      <c r="A745" s="120"/>
      <c r="B745" s="19"/>
      <c r="C745" s="227" t="n">
        <v>2021</v>
      </c>
      <c r="D745" s="240" t="n">
        <v>0</v>
      </c>
      <c r="E745" s="60" t="n">
        <v>0</v>
      </c>
      <c r="F745" s="219"/>
      <c r="G745" s="219"/>
      <c r="H745" s="219"/>
      <c r="I745" s="241" t="n">
        <v>0</v>
      </c>
      <c r="J745" s="60" t="n">
        <v>0</v>
      </c>
      <c r="K745" s="32" t="s">
        <v>29</v>
      </c>
      <c r="L745" s="180"/>
    </row>
    <row r="746" customFormat="false" ht="15.75" hidden="false" customHeight="false" outlineLevel="0" collapsed="false">
      <c r="A746" s="120"/>
      <c r="B746" s="19"/>
      <c r="C746" s="227" t="n">
        <v>2022</v>
      </c>
      <c r="D746" s="240" t="n">
        <v>0</v>
      </c>
      <c r="E746" s="60" t="n">
        <v>0</v>
      </c>
      <c r="F746" s="219"/>
      <c r="G746" s="219"/>
      <c r="H746" s="219"/>
      <c r="I746" s="241" t="n">
        <v>0</v>
      </c>
      <c r="J746" s="60" t="n">
        <v>0</v>
      </c>
      <c r="K746" s="32" t="s">
        <v>29</v>
      </c>
      <c r="L746" s="180"/>
    </row>
    <row r="747" customFormat="false" ht="15.75" hidden="false" customHeight="false" outlineLevel="0" collapsed="false">
      <c r="A747" s="120"/>
      <c r="B747" s="19"/>
      <c r="C747" s="227" t="n">
        <v>2023</v>
      </c>
      <c r="D747" s="240" t="n">
        <v>0</v>
      </c>
      <c r="E747" s="60" t="n">
        <v>0</v>
      </c>
      <c r="F747" s="219"/>
      <c r="G747" s="219"/>
      <c r="H747" s="219"/>
      <c r="I747" s="241" t="n">
        <v>0</v>
      </c>
      <c r="J747" s="60" t="n">
        <v>0</v>
      </c>
      <c r="K747" s="32" t="s">
        <v>29</v>
      </c>
      <c r="L747" s="180"/>
    </row>
    <row r="748" customFormat="false" ht="15.75" hidden="false" customHeight="false" outlineLevel="0" collapsed="false">
      <c r="A748" s="120"/>
      <c r="B748" s="19"/>
      <c r="C748" s="227" t="n">
        <v>2024</v>
      </c>
      <c r="D748" s="240" t="n">
        <v>0</v>
      </c>
      <c r="E748" s="60" t="n">
        <v>0</v>
      </c>
      <c r="F748" s="219"/>
      <c r="G748" s="219"/>
      <c r="H748" s="219"/>
      <c r="I748" s="241" t="n">
        <v>0</v>
      </c>
      <c r="J748" s="60" t="n">
        <v>0</v>
      </c>
      <c r="K748" s="32" t="s">
        <v>29</v>
      </c>
      <c r="L748" s="207"/>
    </row>
    <row r="749" customFormat="false" ht="15.75" hidden="false" customHeight="false" outlineLevel="0" collapsed="false">
      <c r="A749" s="120"/>
      <c r="B749" s="19"/>
      <c r="C749" s="227" t="n">
        <v>2025</v>
      </c>
      <c r="D749" s="240" t="n">
        <v>0</v>
      </c>
      <c r="E749" s="60" t="n">
        <v>0</v>
      </c>
      <c r="F749" s="219"/>
      <c r="G749" s="219"/>
      <c r="H749" s="219"/>
      <c r="I749" s="241" t="n">
        <v>0</v>
      </c>
      <c r="J749" s="60" t="n">
        <v>0</v>
      </c>
      <c r="K749" s="32" t="s">
        <v>29</v>
      </c>
      <c r="L749" s="207"/>
    </row>
    <row r="750" customFormat="false" ht="47.25" hidden="false" customHeight="false" outlineLevel="0" collapsed="false">
      <c r="A750" s="189" t="s">
        <v>148</v>
      </c>
      <c r="B750" s="228" t="s">
        <v>233</v>
      </c>
      <c r="C750" s="227"/>
      <c r="D750" s="227"/>
      <c r="E750" s="227"/>
      <c r="F750" s="227"/>
      <c r="G750" s="227"/>
      <c r="H750" s="227"/>
      <c r="I750" s="227"/>
      <c r="J750" s="227"/>
      <c r="K750" s="227"/>
      <c r="L750" s="180"/>
    </row>
    <row r="751" customFormat="false" ht="15.75" hidden="false" customHeight="true" outlineLevel="0" collapsed="false">
      <c r="A751" s="120" t="s">
        <v>234</v>
      </c>
      <c r="B751" s="121" t="s">
        <v>235</v>
      </c>
      <c r="C751" s="202" t="n">
        <v>2017</v>
      </c>
      <c r="D751" s="247" t="n">
        <v>12.61744</v>
      </c>
      <c r="E751" s="60" t="n">
        <v>0</v>
      </c>
      <c r="F751" s="219"/>
      <c r="G751" s="219"/>
      <c r="H751" s="219"/>
      <c r="I751" s="248" t="n">
        <v>12.61744</v>
      </c>
      <c r="J751" s="60" t="n">
        <v>0</v>
      </c>
      <c r="K751" s="32" t="s">
        <v>29</v>
      </c>
      <c r="L751" s="180"/>
    </row>
    <row r="752" customFormat="false" ht="15.75" hidden="false" customHeight="false" outlineLevel="0" collapsed="false">
      <c r="A752" s="120"/>
      <c r="B752" s="121"/>
      <c r="C752" s="202" t="n">
        <v>2018</v>
      </c>
      <c r="D752" s="240" t="n">
        <v>20.915</v>
      </c>
      <c r="E752" s="60" t="n">
        <v>0</v>
      </c>
      <c r="F752" s="219"/>
      <c r="G752" s="219"/>
      <c r="H752" s="219"/>
      <c r="I752" s="241" t="n">
        <v>20.915</v>
      </c>
      <c r="J752" s="60" t="n">
        <v>0</v>
      </c>
      <c r="K752" s="32" t="s">
        <v>29</v>
      </c>
      <c r="L752" s="180"/>
    </row>
    <row r="753" customFormat="false" ht="15.75" hidden="false" customHeight="false" outlineLevel="0" collapsed="false">
      <c r="A753" s="120"/>
      <c r="B753" s="121"/>
      <c r="C753" s="202" t="n">
        <v>2019</v>
      </c>
      <c r="D753" s="240" t="n">
        <v>32.265</v>
      </c>
      <c r="E753" s="60" t="n">
        <v>0</v>
      </c>
      <c r="F753" s="219"/>
      <c r="G753" s="219"/>
      <c r="H753" s="219"/>
      <c r="I753" s="241" t="n">
        <v>32.265</v>
      </c>
      <c r="J753" s="60" t="n">
        <v>0</v>
      </c>
      <c r="K753" s="32" t="s">
        <v>29</v>
      </c>
      <c r="L753" s="180"/>
    </row>
    <row r="754" customFormat="false" ht="15.75" hidden="false" customHeight="false" outlineLevel="0" collapsed="false">
      <c r="A754" s="120"/>
      <c r="B754" s="121"/>
      <c r="C754" s="227" t="n">
        <v>2020</v>
      </c>
      <c r="D754" s="242" t="n">
        <v>23.348</v>
      </c>
      <c r="E754" s="60" t="n">
        <v>0</v>
      </c>
      <c r="F754" s="219"/>
      <c r="G754" s="219"/>
      <c r="H754" s="219"/>
      <c r="I754" s="243" t="n">
        <v>23.348</v>
      </c>
      <c r="J754" s="60" t="n">
        <v>0</v>
      </c>
      <c r="K754" s="32" t="s">
        <v>29</v>
      </c>
      <c r="L754" s="180"/>
    </row>
    <row r="755" customFormat="false" ht="15.75" hidden="false" customHeight="false" outlineLevel="0" collapsed="false">
      <c r="A755" s="120"/>
      <c r="B755" s="121"/>
      <c r="C755" s="227" t="n">
        <v>2021</v>
      </c>
      <c r="D755" s="242" t="n">
        <v>25.05326</v>
      </c>
      <c r="E755" s="60" t="n">
        <v>0</v>
      </c>
      <c r="F755" s="219"/>
      <c r="G755" s="219"/>
      <c r="H755" s="219"/>
      <c r="I755" s="243" t="n">
        <v>25.05326</v>
      </c>
      <c r="J755" s="60" t="n">
        <v>0</v>
      </c>
      <c r="K755" s="32" t="s">
        <v>29</v>
      </c>
      <c r="L755" s="180"/>
    </row>
    <row r="756" customFormat="false" ht="15.75" hidden="false" customHeight="false" outlineLevel="0" collapsed="false">
      <c r="A756" s="120"/>
      <c r="B756" s="121"/>
      <c r="C756" s="227" t="n">
        <v>2022</v>
      </c>
      <c r="D756" s="240" t="n">
        <v>31.522</v>
      </c>
      <c r="E756" s="60" t="n">
        <v>0</v>
      </c>
      <c r="F756" s="219"/>
      <c r="G756" s="219"/>
      <c r="H756" s="219"/>
      <c r="I756" s="241" t="n">
        <v>31.522</v>
      </c>
      <c r="J756" s="60" t="n">
        <v>0</v>
      </c>
      <c r="K756" s="32" t="s">
        <v>29</v>
      </c>
      <c r="L756" s="180"/>
    </row>
    <row r="757" customFormat="false" ht="15.75" hidden="false" customHeight="false" outlineLevel="0" collapsed="false">
      <c r="A757" s="120"/>
      <c r="B757" s="121"/>
      <c r="C757" s="227" t="n">
        <v>2023</v>
      </c>
      <c r="D757" s="240" t="n">
        <v>35.606</v>
      </c>
      <c r="E757" s="60" t="n">
        <v>0</v>
      </c>
      <c r="F757" s="219"/>
      <c r="G757" s="219"/>
      <c r="H757" s="219"/>
      <c r="I757" s="241" t="n">
        <v>35.606</v>
      </c>
      <c r="J757" s="60" t="n">
        <v>0</v>
      </c>
      <c r="K757" s="32" t="s">
        <v>29</v>
      </c>
      <c r="L757" s="180"/>
    </row>
    <row r="758" customFormat="false" ht="15.75" hidden="false" customHeight="false" outlineLevel="0" collapsed="false">
      <c r="A758" s="120"/>
      <c r="B758" s="121"/>
      <c r="C758" s="227" t="n">
        <v>2024</v>
      </c>
      <c r="D758" s="240" t="n">
        <v>20</v>
      </c>
      <c r="E758" s="60" t="n">
        <v>0</v>
      </c>
      <c r="F758" s="219"/>
      <c r="G758" s="219"/>
      <c r="H758" s="219"/>
      <c r="I758" s="241" t="n">
        <v>20</v>
      </c>
      <c r="J758" s="60" t="n">
        <v>0</v>
      </c>
      <c r="K758" s="32" t="s">
        <v>29</v>
      </c>
      <c r="L758" s="163"/>
    </row>
    <row r="759" customFormat="false" ht="15.75" hidden="false" customHeight="false" outlineLevel="0" collapsed="false">
      <c r="A759" s="120"/>
      <c r="B759" s="121"/>
      <c r="C759" s="227" t="n">
        <v>2025</v>
      </c>
      <c r="D759" s="240" t="n">
        <v>20</v>
      </c>
      <c r="E759" s="60" t="n">
        <v>0</v>
      </c>
      <c r="F759" s="219"/>
      <c r="G759" s="219"/>
      <c r="H759" s="219"/>
      <c r="I759" s="241" t="n">
        <v>20</v>
      </c>
      <c r="J759" s="60" t="n">
        <v>0</v>
      </c>
      <c r="K759" s="32" t="s">
        <v>29</v>
      </c>
      <c r="L759" s="163"/>
    </row>
    <row r="760" customFormat="false" ht="15.75" hidden="false" customHeight="true" outlineLevel="0" collapsed="false">
      <c r="A760" s="120" t="s">
        <v>236</v>
      </c>
      <c r="B760" s="19" t="s">
        <v>237</v>
      </c>
      <c r="C760" s="202" t="n">
        <v>2017</v>
      </c>
      <c r="D760" s="242" t="n">
        <v>16.9048</v>
      </c>
      <c r="E760" s="60" t="n">
        <v>0</v>
      </c>
      <c r="F760" s="219"/>
      <c r="G760" s="219"/>
      <c r="H760" s="219"/>
      <c r="I760" s="243" t="n">
        <v>16.9048</v>
      </c>
      <c r="J760" s="60" t="n">
        <v>0</v>
      </c>
      <c r="K760" s="32" t="s">
        <v>29</v>
      </c>
      <c r="L760" s="180"/>
    </row>
    <row r="761" customFormat="false" ht="15.75" hidden="false" customHeight="false" outlineLevel="0" collapsed="false">
      <c r="A761" s="120"/>
      <c r="B761" s="19"/>
      <c r="C761" s="202" t="n">
        <v>2018</v>
      </c>
      <c r="D761" s="240" t="n">
        <v>4.8</v>
      </c>
      <c r="E761" s="60" t="n">
        <v>0</v>
      </c>
      <c r="F761" s="219"/>
      <c r="G761" s="219"/>
      <c r="H761" s="219"/>
      <c r="I761" s="241" t="n">
        <v>4.8</v>
      </c>
      <c r="J761" s="60" t="n">
        <v>0</v>
      </c>
      <c r="K761" s="32" t="s">
        <v>29</v>
      </c>
      <c r="L761" s="180"/>
    </row>
    <row r="762" customFormat="false" ht="15.75" hidden="false" customHeight="false" outlineLevel="0" collapsed="false">
      <c r="A762" s="120"/>
      <c r="B762" s="19"/>
      <c r="C762" s="202" t="n">
        <v>2019</v>
      </c>
      <c r="D762" s="240" t="n">
        <v>0.92</v>
      </c>
      <c r="E762" s="60" t="n">
        <v>0</v>
      </c>
      <c r="F762" s="219"/>
      <c r="G762" s="219"/>
      <c r="H762" s="219"/>
      <c r="I762" s="241" t="n">
        <v>0.92</v>
      </c>
      <c r="J762" s="60" t="n">
        <v>0</v>
      </c>
      <c r="K762" s="32" t="s">
        <v>29</v>
      </c>
      <c r="L762" s="180"/>
    </row>
    <row r="763" customFormat="false" ht="15.75" hidden="false" customHeight="false" outlineLevel="0" collapsed="false">
      <c r="A763" s="120"/>
      <c r="B763" s="19"/>
      <c r="C763" s="227" t="n">
        <v>2020</v>
      </c>
      <c r="D763" s="240" t="n">
        <v>3.466</v>
      </c>
      <c r="E763" s="60" t="n">
        <v>0</v>
      </c>
      <c r="F763" s="219"/>
      <c r="G763" s="219"/>
      <c r="H763" s="219"/>
      <c r="I763" s="241" t="n">
        <v>3.466</v>
      </c>
      <c r="J763" s="60" t="n">
        <v>0</v>
      </c>
      <c r="K763" s="32" t="s">
        <v>29</v>
      </c>
      <c r="L763" s="180"/>
    </row>
    <row r="764" customFormat="false" ht="15.75" hidden="false" customHeight="false" outlineLevel="0" collapsed="false">
      <c r="A764" s="120"/>
      <c r="B764" s="19"/>
      <c r="C764" s="227" t="n">
        <v>2021</v>
      </c>
      <c r="D764" s="240" t="n">
        <v>6.9</v>
      </c>
      <c r="E764" s="60" t="n">
        <v>0</v>
      </c>
      <c r="F764" s="219"/>
      <c r="G764" s="219"/>
      <c r="H764" s="219"/>
      <c r="I764" s="241" t="n">
        <v>6.9</v>
      </c>
      <c r="J764" s="60" t="n">
        <v>0</v>
      </c>
      <c r="K764" s="32" t="s">
        <v>29</v>
      </c>
      <c r="L764" s="180"/>
    </row>
    <row r="765" customFormat="false" ht="15.75" hidden="false" customHeight="false" outlineLevel="0" collapsed="false">
      <c r="A765" s="120"/>
      <c r="B765" s="19"/>
      <c r="C765" s="227" t="n">
        <v>2022</v>
      </c>
      <c r="D765" s="240" t="n">
        <v>4.56</v>
      </c>
      <c r="E765" s="60" t="n">
        <v>0</v>
      </c>
      <c r="F765" s="219"/>
      <c r="G765" s="219"/>
      <c r="H765" s="219"/>
      <c r="I765" s="241" t="n">
        <v>4.56</v>
      </c>
      <c r="J765" s="60" t="n">
        <v>0</v>
      </c>
      <c r="K765" s="32" t="s">
        <v>29</v>
      </c>
      <c r="L765" s="180"/>
    </row>
    <row r="766" customFormat="false" ht="15.75" hidden="false" customHeight="false" outlineLevel="0" collapsed="false">
      <c r="A766" s="120"/>
      <c r="B766" s="19"/>
      <c r="C766" s="227" t="n">
        <v>2023</v>
      </c>
      <c r="D766" s="240" t="n">
        <v>4.12</v>
      </c>
      <c r="E766" s="60" t="n">
        <v>0</v>
      </c>
      <c r="F766" s="219"/>
      <c r="G766" s="219"/>
      <c r="H766" s="219"/>
      <c r="I766" s="241" t="n">
        <v>4.12</v>
      </c>
      <c r="J766" s="60" t="n">
        <v>0</v>
      </c>
      <c r="K766" s="32" t="s">
        <v>29</v>
      </c>
      <c r="L766" s="180"/>
    </row>
    <row r="767" customFormat="false" ht="15.75" hidden="false" customHeight="false" outlineLevel="0" collapsed="false">
      <c r="A767" s="120"/>
      <c r="B767" s="19"/>
      <c r="C767" s="227" t="n">
        <v>2024</v>
      </c>
      <c r="D767" s="240" t="n">
        <v>10</v>
      </c>
      <c r="E767" s="60" t="n">
        <v>0</v>
      </c>
      <c r="F767" s="219"/>
      <c r="G767" s="219"/>
      <c r="H767" s="219"/>
      <c r="I767" s="241" t="n">
        <v>10</v>
      </c>
      <c r="J767" s="60" t="n">
        <v>0</v>
      </c>
      <c r="K767" s="32" t="s">
        <v>29</v>
      </c>
      <c r="L767" s="163"/>
    </row>
    <row r="768" customFormat="false" ht="15.75" hidden="false" customHeight="false" outlineLevel="0" collapsed="false">
      <c r="A768" s="120"/>
      <c r="B768" s="19"/>
      <c r="C768" s="227" t="n">
        <v>2025</v>
      </c>
      <c r="D768" s="240" t="n">
        <v>10</v>
      </c>
      <c r="E768" s="60" t="n">
        <v>0</v>
      </c>
      <c r="F768" s="219"/>
      <c r="G768" s="219"/>
      <c r="H768" s="219"/>
      <c r="I768" s="241" t="n">
        <v>10</v>
      </c>
      <c r="J768" s="60" t="n">
        <v>0</v>
      </c>
      <c r="K768" s="32" t="s">
        <v>29</v>
      </c>
      <c r="L768" s="163"/>
    </row>
    <row r="769" customFormat="false" ht="20.25" hidden="false" customHeight="true" outlineLevel="0" collapsed="false">
      <c r="A769" s="120" t="s">
        <v>238</v>
      </c>
      <c r="B769" s="121" t="s">
        <v>206</v>
      </c>
      <c r="C769" s="227" t="n">
        <v>2023</v>
      </c>
      <c r="D769" s="240" t="n">
        <v>2.25</v>
      </c>
      <c r="E769" s="60" t="n">
        <v>0</v>
      </c>
      <c r="F769" s="219"/>
      <c r="G769" s="219"/>
      <c r="H769" s="219"/>
      <c r="I769" s="241" t="n">
        <v>2.25</v>
      </c>
      <c r="J769" s="60" t="n">
        <v>0</v>
      </c>
      <c r="K769" s="32" t="s">
        <v>29</v>
      </c>
      <c r="L769" s="163"/>
    </row>
    <row r="770" customFormat="false" ht="15.75" hidden="false" customHeight="false" outlineLevel="0" collapsed="false">
      <c r="A770" s="120"/>
      <c r="B770" s="121"/>
      <c r="C770" s="227" t="n">
        <v>2024</v>
      </c>
      <c r="D770" s="240" t="n">
        <v>0</v>
      </c>
      <c r="E770" s="60" t="n">
        <v>0</v>
      </c>
      <c r="F770" s="219"/>
      <c r="G770" s="219"/>
      <c r="H770" s="219"/>
      <c r="I770" s="241" t="n">
        <v>0</v>
      </c>
      <c r="J770" s="60" t="n">
        <v>0</v>
      </c>
      <c r="K770" s="32" t="s">
        <v>29</v>
      </c>
      <c r="L770" s="163"/>
    </row>
    <row r="771" customFormat="false" ht="15.75" hidden="false" customHeight="false" outlineLevel="0" collapsed="false">
      <c r="A771" s="120"/>
      <c r="B771" s="121"/>
      <c r="C771" s="227" t="n">
        <v>2025</v>
      </c>
      <c r="D771" s="240" t="n">
        <v>0</v>
      </c>
      <c r="E771" s="60" t="n">
        <v>0</v>
      </c>
      <c r="F771" s="219"/>
      <c r="G771" s="219"/>
      <c r="H771" s="219"/>
      <c r="I771" s="241" t="n">
        <v>0</v>
      </c>
      <c r="J771" s="60" t="n">
        <v>0</v>
      </c>
      <c r="K771" s="32" t="s">
        <v>29</v>
      </c>
      <c r="L771" s="163"/>
    </row>
    <row r="772" customFormat="false" ht="15.75" hidden="false" customHeight="true" outlineLevel="0" collapsed="false">
      <c r="A772" s="120" t="s">
        <v>150</v>
      </c>
      <c r="B772" s="19" t="s">
        <v>239</v>
      </c>
      <c r="C772" s="202" t="n">
        <v>2017</v>
      </c>
      <c r="D772" s="240" t="n">
        <v>0</v>
      </c>
      <c r="E772" s="60" t="n">
        <v>0</v>
      </c>
      <c r="F772" s="219"/>
      <c r="G772" s="219"/>
      <c r="H772" s="219"/>
      <c r="I772" s="241" t="n">
        <v>0</v>
      </c>
      <c r="J772" s="60" t="n">
        <v>0</v>
      </c>
      <c r="K772" s="32" t="s">
        <v>29</v>
      </c>
      <c r="L772" s="180"/>
      <c r="N772" s="67"/>
    </row>
    <row r="773" customFormat="false" ht="15.75" hidden="false" customHeight="false" outlineLevel="0" collapsed="false">
      <c r="A773" s="120"/>
      <c r="B773" s="19"/>
      <c r="C773" s="202" t="n">
        <v>2018</v>
      </c>
      <c r="D773" s="240" t="n">
        <v>0</v>
      </c>
      <c r="E773" s="60" t="n">
        <v>0</v>
      </c>
      <c r="F773" s="219"/>
      <c r="G773" s="219"/>
      <c r="H773" s="219"/>
      <c r="I773" s="241" t="n">
        <v>0</v>
      </c>
      <c r="J773" s="60" t="n">
        <v>0</v>
      </c>
      <c r="K773" s="32" t="s">
        <v>29</v>
      </c>
      <c r="L773" s="180"/>
    </row>
    <row r="774" customFormat="false" ht="15.75" hidden="false" customHeight="false" outlineLevel="0" collapsed="false">
      <c r="A774" s="120"/>
      <c r="B774" s="19"/>
      <c r="C774" s="202" t="n">
        <v>2019</v>
      </c>
      <c r="D774" s="240" t="n">
        <v>7.5</v>
      </c>
      <c r="E774" s="60" t="n">
        <v>0</v>
      </c>
      <c r="F774" s="219"/>
      <c r="G774" s="219"/>
      <c r="H774" s="219"/>
      <c r="I774" s="241" t="n">
        <v>7.5</v>
      </c>
      <c r="J774" s="60" t="n">
        <v>0</v>
      </c>
      <c r="K774" s="32" t="s">
        <v>29</v>
      </c>
      <c r="L774" s="180"/>
    </row>
    <row r="775" customFormat="false" ht="15.75" hidden="false" customHeight="false" outlineLevel="0" collapsed="false">
      <c r="A775" s="120"/>
      <c r="B775" s="19"/>
      <c r="C775" s="227" t="n">
        <v>2020</v>
      </c>
      <c r="D775" s="240" t="n">
        <v>0</v>
      </c>
      <c r="E775" s="60" t="n">
        <v>0</v>
      </c>
      <c r="F775" s="219"/>
      <c r="G775" s="219"/>
      <c r="H775" s="219"/>
      <c r="I775" s="241" t="n">
        <v>0</v>
      </c>
      <c r="J775" s="60" t="n">
        <v>0</v>
      </c>
      <c r="K775" s="32" t="s">
        <v>29</v>
      </c>
      <c r="L775" s="180"/>
    </row>
    <row r="776" customFormat="false" ht="15.75" hidden="false" customHeight="false" outlineLevel="0" collapsed="false">
      <c r="A776" s="120"/>
      <c r="B776" s="19"/>
      <c r="C776" s="227" t="n">
        <v>2021</v>
      </c>
      <c r="D776" s="240" t="n">
        <v>0</v>
      </c>
      <c r="E776" s="60" t="n">
        <v>0</v>
      </c>
      <c r="F776" s="219"/>
      <c r="G776" s="219"/>
      <c r="H776" s="219"/>
      <c r="I776" s="241" t="n">
        <v>0</v>
      </c>
      <c r="J776" s="60" t="n">
        <v>0</v>
      </c>
      <c r="K776" s="32" t="s">
        <v>29</v>
      </c>
      <c r="L776" s="180"/>
    </row>
    <row r="777" customFormat="false" ht="15.75" hidden="false" customHeight="false" outlineLevel="0" collapsed="false">
      <c r="A777" s="120"/>
      <c r="B777" s="19"/>
      <c r="C777" s="227" t="n">
        <v>2022</v>
      </c>
      <c r="D777" s="240" t="n">
        <v>0</v>
      </c>
      <c r="E777" s="60" t="n">
        <v>0</v>
      </c>
      <c r="F777" s="219"/>
      <c r="G777" s="219"/>
      <c r="H777" s="219"/>
      <c r="I777" s="241" t="n">
        <v>0</v>
      </c>
      <c r="J777" s="60" t="n">
        <v>0</v>
      </c>
      <c r="K777" s="32" t="s">
        <v>29</v>
      </c>
      <c r="L777" s="180"/>
    </row>
    <row r="778" customFormat="false" ht="15.75" hidden="false" customHeight="false" outlineLevel="0" collapsed="false">
      <c r="A778" s="120"/>
      <c r="B778" s="19"/>
      <c r="C778" s="227" t="n">
        <v>2023</v>
      </c>
      <c r="D778" s="240" t="n">
        <v>0</v>
      </c>
      <c r="E778" s="60" t="n">
        <v>0</v>
      </c>
      <c r="F778" s="219"/>
      <c r="G778" s="219"/>
      <c r="H778" s="219"/>
      <c r="I778" s="241" t="n">
        <v>0</v>
      </c>
      <c r="J778" s="60" t="n">
        <v>0</v>
      </c>
      <c r="K778" s="32" t="s">
        <v>29</v>
      </c>
      <c r="L778" s="180"/>
    </row>
    <row r="779" customFormat="false" ht="15.75" hidden="false" customHeight="false" outlineLevel="0" collapsed="false">
      <c r="A779" s="120"/>
      <c r="B779" s="19"/>
      <c r="C779" s="227" t="n">
        <v>2024</v>
      </c>
      <c r="D779" s="240" t="n">
        <v>0</v>
      </c>
      <c r="E779" s="60" t="n">
        <v>0</v>
      </c>
      <c r="F779" s="219"/>
      <c r="G779" s="219"/>
      <c r="H779" s="219"/>
      <c r="I779" s="241" t="n">
        <v>0</v>
      </c>
      <c r="J779" s="60" t="n">
        <v>0</v>
      </c>
      <c r="K779" s="32" t="s">
        <v>29</v>
      </c>
      <c r="L779" s="207"/>
      <c r="P779" s="67"/>
    </row>
    <row r="780" customFormat="false" ht="15.75" hidden="false" customHeight="false" outlineLevel="0" collapsed="false">
      <c r="A780" s="120"/>
      <c r="B780" s="19"/>
      <c r="C780" s="227" t="n">
        <v>2025</v>
      </c>
      <c r="D780" s="240" t="n">
        <v>0</v>
      </c>
      <c r="E780" s="60" t="n">
        <v>0</v>
      </c>
      <c r="F780" s="219"/>
      <c r="G780" s="219"/>
      <c r="H780" s="219"/>
      <c r="I780" s="241" t="n">
        <v>0</v>
      </c>
      <c r="J780" s="60" t="n">
        <v>0</v>
      </c>
      <c r="K780" s="32" t="s">
        <v>29</v>
      </c>
      <c r="L780" s="207"/>
      <c r="P780" s="67"/>
    </row>
    <row r="781" customFormat="false" ht="31.5" hidden="false" customHeight="false" outlineLevel="0" collapsed="false">
      <c r="A781" s="131"/>
      <c r="B781" s="249" t="s">
        <v>240</v>
      </c>
      <c r="C781" s="250"/>
      <c r="D781" s="197" t="n">
        <f aca="false">D629+D630+D631+D632+D633+D634+D635+D636+D637+D638+D639+D640+D641+D642+D643+D644+D645+D646+D648+D649+D650+D651+D652+D653+D654+D655+D656+D658+D659+D660+D661+D662+D663+D664+D665+D666+D667+D668+D669+D670+D671+D672+D673+D674+D675+D676+D677+D678+D679+D680+D681+D682+D683+D684+D685+D686+D687+D688+D689+D690+D691+D692+D693+D695+D696+D697+D698+D699+D700+D701+D702+D703+D704+D705+D706+D707+D708+D709+D710+D711+D712+D713+D714+D715+D716+D717+D718+D719+D720+D721+D722+D723+D724+D725+D726+D727+D728+D729+D730+D731+D732+D733+D734+D735+D736+D737+D738+D739+D741+D742+D743+D744+D745+D746+D747+D748+D749+D751+D752+D753+D754+D755+D756+D757+D758+D759+D760+D761+D762+D763+D764+D765+D766+D767+D768+D769+D770+D771+D772+D773+D774+D775+D776+D777+D778+D779+D780</f>
        <v>25096.2782</v>
      </c>
      <c r="E781" s="251" t="n">
        <v>0</v>
      </c>
      <c r="F781" s="252"/>
      <c r="G781" s="252"/>
      <c r="H781" s="252"/>
      <c r="I781" s="197" t="n">
        <f aca="false">I782+I783+I785+I786+I787+I788+I789+I790+I791</f>
        <v>25096.2782</v>
      </c>
      <c r="J781" s="144" t="n">
        <v>0</v>
      </c>
      <c r="K781" s="253"/>
      <c r="L781" s="148"/>
      <c r="N781" s="67"/>
      <c r="P781" s="67"/>
    </row>
    <row r="782" customFormat="false" ht="15.75" hidden="false" customHeight="false" outlineLevel="0" collapsed="false">
      <c r="A782" s="131"/>
      <c r="B782" s="254" t="n">
        <v>2017</v>
      </c>
      <c r="C782" s="166"/>
      <c r="D782" s="242" t="n">
        <f aca="false">D629+D638+D648+D658+D667+D676+D685+D695+D704+D713+D722+D731+D741+D751+D760+D772</f>
        <v>2340.21501</v>
      </c>
      <c r="E782" s="88" t="n">
        <v>0</v>
      </c>
      <c r="F782" s="246"/>
      <c r="G782" s="246"/>
      <c r="H782" s="246"/>
      <c r="I782" s="242" t="n">
        <f aca="false">I629+I638+I648+I658+I667+I676+I685+I695+I704+I713+I722+I731+I741+I751+I760+I772</f>
        <v>2340.21501</v>
      </c>
      <c r="J782" s="138" t="n">
        <v>0</v>
      </c>
      <c r="K782" s="255"/>
      <c r="L782" s="148"/>
      <c r="P782" s="67"/>
    </row>
    <row r="783" customFormat="false" ht="26.25" hidden="false" customHeight="true" outlineLevel="0" collapsed="false">
      <c r="A783" s="152"/>
      <c r="B783" s="254" t="n">
        <v>2018</v>
      </c>
      <c r="C783" s="166"/>
      <c r="D783" s="242" t="n">
        <f aca="false">D630+D639+D649+D659+D668+D677+D686+D696+D705+D714+D723+D732+D742+D752+D761+D773</f>
        <v>2581.39691</v>
      </c>
      <c r="E783" s="88" t="n">
        <v>0</v>
      </c>
      <c r="F783" s="246"/>
      <c r="G783" s="246"/>
      <c r="H783" s="246"/>
      <c r="I783" s="242" t="n">
        <f aca="false">I630+I639+I649+I659+I668+I677+I686+I696+I705+I714+I723+I732+I742+I752+I761+I773</f>
        <v>2581.39691</v>
      </c>
      <c r="J783" s="138" t="n">
        <v>0</v>
      </c>
      <c r="K783" s="256"/>
      <c r="L783" s="32"/>
    </row>
    <row r="784" customFormat="false" ht="28.9" hidden="true" customHeight="true" outlineLevel="0" collapsed="false">
      <c r="A784" s="152"/>
      <c r="B784" s="257" t="n">
        <v>2018</v>
      </c>
      <c r="C784" s="166"/>
      <c r="D784" s="242" t="n">
        <f aca="false">D630+D639+D649+D659+D668+D677+D686+D696+D705+D714+D723+D742+D752+D761+D773</f>
        <v>2581.39691</v>
      </c>
      <c r="E784" s="88" t="n">
        <v>0</v>
      </c>
      <c r="F784" s="246"/>
      <c r="G784" s="246"/>
      <c r="H784" s="246"/>
      <c r="I784" s="242" t="n">
        <f aca="false">I631+I640+I650+I660+I669+I678+I687+I697+I706+I715+I724+I733+I743+I753+I762+I774</f>
        <v>2688.98406</v>
      </c>
      <c r="J784" s="138" t="n">
        <v>0</v>
      </c>
      <c r="K784" s="256"/>
      <c r="L784" s="32"/>
    </row>
    <row r="785" customFormat="false" ht="21" hidden="false" customHeight="true" outlineLevel="0" collapsed="false">
      <c r="A785" s="152"/>
      <c r="B785" s="257" t="n">
        <v>2019</v>
      </c>
      <c r="C785" s="166"/>
      <c r="D785" s="106" t="n">
        <f aca="false">D631+D640+D650+D660+D669+D678+D687+D697+D706+D715+D724+D743+D753+D762+D774</f>
        <v>2688.98406</v>
      </c>
      <c r="E785" s="88" t="n">
        <v>0</v>
      </c>
      <c r="F785" s="246"/>
      <c r="G785" s="246"/>
      <c r="H785" s="246"/>
      <c r="I785" s="242" t="n">
        <f aca="false">I631+I640+I650+I660+I669+I678+I687+I697+I706+I715+I724+I733+I743+I753+I762+I774</f>
        <v>2688.98406</v>
      </c>
      <c r="J785" s="138" t="n">
        <v>0</v>
      </c>
      <c r="K785" s="256"/>
      <c r="L785" s="32"/>
    </row>
    <row r="786" customFormat="false" ht="20.25" hidden="false" customHeight="true" outlineLevel="0" collapsed="false">
      <c r="A786" s="152"/>
      <c r="B786" s="257" t="n">
        <v>2020</v>
      </c>
      <c r="C786" s="178"/>
      <c r="D786" s="106" t="n">
        <f aca="false">D632+D641+D651+D661+D670+D679+D688+D698+D707+D716+D725+D744+D754+D775+D763</f>
        <v>2661.45649</v>
      </c>
      <c r="E786" s="88" t="n">
        <v>0</v>
      </c>
      <c r="F786" s="258"/>
      <c r="G786" s="258"/>
      <c r="H786" s="258"/>
      <c r="I786" s="106" t="n">
        <f aca="false">I632+I641+I651+I661+I670+I679+I688+I698+I707+I716+I725+I744+I754+I775+I763+I734</f>
        <v>2661.45649</v>
      </c>
      <c r="J786" s="138" t="n">
        <v>0</v>
      </c>
      <c r="K786" s="259"/>
      <c r="L786" s="260"/>
    </row>
    <row r="787" customFormat="false" ht="15.75" hidden="false" customHeight="false" outlineLevel="0" collapsed="false">
      <c r="A787" s="152"/>
      <c r="B787" s="257" t="n">
        <v>2021</v>
      </c>
      <c r="C787" s="178"/>
      <c r="D787" s="106" t="n">
        <f aca="false">D633+D642+D652+D662+D671+D680+D689+D699+D708+D717+D726+D745+D755+D776+E787+D764</f>
        <v>2982.96413</v>
      </c>
      <c r="E787" s="88" t="n">
        <v>0</v>
      </c>
      <c r="F787" s="258"/>
      <c r="G787" s="258"/>
      <c r="H787" s="258"/>
      <c r="I787" s="106" t="n">
        <f aca="false">I633+I642+I652+I662+I671+I680+I689+I699+I708+I717+I726+I745+I755++I764++I776</f>
        <v>2982.96413</v>
      </c>
      <c r="J787" s="138" t="n">
        <v>0</v>
      </c>
      <c r="K787" s="259"/>
      <c r="L787" s="261"/>
    </row>
    <row r="788" customFormat="false" ht="15.75" hidden="false" customHeight="false" outlineLevel="0" collapsed="false">
      <c r="A788" s="152"/>
      <c r="B788" s="257" t="n">
        <v>2022</v>
      </c>
      <c r="C788" s="178"/>
      <c r="D788" s="106" t="n">
        <f aca="false">D634+D643+D653+D663+D672+D681+D690+D700+D709+D718+D727+D736+D746+D756+D765+D777</f>
        <v>2914.01247</v>
      </c>
      <c r="E788" s="88" t="n">
        <v>0</v>
      </c>
      <c r="F788" s="258"/>
      <c r="G788" s="258"/>
      <c r="H788" s="258"/>
      <c r="I788" s="106" t="n">
        <f aca="false">I634+I643+I653+I663+I672+I681+I690+I700+I709+I718+I727+I746+I756+I765+I777+I736</f>
        <v>2914.01247</v>
      </c>
      <c r="J788" s="138" t="n">
        <v>0</v>
      </c>
      <c r="K788" s="259"/>
      <c r="L788" s="261"/>
    </row>
    <row r="789" customFormat="false" ht="15.75" hidden="false" customHeight="false" outlineLevel="0" collapsed="false">
      <c r="A789" s="152"/>
      <c r="B789" s="257" t="n">
        <v>2023</v>
      </c>
      <c r="C789" s="178"/>
      <c r="D789" s="106" t="n">
        <f aca="false">D635+D644+D654+D664+D673+D682+D691+D701+D710+D719+D728+D747+D757+D766+D769+D778</f>
        <v>3366.24913</v>
      </c>
      <c r="E789" s="88" t="n">
        <v>0</v>
      </c>
      <c r="F789" s="258"/>
      <c r="G789" s="258"/>
      <c r="H789" s="258"/>
      <c r="I789" s="106" t="n">
        <f aca="false">I635+I644+I654+I664+I673+I682+I691+I701+I710+I719+I728+I747+I757+I766+I769+I778</f>
        <v>3366.24913</v>
      </c>
      <c r="J789" s="138" t="n">
        <v>0</v>
      </c>
      <c r="K789" s="259"/>
      <c r="L789" s="261"/>
    </row>
    <row r="790" customFormat="false" ht="21" hidden="false" customHeight="true" outlineLevel="0" collapsed="false">
      <c r="A790" s="152"/>
      <c r="B790" s="257" t="n">
        <v>2024</v>
      </c>
      <c r="C790" s="178"/>
      <c r="D790" s="69" t="n">
        <f aca="false">D636+D645+D655+D665+D674+D683+D692+D702+D711+D720+D729+D748+D758+D767+D779</f>
        <v>2780.5</v>
      </c>
      <c r="E790" s="88" t="n">
        <v>0</v>
      </c>
      <c r="F790" s="258"/>
      <c r="G790" s="258"/>
      <c r="H790" s="258"/>
      <c r="I790" s="69" t="n">
        <f aca="false">I636+I645+I655+I665+I674+I683+I692+I702+I711+I720+I729+I748+I758+I767+I779</f>
        <v>2780.5</v>
      </c>
      <c r="J790" s="138" t="n">
        <v>0</v>
      </c>
      <c r="K790" s="262"/>
      <c r="L790" s="261"/>
    </row>
    <row r="791" customFormat="false" ht="21" hidden="false" customHeight="true" outlineLevel="0" collapsed="false">
      <c r="A791" s="263"/>
      <c r="B791" s="264" t="n">
        <v>2025</v>
      </c>
      <c r="C791" s="178"/>
      <c r="D791" s="69" t="n">
        <f aca="false">D637+D646+D656+D666+D675+D684+D693+D703+D712+D721+D730+D749+D759+D768+D780</f>
        <v>2780.5</v>
      </c>
      <c r="E791" s="88" t="n">
        <v>0</v>
      </c>
      <c r="F791" s="258"/>
      <c r="G791" s="258"/>
      <c r="H791" s="258"/>
      <c r="I791" s="69" t="n">
        <f aca="false">I637+I646+I656+I666+I675+I684+I693+I703+I712+I721+I730+I749+I759+I768+I780</f>
        <v>2780.5</v>
      </c>
      <c r="J791" s="138" t="n">
        <v>0</v>
      </c>
      <c r="K791" s="262"/>
      <c r="L791" s="265"/>
    </row>
    <row r="792" customFormat="false" ht="33.75" hidden="false" customHeight="true" outlineLevel="0" collapsed="false">
      <c r="A792" s="266"/>
      <c r="B792" s="18" t="s">
        <v>241</v>
      </c>
      <c r="C792" s="18"/>
      <c r="D792" s="18"/>
      <c r="E792" s="18"/>
      <c r="F792" s="18"/>
      <c r="G792" s="18"/>
      <c r="H792" s="18"/>
      <c r="I792" s="18"/>
      <c r="J792" s="18"/>
      <c r="K792" s="18"/>
      <c r="L792" s="18"/>
    </row>
    <row r="793" customFormat="false" ht="24.75" hidden="false" customHeight="true" outlineLevel="0" collapsed="false">
      <c r="A793" s="267"/>
      <c r="B793" s="268"/>
      <c r="C793" s="268"/>
      <c r="D793" s="268"/>
      <c r="E793" s="268"/>
      <c r="F793" s="268"/>
      <c r="G793" s="268"/>
      <c r="H793" s="268"/>
      <c r="I793" s="268"/>
      <c r="J793" s="268"/>
      <c r="K793" s="268"/>
      <c r="L793" s="268"/>
    </row>
    <row r="794" customFormat="false" ht="33" hidden="false" customHeight="true" outlineLevel="0" collapsed="false">
      <c r="A794" s="269" t="s">
        <v>27</v>
      </c>
      <c r="B794" s="121" t="s">
        <v>242</v>
      </c>
      <c r="C794" s="270" t="n">
        <v>2017</v>
      </c>
      <c r="D794" s="240" t="n">
        <v>8005.86434</v>
      </c>
      <c r="E794" s="170" t="n">
        <v>0</v>
      </c>
      <c r="F794" s="170"/>
      <c r="G794" s="170"/>
      <c r="H794" s="170"/>
      <c r="I794" s="241" t="n">
        <v>8005.86434</v>
      </c>
      <c r="J794" s="170" t="n">
        <v>0</v>
      </c>
      <c r="K794" s="271" t="s">
        <v>243</v>
      </c>
      <c r="L794" s="12" t="s">
        <v>142</v>
      </c>
      <c r="N794" s="34"/>
      <c r="O794" s="34"/>
    </row>
    <row r="795" customFormat="false" ht="14.45" hidden="false" customHeight="true" outlineLevel="0" collapsed="false">
      <c r="A795" s="269"/>
      <c r="B795" s="121"/>
      <c r="C795" s="165" t="n">
        <v>2018</v>
      </c>
      <c r="D795" s="240" t="n">
        <v>0</v>
      </c>
      <c r="E795" s="170" t="n">
        <v>0</v>
      </c>
      <c r="F795" s="88"/>
      <c r="G795" s="88"/>
      <c r="H795" s="77"/>
      <c r="I795" s="241" t="n">
        <v>0</v>
      </c>
      <c r="J795" s="170" t="n">
        <v>0</v>
      </c>
      <c r="K795" s="271" t="s">
        <v>244</v>
      </c>
      <c r="L795" s="12"/>
    </row>
    <row r="796" customFormat="false" ht="25.5" hidden="false" customHeight="false" outlineLevel="0" collapsed="false">
      <c r="A796" s="269"/>
      <c r="B796" s="121"/>
      <c r="C796" s="165" t="n">
        <v>2019</v>
      </c>
      <c r="D796" s="126" t="n">
        <v>0</v>
      </c>
      <c r="E796" s="170" t="n">
        <v>0</v>
      </c>
      <c r="F796" s="88"/>
      <c r="G796" s="88"/>
      <c r="H796" s="77"/>
      <c r="I796" s="272" t="n">
        <v>0</v>
      </c>
      <c r="J796" s="170" t="n">
        <v>0</v>
      </c>
      <c r="K796" s="271" t="s">
        <v>244</v>
      </c>
      <c r="L796" s="12"/>
    </row>
    <row r="797" customFormat="false" ht="25.5" hidden="false" customHeight="false" outlineLevel="0" collapsed="false">
      <c r="A797" s="269"/>
      <c r="B797" s="121"/>
      <c r="C797" s="165" t="n">
        <v>2020</v>
      </c>
      <c r="D797" s="240" t="n">
        <v>0</v>
      </c>
      <c r="E797" s="170" t="n">
        <v>0</v>
      </c>
      <c r="F797" s="88"/>
      <c r="G797" s="88"/>
      <c r="H797" s="77"/>
      <c r="I797" s="241" t="n">
        <v>0</v>
      </c>
      <c r="J797" s="170" t="n">
        <v>0</v>
      </c>
      <c r="K797" s="271" t="s">
        <v>244</v>
      </c>
      <c r="L797" s="12"/>
    </row>
    <row r="798" customFormat="false" ht="25.5" hidden="false" customHeight="false" outlineLevel="0" collapsed="false">
      <c r="A798" s="269"/>
      <c r="B798" s="121"/>
      <c r="C798" s="165" t="n">
        <v>2021</v>
      </c>
      <c r="D798" s="240" t="n">
        <v>0</v>
      </c>
      <c r="E798" s="170" t="n">
        <v>0</v>
      </c>
      <c r="F798" s="88"/>
      <c r="G798" s="88"/>
      <c r="H798" s="77"/>
      <c r="I798" s="241" t="n">
        <v>0</v>
      </c>
      <c r="J798" s="170" t="n">
        <v>0</v>
      </c>
      <c r="K798" s="271" t="s">
        <v>244</v>
      </c>
      <c r="L798" s="12"/>
    </row>
    <row r="799" customFormat="false" ht="25.5" hidden="false" customHeight="false" outlineLevel="0" collapsed="false">
      <c r="A799" s="269"/>
      <c r="B799" s="121"/>
      <c r="C799" s="165" t="n">
        <v>2022</v>
      </c>
      <c r="D799" s="240" t="n">
        <v>0</v>
      </c>
      <c r="E799" s="170" t="n">
        <v>0</v>
      </c>
      <c r="F799" s="88"/>
      <c r="G799" s="88"/>
      <c r="H799" s="77"/>
      <c r="I799" s="241" t="n">
        <v>0</v>
      </c>
      <c r="J799" s="170" t="n">
        <v>0</v>
      </c>
      <c r="K799" s="271" t="s">
        <v>244</v>
      </c>
      <c r="L799" s="12"/>
    </row>
    <row r="800" customFormat="false" ht="15.75" hidden="false" customHeight="true" outlineLevel="0" collapsed="false">
      <c r="A800" s="269"/>
      <c r="B800" s="121"/>
      <c r="C800" s="165" t="n">
        <v>2023</v>
      </c>
      <c r="D800" s="242" t="n">
        <v>0</v>
      </c>
      <c r="E800" s="170"/>
      <c r="F800" s="88"/>
      <c r="G800" s="88"/>
      <c r="H800" s="77"/>
      <c r="I800" s="243" t="n">
        <v>0</v>
      </c>
      <c r="J800" s="170"/>
      <c r="K800" s="271" t="s">
        <v>243</v>
      </c>
      <c r="L800" s="12"/>
    </row>
    <row r="801" customFormat="false" ht="15" hidden="false" customHeight="false" outlineLevel="0" collapsed="false">
      <c r="A801" s="269"/>
      <c r="B801" s="121"/>
      <c r="C801" s="165"/>
      <c r="D801" s="242" t="n">
        <v>0</v>
      </c>
      <c r="E801" s="170" t="n">
        <v>0</v>
      </c>
      <c r="F801" s="88"/>
      <c r="G801" s="88"/>
      <c r="H801" s="77"/>
      <c r="I801" s="243" t="n">
        <v>0</v>
      </c>
      <c r="J801" s="170" t="n">
        <v>0</v>
      </c>
      <c r="K801" s="271" t="s">
        <v>245</v>
      </c>
      <c r="L801" s="12"/>
    </row>
    <row r="802" customFormat="false" ht="25.5" hidden="false" customHeight="false" outlineLevel="0" collapsed="false">
      <c r="A802" s="269"/>
      <c r="B802" s="121"/>
      <c r="C802" s="165" t="n">
        <v>2024</v>
      </c>
      <c r="D802" s="240" t="n">
        <v>5970.76</v>
      </c>
      <c r="E802" s="170" t="n">
        <v>0</v>
      </c>
      <c r="F802" s="88"/>
      <c r="G802" s="88"/>
      <c r="H802" s="77"/>
      <c r="I802" s="241" t="n">
        <v>5970.76</v>
      </c>
      <c r="J802" s="170" t="n">
        <v>0</v>
      </c>
      <c r="K802" s="271" t="s">
        <v>244</v>
      </c>
      <c r="L802" s="12"/>
      <c r="N802" s="34"/>
    </row>
    <row r="803" customFormat="false" ht="25.5" hidden="false" customHeight="false" outlineLevel="0" collapsed="false">
      <c r="A803" s="269"/>
      <c r="B803" s="121"/>
      <c r="C803" s="165" t="n">
        <v>2025</v>
      </c>
      <c r="D803" s="240" t="n">
        <v>6694.729</v>
      </c>
      <c r="E803" s="170"/>
      <c r="F803" s="88"/>
      <c r="G803" s="88"/>
      <c r="H803" s="77"/>
      <c r="I803" s="241" t="n">
        <v>6694.729</v>
      </c>
      <c r="J803" s="170" t="n">
        <v>0</v>
      </c>
      <c r="K803" s="271" t="s">
        <v>244</v>
      </c>
      <c r="L803" s="273"/>
      <c r="N803" s="34"/>
    </row>
    <row r="804" customFormat="false" ht="31.5" hidden="false" customHeight="false" outlineLevel="0" collapsed="false">
      <c r="A804" s="274"/>
      <c r="B804" s="249" t="s">
        <v>246</v>
      </c>
      <c r="C804" s="275"/>
      <c r="D804" s="276" t="n">
        <f aca="false">D794+D795+D796+D797+D798+D799+D800+D801+D802+D803</f>
        <v>20671.35334</v>
      </c>
      <c r="E804" s="277" t="n">
        <v>0</v>
      </c>
      <c r="F804" s="277"/>
      <c r="G804" s="277"/>
      <c r="H804" s="278"/>
      <c r="I804" s="276" t="n">
        <f aca="false">SUM(I794+I795+I796+I797+I798+I799+I800+I801+I802+I803)</f>
        <v>20671.35334</v>
      </c>
      <c r="J804" s="277" t="n">
        <v>0</v>
      </c>
      <c r="K804" s="279"/>
      <c r="L804" s="148"/>
      <c r="N804" s="34"/>
    </row>
    <row r="805" customFormat="false" ht="23.25" hidden="false" customHeight="true" outlineLevel="0" collapsed="false">
      <c r="A805" s="280"/>
      <c r="B805" s="254" t="n">
        <v>2017</v>
      </c>
      <c r="C805" s="281"/>
      <c r="D805" s="242" t="n">
        <v>8005.86434</v>
      </c>
      <c r="E805" s="88" t="n">
        <v>0</v>
      </c>
      <c r="F805" s="88"/>
      <c r="G805" s="88"/>
      <c r="H805" s="282"/>
      <c r="I805" s="242" t="n">
        <v>8005.86434</v>
      </c>
      <c r="J805" s="88" t="n">
        <v>0</v>
      </c>
      <c r="K805" s="283"/>
      <c r="L805" s="32"/>
      <c r="N805" s="67"/>
    </row>
    <row r="806" customFormat="false" ht="14.45" hidden="false" customHeight="true" outlineLevel="0" collapsed="false">
      <c r="A806" s="280"/>
      <c r="B806" s="257" t="n">
        <v>2018</v>
      </c>
      <c r="C806" s="281"/>
      <c r="D806" s="240" t="n">
        <v>0</v>
      </c>
      <c r="E806" s="88" t="n">
        <v>0</v>
      </c>
      <c r="F806" s="88"/>
      <c r="G806" s="88"/>
      <c r="H806" s="88"/>
      <c r="I806" s="240" t="n">
        <v>0</v>
      </c>
      <c r="J806" s="88" t="n">
        <v>0</v>
      </c>
      <c r="K806" s="112"/>
      <c r="L806" s="32"/>
    </row>
    <row r="807" customFormat="false" ht="15.75" hidden="false" customHeight="false" outlineLevel="0" collapsed="false">
      <c r="A807" s="280"/>
      <c r="B807" s="257" t="n">
        <v>2019</v>
      </c>
      <c r="C807" s="281"/>
      <c r="D807" s="242" t="n">
        <v>0</v>
      </c>
      <c r="E807" s="88" t="n">
        <v>0</v>
      </c>
      <c r="F807" s="88"/>
      <c r="G807" s="88"/>
      <c r="H807" s="88"/>
      <c r="I807" s="242" t="n">
        <v>0</v>
      </c>
      <c r="J807" s="88" t="n">
        <v>0</v>
      </c>
      <c r="K807" s="112"/>
      <c r="L807" s="260"/>
    </row>
    <row r="808" customFormat="false" ht="15.75" hidden="false" customHeight="false" outlineLevel="0" collapsed="false">
      <c r="A808" s="280"/>
      <c r="B808" s="257" t="n">
        <v>2020</v>
      </c>
      <c r="C808" s="281"/>
      <c r="D808" s="240" t="n">
        <v>0</v>
      </c>
      <c r="E808" s="88" t="n">
        <v>0</v>
      </c>
      <c r="F808" s="88"/>
      <c r="G808" s="88"/>
      <c r="H808" s="88"/>
      <c r="I808" s="240" t="n">
        <v>0</v>
      </c>
      <c r="J808" s="88" t="n">
        <v>0</v>
      </c>
      <c r="K808" s="112"/>
      <c r="L808" s="260"/>
    </row>
    <row r="809" customFormat="false" ht="15.75" hidden="false" customHeight="false" outlineLevel="0" collapsed="false">
      <c r="A809" s="280"/>
      <c r="B809" s="257" t="n">
        <v>2021</v>
      </c>
      <c r="C809" s="281"/>
      <c r="D809" s="240" t="n">
        <v>0</v>
      </c>
      <c r="E809" s="88" t="n">
        <v>0</v>
      </c>
      <c r="F809" s="88"/>
      <c r="G809" s="88"/>
      <c r="H809" s="88"/>
      <c r="I809" s="240" t="n">
        <v>0</v>
      </c>
      <c r="J809" s="88" t="n">
        <v>0</v>
      </c>
      <c r="K809" s="112"/>
      <c r="L809" s="260"/>
    </row>
    <row r="810" customFormat="false" ht="15.75" hidden="false" customHeight="false" outlineLevel="0" collapsed="false">
      <c r="A810" s="280"/>
      <c r="B810" s="257" t="n">
        <v>2022</v>
      </c>
      <c r="C810" s="281"/>
      <c r="D810" s="240" t="n">
        <v>0</v>
      </c>
      <c r="E810" s="88" t="n">
        <v>0</v>
      </c>
      <c r="F810" s="88"/>
      <c r="G810" s="88"/>
      <c r="H810" s="88"/>
      <c r="I810" s="240" t="n">
        <v>0</v>
      </c>
      <c r="J810" s="88" t="n">
        <v>0</v>
      </c>
      <c r="K810" s="112"/>
      <c r="L810" s="260"/>
    </row>
    <row r="811" customFormat="false" ht="15.75" hidden="false" customHeight="false" outlineLevel="0" collapsed="false">
      <c r="A811" s="280"/>
      <c r="B811" s="257" t="n">
        <v>2023</v>
      </c>
      <c r="C811" s="281"/>
      <c r="D811" s="240" t="n">
        <f aca="false">D800+D801</f>
        <v>0</v>
      </c>
      <c r="E811" s="88" t="n">
        <v>0</v>
      </c>
      <c r="F811" s="88"/>
      <c r="G811" s="88"/>
      <c r="H811" s="88"/>
      <c r="I811" s="240" t="n">
        <f aca="false">I800+I801</f>
        <v>0</v>
      </c>
      <c r="J811" s="88" t="n">
        <v>0</v>
      </c>
      <c r="K811" s="112"/>
      <c r="L811" s="260"/>
    </row>
    <row r="812" customFormat="false" ht="15.75" hidden="false" customHeight="false" outlineLevel="0" collapsed="false">
      <c r="A812" s="280"/>
      <c r="B812" s="257" t="n">
        <v>2024</v>
      </c>
      <c r="C812" s="281"/>
      <c r="D812" s="240" t="n">
        <v>5970.76</v>
      </c>
      <c r="E812" s="88" t="n">
        <v>0</v>
      </c>
      <c r="F812" s="88"/>
      <c r="G812" s="88"/>
      <c r="H812" s="88"/>
      <c r="I812" s="240" t="n">
        <v>5970.76</v>
      </c>
      <c r="J812" s="88" t="n">
        <v>0</v>
      </c>
      <c r="K812" s="112"/>
      <c r="L812" s="260"/>
    </row>
    <row r="813" customFormat="false" ht="15.75" hidden="false" customHeight="false" outlineLevel="0" collapsed="false">
      <c r="A813" s="280"/>
      <c r="B813" s="264" t="n">
        <v>2025</v>
      </c>
      <c r="C813" s="281"/>
      <c r="D813" s="240" t="n">
        <v>6694.729</v>
      </c>
      <c r="E813" s="88" t="n">
        <v>0</v>
      </c>
      <c r="F813" s="88"/>
      <c r="G813" s="88"/>
      <c r="H813" s="88"/>
      <c r="I813" s="240" t="n">
        <v>6694.729</v>
      </c>
      <c r="J813" s="88" t="n">
        <v>0</v>
      </c>
      <c r="K813" s="112"/>
      <c r="L813" s="284"/>
    </row>
    <row r="814" customFormat="false" ht="15.75" hidden="false" customHeight="true" outlineLevel="0" collapsed="false">
      <c r="A814" s="280"/>
      <c r="B814" s="264" t="s">
        <v>247</v>
      </c>
      <c r="C814" s="264"/>
      <c r="D814" s="264"/>
      <c r="E814" s="264"/>
      <c r="F814" s="264"/>
      <c r="G814" s="264"/>
      <c r="H814" s="264"/>
      <c r="I814" s="264"/>
      <c r="J814" s="264"/>
      <c r="K814" s="264"/>
      <c r="L814" s="264"/>
    </row>
    <row r="815" customFormat="false" ht="15.75" hidden="false" customHeight="false" outlineLevel="0" collapsed="false">
      <c r="A815" s="280"/>
      <c r="B815" s="264"/>
      <c r="C815" s="264"/>
      <c r="D815" s="264"/>
      <c r="E815" s="264"/>
      <c r="F815" s="264"/>
      <c r="G815" s="264"/>
      <c r="H815" s="264"/>
      <c r="I815" s="264"/>
      <c r="J815" s="264"/>
      <c r="K815" s="264"/>
      <c r="L815" s="264"/>
    </row>
    <row r="816" customFormat="false" ht="126" hidden="false" customHeight="true" outlineLevel="0" collapsed="false">
      <c r="A816" s="280"/>
      <c r="B816" s="285" t="s">
        <v>248</v>
      </c>
      <c r="C816" s="270" t="n">
        <v>2017</v>
      </c>
      <c r="D816" s="286" t="n">
        <v>0</v>
      </c>
      <c r="E816" s="287" t="n">
        <v>0</v>
      </c>
      <c r="F816" s="88"/>
      <c r="G816" s="88"/>
      <c r="H816" s="88"/>
      <c r="I816" s="288" t="n">
        <v>0</v>
      </c>
      <c r="J816" s="170" t="n">
        <v>0</v>
      </c>
      <c r="K816" s="112"/>
      <c r="L816" s="15"/>
    </row>
    <row r="817" customFormat="false" ht="15.75" hidden="false" customHeight="false" outlineLevel="0" collapsed="false">
      <c r="A817" s="280"/>
      <c r="B817" s="285"/>
      <c r="C817" s="165" t="n">
        <v>2018</v>
      </c>
      <c r="D817" s="286" t="n">
        <v>0</v>
      </c>
      <c r="E817" s="88" t="n">
        <v>0</v>
      </c>
      <c r="F817" s="88"/>
      <c r="G817" s="88"/>
      <c r="H817" s="88"/>
      <c r="I817" s="288" t="n">
        <v>0</v>
      </c>
      <c r="J817" s="60" t="n">
        <v>0</v>
      </c>
      <c r="K817" s="112"/>
      <c r="L817" s="15"/>
    </row>
    <row r="818" customFormat="false" ht="15.75" hidden="false" customHeight="false" outlineLevel="0" collapsed="false">
      <c r="A818" s="280"/>
      <c r="B818" s="285"/>
      <c r="C818" s="165" t="n">
        <v>2019</v>
      </c>
      <c r="D818" s="286" t="n">
        <v>0</v>
      </c>
      <c r="E818" s="88" t="n">
        <v>0</v>
      </c>
      <c r="F818" s="88"/>
      <c r="G818" s="88"/>
      <c r="H818" s="88"/>
      <c r="I818" s="288" t="n">
        <v>0</v>
      </c>
      <c r="J818" s="60" t="n">
        <v>0</v>
      </c>
      <c r="K818" s="112"/>
      <c r="L818" s="15"/>
    </row>
    <row r="819" customFormat="false" ht="15.75" hidden="false" customHeight="false" outlineLevel="0" collapsed="false">
      <c r="A819" s="280"/>
      <c r="B819" s="285"/>
      <c r="C819" s="165" t="n">
        <v>2020</v>
      </c>
      <c r="D819" s="286" t="n">
        <v>0</v>
      </c>
      <c r="E819" s="88" t="n">
        <v>0</v>
      </c>
      <c r="F819" s="88"/>
      <c r="G819" s="88"/>
      <c r="H819" s="88"/>
      <c r="I819" s="288" t="n">
        <v>0</v>
      </c>
      <c r="J819" s="60" t="n">
        <v>0</v>
      </c>
      <c r="K819" s="112"/>
      <c r="L819" s="15"/>
    </row>
    <row r="820" customFormat="false" ht="15.75" hidden="false" customHeight="false" outlineLevel="0" collapsed="false">
      <c r="A820" s="280"/>
      <c r="B820" s="285"/>
      <c r="C820" s="165" t="n">
        <v>2021</v>
      </c>
      <c r="D820" s="286" t="n">
        <v>0</v>
      </c>
      <c r="E820" s="88" t="n">
        <v>0</v>
      </c>
      <c r="F820" s="88"/>
      <c r="G820" s="88"/>
      <c r="H820" s="88"/>
      <c r="I820" s="288" t="n">
        <v>0</v>
      </c>
      <c r="J820" s="60" t="n">
        <v>0</v>
      </c>
      <c r="K820" s="112"/>
      <c r="L820" s="15"/>
    </row>
    <row r="821" customFormat="false" ht="15.75" hidden="false" customHeight="true" outlineLevel="0" collapsed="false">
      <c r="A821" s="280"/>
      <c r="B821" s="264"/>
      <c r="C821" s="169" t="n">
        <v>2022</v>
      </c>
      <c r="D821" s="289" t="n">
        <v>641.7351</v>
      </c>
      <c r="E821" s="88" t="n">
        <v>0</v>
      </c>
      <c r="F821" s="88"/>
      <c r="G821" s="88"/>
      <c r="H821" s="88"/>
      <c r="I821" s="272" t="n">
        <v>641.7351</v>
      </c>
      <c r="J821" s="60" t="n">
        <v>0</v>
      </c>
      <c r="K821" s="112" t="s">
        <v>249</v>
      </c>
      <c r="L821" s="15"/>
    </row>
    <row r="822" customFormat="false" ht="15.75" hidden="false" customHeight="true" outlineLevel="0" collapsed="false">
      <c r="A822" s="280"/>
      <c r="B822" s="264"/>
      <c r="C822" s="169"/>
      <c r="D822" s="286" t="n">
        <v>161.28</v>
      </c>
      <c r="E822" s="88" t="n">
        <v>0</v>
      </c>
      <c r="F822" s="88"/>
      <c r="G822" s="88"/>
      <c r="H822" s="88"/>
      <c r="I822" s="288" t="n">
        <v>161.28</v>
      </c>
      <c r="J822" s="60" t="n">
        <v>0</v>
      </c>
      <c r="K822" s="112" t="s">
        <v>250</v>
      </c>
      <c r="L822" s="15"/>
    </row>
    <row r="823" customFormat="false" ht="15.75" hidden="false" customHeight="true" outlineLevel="0" collapsed="false">
      <c r="A823" s="280"/>
      <c r="B823" s="264"/>
      <c r="C823" s="169"/>
      <c r="D823" s="286" t="n">
        <v>0</v>
      </c>
      <c r="E823" s="88" t="n">
        <v>0</v>
      </c>
      <c r="F823" s="88"/>
      <c r="G823" s="88"/>
      <c r="H823" s="88"/>
      <c r="I823" s="288" t="n">
        <v>0</v>
      </c>
      <c r="J823" s="60" t="n">
        <v>0</v>
      </c>
      <c r="K823" s="112" t="s">
        <v>251</v>
      </c>
      <c r="L823" s="15"/>
    </row>
    <row r="824" customFormat="false" ht="15.75" hidden="false" customHeight="true" outlineLevel="0" collapsed="false">
      <c r="A824" s="280"/>
      <c r="B824" s="264"/>
      <c r="C824" s="169"/>
      <c r="D824" s="286" t="n">
        <v>0</v>
      </c>
      <c r="E824" s="88" t="n">
        <v>0</v>
      </c>
      <c r="F824" s="88"/>
      <c r="G824" s="88"/>
      <c r="H824" s="88"/>
      <c r="I824" s="288" t="n">
        <v>0</v>
      </c>
      <c r="J824" s="60" t="n">
        <v>0</v>
      </c>
      <c r="K824" s="112" t="s">
        <v>252</v>
      </c>
      <c r="L824" s="15"/>
    </row>
    <row r="825" customFormat="false" ht="15.75" hidden="false" customHeight="false" outlineLevel="0" collapsed="false">
      <c r="A825" s="280"/>
      <c r="B825" s="264"/>
      <c r="C825" s="165" t="n">
        <v>2023</v>
      </c>
      <c r="D825" s="286" t="n">
        <v>0</v>
      </c>
      <c r="E825" s="88" t="n">
        <v>0</v>
      </c>
      <c r="F825" s="88"/>
      <c r="G825" s="88"/>
      <c r="H825" s="88"/>
      <c r="I825" s="288" t="n">
        <v>0</v>
      </c>
      <c r="J825" s="60" t="n">
        <v>0</v>
      </c>
      <c r="K825" s="112" t="s">
        <v>249</v>
      </c>
      <c r="L825" s="15"/>
    </row>
    <row r="826" customFormat="false" ht="15.75" hidden="false" customHeight="false" outlineLevel="0" collapsed="false">
      <c r="A826" s="280"/>
      <c r="B826" s="264"/>
      <c r="C826" s="165" t="n">
        <v>2024</v>
      </c>
      <c r="D826" s="286" t="n">
        <v>0</v>
      </c>
      <c r="E826" s="88" t="n">
        <v>0</v>
      </c>
      <c r="F826" s="88"/>
      <c r="G826" s="88"/>
      <c r="H826" s="88"/>
      <c r="I826" s="288" t="n">
        <v>0</v>
      </c>
      <c r="J826" s="60" t="n">
        <v>0</v>
      </c>
      <c r="K826" s="112" t="s">
        <v>249</v>
      </c>
      <c r="L826" s="15"/>
    </row>
    <row r="827" customFormat="false" ht="15.75" hidden="false" customHeight="false" outlineLevel="0" collapsed="false">
      <c r="A827" s="280"/>
      <c r="B827" s="264"/>
      <c r="C827" s="165" t="n">
        <v>2025</v>
      </c>
      <c r="D827" s="286" t="n">
        <v>0</v>
      </c>
      <c r="E827" s="88" t="n">
        <v>0</v>
      </c>
      <c r="F827" s="88"/>
      <c r="G827" s="88"/>
      <c r="H827" s="88"/>
      <c r="I827" s="288" t="n">
        <v>0</v>
      </c>
      <c r="J827" s="60" t="n">
        <v>0</v>
      </c>
      <c r="K827" s="112" t="s">
        <v>249</v>
      </c>
      <c r="L827" s="128"/>
    </row>
    <row r="828" customFormat="false" ht="31.5" hidden="false" customHeight="false" outlineLevel="0" collapsed="false">
      <c r="A828" s="280"/>
      <c r="B828" s="249" t="s">
        <v>253</v>
      </c>
      <c r="C828" s="275"/>
      <c r="D828" s="290" t="n">
        <f aca="false">D817+D818+D819+D820+D821+D822+D824+D823+D825+D826+D827</f>
        <v>803.0151</v>
      </c>
      <c r="E828" s="277" t="n">
        <v>0</v>
      </c>
      <c r="F828" s="277"/>
      <c r="G828" s="277"/>
      <c r="H828" s="278"/>
      <c r="I828" s="290" t="n">
        <f aca="false">I817+I818+I819+I820+I821+I822+I823+I824+I825+I826+I827</f>
        <v>803.0151</v>
      </c>
      <c r="J828" s="277" t="n">
        <v>0</v>
      </c>
      <c r="K828" s="279"/>
      <c r="L828" s="260"/>
    </row>
    <row r="829" customFormat="false" ht="15.75" hidden="false" customHeight="false" outlineLevel="0" collapsed="false">
      <c r="A829" s="280"/>
      <c r="B829" s="254" t="n">
        <v>2017</v>
      </c>
      <c r="C829" s="270" t="n">
        <v>2017</v>
      </c>
      <c r="D829" s="286" t="n">
        <v>0</v>
      </c>
      <c r="E829" s="287" t="n">
        <v>0</v>
      </c>
      <c r="F829" s="88"/>
      <c r="G829" s="88"/>
      <c r="H829" s="88"/>
      <c r="I829" s="286" t="n">
        <v>0</v>
      </c>
      <c r="J829" s="287" t="n">
        <v>0</v>
      </c>
      <c r="K829" s="112"/>
      <c r="L829" s="260"/>
    </row>
    <row r="830" customFormat="false" ht="15.75" hidden="false" customHeight="false" outlineLevel="0" collapsed="false">
      <c r="A830" s="280"/>
      <c r="B830" s="257" t="n">
        <v>2018</v>
      </c>
      <c r="C830" s="165" t="n">
        <v>2018</v>
      </c>
      <c r="D830" s="286" t="n">
        <v>0</v>
      </c>
      <c r="E830" s="88" t="n">
        <v>0</v>
      </c>
      <c r="F830" s="88"/>
      <c r="G830" s="88"/>
      <c r="H830" s="88"/>
      <c r="I830" s="286" t="n">
        <v>0</v>
      </c>
      <c r="J830" s="88" t="n">
        <v>0</v>
      </c>
      <c r="K830" s="112"/>
      <c r="L830" s="260"/>
    </row>
    <row r="831" customFormat="false" ht="15.75" hidden="false" customHeight="false" outlineLevel="0" collapsed="false">
      <c r="A831" s="280"/>
      <c r="B831" s="257" t="n">
        <v>2019</v>
      </c>
      <c r="C831" s="165" t="n">
        <v>2019</v>
      </c>
      <c r="D831" s="286" t="n">
        <v>0</v>
      </c>
      <c r="E831" s="88" t="n">
        <v>0</v>
      </c>
      <c r="F831" s="88"/>
      <c r="G831" s="88"/>
      <c r="H831" s="88"/>
      <c r="I831" s="286" t="n">
        <v>0</v>
      </c>
      <c r="J831" s="88" t="n">
        <v>0</v>
      </c>
      <c r="K831" s="112"/>
      <c r="L831" s="260"/>
    </row>
    <row r="832" customFormat="false" ht="15.75" hidden="false" customHeight="false" outlineLevel="0" collapsed="false">
      <c r="A832" s="280"/>
      <c r="B832" s="257" t="n">
        <v>2020</v>
      </c>
      <c r="C832" s="165" t="n">
        <v>2020</v>
      </c>
      <c r="D832" s="286" t="n">
        <v>0</v>
      </c>
      <c r="E832" s="88" t="n">
        <v>0</v>
      </c>
      <c r="F832" s="88"/>
      <c r="G832" s="88"/>
      <c r="H832" s="88"/>
      <c r="I832" s="286" t="n">
        <v>0</v>
      </c>
      <c r="J832" s="88" t="n">
        <v>0</v>
      </c>
      <c r="K832" s="112"/>
      <c r="L832" s="260"/>
    </row>
    <row r="833" customFormat="false" ht="15.75" hidden="false" customHeight="false" outlineLevel="0" collapsed="false">
      <c r="A833" s="280"/>
      <c r="B833" s="257" t="n">
        <v>2021</v>
      </c>
      <c r="C833" s="165" t="n">
        <v>2021</v>
      </c>
      <c r="D833" s="286" t="n">
        <v>0</v>
      </c>
      <c r="E833" s="88" t="n">
        <v>0</v>
      </c>
      <c r="F833" s="88"/>
      <c r="G833" s="88"/>
      <c r="H833" s="88"/>
      <c r="I833" s="286" t="n">
        <v>0</v>
      </c>
      <c r="J833" s="88" t="n">
        <v>0</v>
      </c>
      <c r="K833" s="112"/>
      <c r="L833" s="260"/>
    </row>
    <row r="834" customFormat="false" ht="15.75" hidden="false" customHeight="false" outlineLevel="0" collapsed="false">
      <c r="A834" s="280"/>
      <c r="B834" s="257" t="n">
        <v>2022</v>
      </c>
      <c r="C834" s="291" t="n">
        <v>2022</v>
      </c>
      <c r="D834" s="286" t="n">
        <f aca="false">D821+D822+D823+D824</f>
        <v>803.0151</v>
      </c>
      <c r="E834" s="88" t="n">
        <v>0</v>
      </c>
      <c r="F834" s="88"/>
      <c r="G834" s="88"/>
      <c r="H834" s="88"/>
      <c r="I834" s="286" t="n">
        <f aca="false">I821+I822+I823+I824</f>
        <v>803.0151</v>
      </c>
      <c r="J834" s="88" t="n">
        <v>0</v>
      </c>
      <c r="K834" s="112"/>
      <c r="L834" s="260"/>
    </row>
    <row r="835" customFormat="false" ht="15.75" hidden="false" customHeight="false" outlineLevel="0" collapsed="false">
      <c r="A835" s="280"/>
      <c r="B835" s="257" t="n">
        <v>2023</v>
      </c>
      <c r="C835" s="165" t="n">
        <v>2023</v>
      </c>
      <c r="D835" s="286" t="n">
        <f aca="false">D825</f>
        <v>0</v>
      </c>
      <c r="E835" s="88" t="n">
        <v>0</v>
      </c>
      <c r="F835" s="88"/>
      <c r="G835" s="88"/>
      <c r="H835" s="88"/>
      <c r="I835" s="286" t="n">
        <f aca="false">I825</f>
        <v>0</v>
      </c>
      <c r="J835" s="88" t="n">
        <v>0</v>
      </c>
      <c r="K835" s="112"/>
      <c r="L835" s="260"/>
    </row>
    <row r="836" customFormat="false" ht="15.75" hidden="false" customHeight="false" outlineLevel="0" collapsed="false">
      <c r="A836" s="280"/>
      <c r="B836" s="257" t="n">
        <v>2024</v>
      </c>
      <c r="C836" s="165" t="n">
        <v>2024</v>
      </c>
      <c r="D836" s="286" t="n">
        <f aca="false">D826</f>
        <v>0</v>
      </c>
      <c r="E836" s="88" t="n">
        <v>0</v>
      </c>
      <c r="F836" s="88"/>
      <c r="G836" s="88"/>
      <c r="H836" s="88"/>
      <c r="I836" s="286" t="n">
        <f aca="false">I826</f>
        <v>0</v>
      </c>
      <c r="J836" s="88" t="n">
        <v>0</v>
      </c>
      <c r="K836" s="112"/>
      <c r="L836" s="260"/>
    </row>
    <row r="837" customFormat="false" ht="15.75" hidden="false" customHeight="false" outlineLevel="0" collapsed="false">
      <c r="A837" s="292"/>
      <c r="B837" s="257" t="n">
        <v>2025</v>
      </c>
      <c r="C837" s="165" t="n">
        <v>2025</v>
      </c>
      <c r="D837" s="286" t="n">
        <f aca="false">D827</f>
        <v>0</v>
      </c>
      <c r="E837" s="88" t="n">
        <v>0</v>
      </c>
      <c r="F837" s="88"/>
      <c r="G837" s="88"/>
      <c r="H837" s="88"/>
      <c r="I837" s="286" t="n">
        <f aca="false">I827</f>
        <v>0</v>
      </c>
      <c r="J837" s="88" t="n">
        <v>0</v>
      </c>
      <c r="K837" s="112"/>
      <c r="L837" s="260"/>
    </row>
    <row r="838" customFormat="false" ht="15" hidden="false" customHeight="false" outlineLevel="0" collapsed="false">
      <c r="A838" s="259"/>
      <c r="B838" s="293" t="s">
        <v>254</v>
      </c>
      <c r="C838" s="294"/>
      <c r="D838" s="295" t="n">
        <f aca="false">D351+D618+D781+D804+D828</f>
        <v>137470.46041</v>
      </c>
      <c r="E838" s="296" t="n">
        <v>0</v>
      </c>
      <c r="F838" s="296"/>
      <c r="G838" s="296"/>
      <c r="H838" s="297"/>
      <c r="I838" s="295" t="n">
        <f aca="false">I839+I840+I841+I842+I843+I844+I845+I846+I847</f>
        <v>137448.46041</v>
      </c>
      <c r="J838" s="296" t="n">
        <v>0</v>
      </c>
      <c r="K838" s="298"/>
      <c r="L838" s="124"/>
    </row>
    <row r="839" customFormat="false" ht="15.75" hidden="false" customHeight="false" outlineLevel="0" collapsed="false">
      <c r="A839" s="259"/>
      <c r="B839" s="281" t="n">
        <v>2017</v>
      </c>
      <c r="C839" s="259"/>
      <c r="D839" s="299" t="n">
        <f aca="false">D805+D782+D619+D352</f>
        <v>18633.32957</v>
      </c>
      <c r="E839" s="88" t="n">
        <v>0</v>
      </c>
      <c r="F839" s="88"/>
      <c r="G839" s="88"/>
      <c r="H839" s="300"/>
      <c r="I839" s="299" t="n">
        <f aca="false">I805+I782+I619+I352</f>
        <v>18633.32957</v>
      </c>
      <c r="J839" s="88" t="n">
        <v>0</v>
      </c>
      <c r="K839" s="301"/>
      <c r="L839" s="124"/>
      <c r="N839" s="67"/>
    </row>
    <row r="840" customFormat="false" ht="15.75" hidden="false" customHeight="true" outlineLevel="0" collapsed="false">
      <c r="A840" s="259"/>
      <c r="B840" s="281" t="n">
        <v>2018</v>
      </c>
      <c r="C840" s="259"/>
      <c r="D840" s="299" t="n">
        <f aca="false">D353+D620+D783+D806+D830</f>
        <v>10043.15719</v>
      </c>
      <c r="E840" s="88" t="n">
        <v>0</v>
      </c>
      <c r="F840" s="88"/>
      <c r="G840" s="88"/>
      <c r="H840" s="300"/>
      <c r="I840" s="299" t="n">
        <f aca="false">I353+I620+I783+I806+I830</f>
        <v>10043.15719</v>
      </c>
      <c r="J840" s="88" t="n">
        <v>0</v>
      </c>
      <c r="K840" s="302"/>
      <c r="L840" s="124"/>
    </row>
    <row r="841" customFormat="false" ht="15.75" hidden="false" customHeight="true" outlineLevel="0" collapsed="false">
      <c r="A841" s="259"/>
      <c r="B841" s="281" t="n">
        <v>2019</v>
      </c>
      <c r="C841" s="259"/>
      <c r="D841" s="203" t="n">
        <f aca="false">D354+D621+D785+D807</f>
        <v>11380.2837</v>
      </c>
      <c r="E841" s="88" t="n">
        <v>0</v>
      </c>
      <c r="F841" s="88"/>
      <c r="G841" s="88"/>
      <c r="H841" s="300"/>
      <c r="I841" s="203" t="n">
        <f aca="false">I354+I621+I785+I807</f>
        <v>11380.2837</v>
      </c>
      <c r="J841" s="88" t="n">
        <v>0</v>
      </c>
      <c r="K841" s="301"/>
      <c r="L841" s="124"/>
    </row>
    <row r="842" customFormat="false" ht="15" hidden="false" customHeight="true" outlineLevel="0" collapsed="false">
      <c r="A842" s="259"/>
      <c r="B842" s="281" t="n">
        <v>2020</v>
      </c>
      <c r="C842" s="303"/>
      <c r="D842" s="203" t="n">
        <f aca="false">D355+D622+D786+D808</f>
        <v>20534.12782</v>
      </c>
      <c r="E842" s="88" t="n">
        <v>0</v>
      </c>
      <c r="F842" s="88"/>
      <c r="G842" s="88"/>
      <c r="H842" s="300"/>
      <c r="I842" s="203" t="n">
        <f aca="false">I355+I622+I786+I797</f>
        <v>20534.12782</v>
      </c>
      <c r="J842" s="88" t="n">
        <v>0</v>
      </c>
      <c r="K842" s="302"/>
      <c r="L842" s="124"/>
    </row>
    <row r="843" customFormat="false" ht="18.75" hidden="false" customHeight="true" outlineLevel="0" collapsed="false">
      <c r="A843" s="259"/>
      <c r="B843" s="281" t="n">
        <v>2021</v>
      </c>
      <c r="C843" s="303"/>
      <c r="D843" s="203" t="n">
        <f aca="false">D356+D623+D787+D809</f>
        <v>17825.29154</v>
      </c>
      <c r="E843" s="88" t="n">
        <v>0</v>
      </c>
      <c r="F843" s="88"/>
      <c r="G843" s="88"/>
      <c r="H843" s="300"/>
      <c r="I843" s="299" t="n">
        <f aca="false">I809+I787+I623+I356</f>
        <v>17803.29154</v>
      </c>
      <c r="J843" s="88" t="n">
        <v>0</v>
      </c>
      <c r="K843" s="302"/>
      <c r="L843" s="124"/>
    </row>
    <row r="844" customFormat="false" ht="15.75" hidden="false" customHeight="false" outlineLevel="0" collapsed="false">
      <c r="A844" s="259"/>
      <c r="B844" s="281" t="n">
        <v>2022</v>
      </c>
      <c r="C844" s="303"/>
      <c r="D844" s="203" t="n">
        <f aca="false">D357+D624+D788+D810+D834</f>
        <v>23556.77253</v>
      </c>
      <c r="E844" s="88" t="n">
        <v>0</v>
      </c>
      <c r="F844" s="88"/>
      <c r="G844" s="88"/>
      <c r="H844" s="300"/>
      <c r="I844" s="299" t="n">
        <f aca="false">I810+I788+I624+I357+I834</f>
        <v>23556.77253</v>
      </c>
      <c r="J844" s="88" t="n">
        <v>0</v>
      </c>
      <c r="K844" s="302"/>
      <c r="L844" s="124"/>
    </row>
    <row r="845" customFormat="false" ht="15.75" hidden="false" customHeight="false" outlineLevel="0" collapsed="false">
      <c r="A845" s="259"/>
      <c r="B845" s="281" t="n">
        <v>2023</v>
      </c>
      <c r="C845" s="303"/>
      <c r="D845" s="203" t="n">
        <f aca="false">D358+D625+D789+D811+D835</f>
        <v>17271.00906</v>
      </c>
      <c r="E845" s="88" t="n">
        <v>0</v>
      </c>
      <c r="F845" s="88"/>
      <c r="G845" s="88"/>
      <c r="H845" s="300"/>
      <c r="I845" s="304" t="n">
        <f aca="false">I811+I789+I625+I358+I835</f>
        <v>17271.00906</v>
      </c>
      <c r="J845" s="88" t="n">
        <v>0</v>
      </c>
      <c r="K845" s="302"/>
      <c r="L845" s="124"/>
    </row>
    <row r="846" customFormat="false" ht="15.75" hidden="false" customHeight="false" outlineLevel="0" collapsed="false">
      <c r="A846" s="259"/>
      <c r="B846" s="281" t="n">
        <v>2024</v>
      </c>
      <c r="C846" s="303"/>
      <c r="D846" s="212" t="n">
        <f aca="false">D359+D626+D790+D812+D836</f>
        <v>8751.26</v>
      </c>
      <c r="E846" s="88" t="n">
        <v>0</v>
      </c>
      <c r="F846" s="88"/>
      <c r="G846" s="88"/>
      <c r="H846" s="300"/>
      <c r="I846" s="305" t="n">
        <f aca="false">I836+I812+I790+I626+I359</f>
        <v>8751.26</v>
      </c>
      <c r="J846" s="88" t="n">
        <v>0</v>
      </c>
      <c r="K846" s="306"/>
      <c r="L846" s="148"/>
      <c r="N846" s="67"/>
    </row>
    <row r="847" customFormat="false" ht="15.75" hidden="false" customHeight="false" outlineLevel="0" collapsed="false">
      <c r="A847" s="259"/>
      <c r="B847" s="281" t="n">
        <v>2025</v>
      </c>
      <c r="C847" s="303"/>
      <c r="D847" s="212" t="n">
        <f aca="false">D360+D627+D791+D813+D837</f>
        <v>9475.229</v>
      </c>
      <c r="E847" s="88" t="n">
        <v>0</v>
      </c>
      <c r="F847" s="88"/>
      <c r="G847" s="88"/>
      <c r="H847" s="300"/>
      <c r="I847" s="305" t="n">
        <f aca="false">I837+I813+I791+I627+I360</f>
        <v>9475.229</v>
      </c>
      <c r="J847" s="88" t="n">
        <v>0</v>
      </c>
      <c r="K847" s="306"/>
      <c r="L847" s="307"/>
      <c r="N847" s="67"/>
    </row>
    <row r="848" customFormat="false" ht="15.75" hidden="false" customHeight="true" outlineLevel="0" collapsed="false">
      <c r="A848" s="259"/>
      <c r="B848" s="308" t="s">
        <v>255</v>
      </c>
      <c r="C848" s="308"/>
      <c r="D848" s="308"/>
      <c r="E848" s="308"/>
      <c r="F848" s="308"/>
      <c r="G848" s="308"/>
      <c r="H848" s="308"/>
      <c r="I848" s="308"/>
      <c r="J848" s="308"/>
      <c r="K848" s="308"/>
      <c r="L848" s="308"/>
      <c r="N848" s="67"/>
    </row>
    <row r="849" customFormat="false" ht="15.75" hidden="false" customHeight="true" outlineLevel="0" collapsed="false">
      <c r="A849" s="259"/>
      <c r="B849" s="308"/>
      <c r="C849" s="308"/>
      <c r="D849" s="308"/>
      <c r="E849" s="308"/>
      <c r="F849" s="308"/>
      <c r="G849" s="308"/>
      <c r="H849" s="308"/>
      <c r="I849" s="308"/>
      <c r="J849" s="308"/>
      <c r="K849" s="308"/>
      <c r="L849" s="308"/>
      <c r="N849" s="67"/>
    </row>
    <row r="850" customFormat="false" ht="15" hidden="false" customHeight="true" outlineLevel="0" collapsed="false">
      <c r="A850" s="259"/>
      <c r="B850" s="308"/>
      <c r="C850" s="308"/>
      <c r="D850" s="308"/>
      <c r="E850" s="308"/>
      <c r="F850" s="308"/>
      <c r="G850" s="308"/>
      <c r="H850" s="308"/>
      <c r="I850" s="308"/>
      <c r="J850" s="308"/>
      <c r="K850" s="308"/>
      <c r="L850" s="308"/>
    </row>
    <row r="851" customFormat="false" ht="15" hidden="false" customHeight="true" outlineLevel="0" collapsed="false">
      <c r="A851" s="259"/>
      <c r="B851" s="308"/>
      <c r="C851" s="308"/>
      <c r="D851" s="308"/>
      <c r="E851" s="308"/>
      <c r="F851" s="308"/>
      <c r="G851" s="308"/>
      <c r="H851" s="308"/>
      <c r="I851" s="308"/>
      <c r="J851" s="308"/>
      <c r="K851" s="308"/>
      <c r="L851" s="308"/>
    </row>
    <row r="852" customFormat="false" ht="15" hidden="false" customHeight="true" outlineLevel="0" collapsed="false">
      <c r="A852" s="259"/>
      <c r="B852" s="308"/>
      <c r="C852" s="308"/>
      <c r="D852" s="308"/>
      <c r="E852" s="308"/>
      <c r="F852" s="308"/>
      <c r="G852" s="308"/>
      <c r="H852" s="308"/>
      <c r="I852" s="308"/>
      <c r="J852" s="308"/>
      <c r="K852" s="308"/>
      <c r="L852" s="308"/>
    </row>
    <row r="853" customFormat="false" ht="15" hidden="false" customHeight="false" outlineLevel="0" collapsed="false">
      <c r="C853" s="309"/>
    </row>
  </sheetData>
  <mergeCells count="258">
    <mergeCell ref="K1:L1"/>
    <mergeCell ref="K2:L2"/>
    <mergeCell ref="K3:L3"/>
    <mergeCell ref="K4:L4"/>
    <mergeCell ref="K5:L5"/>
    <mergeCell ref="A6:L6"/>
    <mergeCell ref="A7:A11"/>
    <mergeCell ref="B7:B11"/>
    <mergeCell ref="C7:C11"/>
    <mergeCell ref="D7:D11"/>
    <mergeCell ref="E7:I7"/>
    <mergeCell ref="J7:J11"/>
    <mergeCell ref="K7:K11"/>
    <mergeCell ref="L7:L11"/>
    <mergeCell ref="F8:I8"/>
    <mergeCell ref="E9:E11"/>
    <mergeCell ref="F9:H9"/>
    <mergeCell ref="I9:I11"/>
    <mergeCell ref="F10:F11"/>
    <mergeCell ref="G10:H10"/>
    <mergeCell ref="A13:L13"/>
    <mergeCell ref="B14:L14"/>
    <mergeCell ref="B15:L15"/>
    <mergeCell ref="C16:K16"/>
    <mergeCell ref="A17:A18"/>
    <mergeCell ref="B17:B18"/>
    <mergeCell ref="L17:L18"/>
    <mergeCell ref="A19:A20"/>
    <mergeCell ref="B19:B20"/>
    <mergeCell ref="L19:L22"/>
    <mergeCell ref="A21:A22"/>
    <mergeCell ref="B21:B22"/>
    <mergeCell ref="A25:A26"/>
    <mergeCell ref="B25:B26"/>
    <mergeCell ref="A27:A28"/>
    <mergeCell ref="B27:B28"/>
    <mergeCell ref="L27:L34"/>
    <mergeCell ref="A29:A30"/>
    <mergeCell ref="B29:B30"/>
    <mergeCell ref="A31:A32"/>
    <mergeCell ref="B31:B32"/>
    <mergeCell ref="A33:A34"/>
    <mergeCell ref="B33:B34"/>
    <mergeCell ref="B38:K38"/>
    <mergeCell ref="A40:A48"/>
    <mergeCell ref="B40:B48"/>
    <mergeCell ref="A49:A57"/>
    <mergeCell ref="B49:B57"/>
    <mergeCell ref="A58:A66"/>
    <mergeCell ref="B58:B66"/>
    <mergeCell ref="A68:A76"/>
    <mergeCell ref="B68:B76"/>
    <mergeCell ref="A77:A85"/>
    <mergeCell ref="B77:B85"/>
    <mergeCell ref="L77:L120"/>
    <mergeCell ref="A86:A94"/>
    <mergeCell ref="B86:B94"/>
    <mergeCell ref="A95:A103"/>
    <mergeCell ref="B95:B103"/>
    <mergeCell ref="A104:A112"/>
    <mergeCell ref="B104:B112"/>
    <mergeCell ref="A113:A121"/>
    <mergeCell ref="B113:B121"/>
    <mergeCell ref="A123:A131"/>
    <mergeCell ref="K123:K130"/>
    <mergeCell ref="B132:K132"/>
    <mergeCell ref="L133:L154"/>
    <mergeCell ref="A134:A142"/>
    <mergeCell ref="B134:B142"/>
    <mergeCell ref="A143:A151"/>
    <mergeCell ref="B143:B151"/>
    <mergeCell ref="A152:A160"/>
    <mergeCell ref="B152:B160"/>
    <mergeCell ref="A162:A170"/>
    <mergeCell ref="B171:K171"/>
    <mergeCell ref="A173:A181"/>
    <mergeCell ref="B173:B181"/>
    <mergeCell ref="L173:L245"/>
    <mergeCell ref="A183:A191"/>
    <mergeCell ref="B183:B191"/>
    <mergeCell ref="A192:A200"/>
    <mergeCell ref="B192:B200"/>
    <mergeCell ref="A201:A209"/>
    <mergeCell ref="B201:B209"/>
    <mergeCell ref="A210:A218"/>
    <mergeCell ref="B210:B218"/>
    <mergeCell ref="A219:A227"/>
    <mergeCell ref="B219:B227"/>
    <mergeCell ref="A228:A237"/>
    <mergeCell ref="B228:B237"/>
    <mergeCell ref="C232:C233"/>
    <mergeCell ref="A238:A246"/>
    <mergeCell ref="B238:B246"/>
    <mergeCell ref="L247:L255"/>
    <mergeCell ref="A248:A256"/>
    <mergeCell ref="B248:B256"/>
    <mergeCell ref="A257:A265"/>
    <mergeCell ref="B257:B265"/>
    <mergeCell ref="A266:A274"/>
    <mergeCell ref="B266:B269"/>
    <mergeCell ref="B270:B272"/>
    <mergeCell ref="B273:B274"/>
    <mergeCell ref="A275:A284"/>
    <mergeCell ref="B285:L285"/>
    <mergeCell ref="A287:A295"/>
    <mergeCell ref="B287:B295"/>
    <mergeCell ref="L287:L321"/>
    <mergeCell ref="A296:A304"/>
    <mergeCell ref="B296:B304"/>
    <mergeCell ref="A305:A313"/>
    <mergeCell ref="B305:B313"/>
    <mergeCell ref="A314:A322"/>
    <mergeCell ref="B314:B322"/>
    <mergeCell ref="A323:A331"/>
    <mergeCell ref="B323:B331"/>
    <mergeCell ref="B332:B340"/>
    <mergeCell ref="A333:A340"/>
    <mergeCell ref="B361:L361"/>
    <mergeCell ref="B362:L362"/>
    <mergeCell ref="B363:L363"/>
    <mergeCell ref="C364:L364"/>
    <mergeCell ref="A365:A376"/>
    <mergeCell ref="B365:B376"/>
    <mergeCell ref="L365:L369"/>
    <mergeCell ref="C366:C367"/>
    <mergeCell ref="C368:C369"/>
    <mergeCell ref="C372:C373"/>
    <mergeCell ref="A377:A385"/>
    <mergeCell ref="B377:B385"/>
    <mergeCell ref="L377:L438"/>
    <mergeCell ref="A386:A394"/>
    <mergeCell ref="B386:B394"/>
    <mergeCell ref="A395:A403"/>
    <mergeCell ref="B395:B403"/>
    <mergeCell ref="A404:A412"/>
    <mergeCell ref="B404:B412"/>
    <mergeCell ref="A413:A421"/>
    <mergeCell ref="B413:B421"/>
    <mergeCell ref="A422:A430"/>
    <mergeCell ref="B422:B430"/>
    <mergeCell ref="A431:A439"/>
    <mergeCell ref="B431:B439"/>
    <mergeCell ref="A440:A448"/>
    <mergeCell ref="B440:B448"/>
    <mergeCell ref="L440:L456"/>
    <mergeCell ref="A449:A457"/>
    <mergeCell ref="B449:B457"/>
    <mergeCell ref="A458:A466"/>
    <mergeCell ref="B458:B466"/>
    <mergeCell ref="A467:A475"/>
    <mergeCell ref="B467:B475"/>
    <mergeCell ref="A476:A484"/>
    <mergeCell ref="B476:B484"/>
    <mergeCell ref="A485:A493"/>
    <mergeCell ref="B485:B493"/>
    <mergeCell ref="A494:A502"/>
    <mergeCell ref="B494:B502"/>
    <mergeCell ref="A503:A511"/>
    <mergeCell ref="B503:B511"/>
    <mergeCell ref="A512:A520"/>
    <mergeCell ref="B512:B520"/>
    <mergeCell ref="A521:A530"/>
    <mergeCell ref="B521:B530"/>
    <mergeCell ref="L521:L530"/>
    <mergeCell ref="C523:C524"/>
    <mergeCell ref="A531:A538"/>
    <mergeCell ref="B531:B539"/>
    <mergeCell ref="L531:L539"/>
    <mergeCell ref="A540:A548"/>
    <mergeCell ref="B540:B548"/>
    <mergeCell ref="L540:L547"/>
    <mergeCell ref="A549:A559"/>
    <mergeCell ref="B549:B559"/>
    <mergeCell ref="C552:C554"/>
    <mergeCell ref="A560:A567"/>
    <mergeCell ref="B560:B568"/>
    <mergeCell ref="L560:L568"/>
    <mergeCell ref="A569:A576"/>
    <mergeCell ref="B569:B577"/>
    <mergeCell ref="L569:L577"/>
    <mergeCell ref="A578:A586"/>
    <mergeCell ref="B578:B586"/>
    <mergeCell ref="L578:L585"/>
    <mergeCell ref="A587:A595"/>
    <mergeCell ref="B587:B595"/>
    <mergeCell ref="A596:A598"/>
    <mergeCell ref="B596:B598"/>
    <mergeCell ref="A599:A601"/>
    <mergeCell ref="B599:B601"/>
    <mergeCell ref="A602:A604"/>
    <mergeCell ref="B602:B604"/>
    <mergeCell ref="A605:A607"/>
    <mergeCell ref="B605:B607"/>
    <mergeCell ref="A608:A610"/>
    <mergeCell ref="B608:B610"/>
    <mergeCell ref="A611:A613"/>
    <mergeCell ref="B611:B613"/>
    <mergeCell ref="A614:A616"/>
    <mergeCell ref="B614:B616"/>
    <mergeCell ref="A620:A628"/>
    <mergeCell ref="B628:L628"/>
    <mergeCell ref="A629:A636"/>
    <mergeCell ref="B629:B636"/>
    <mergeCell ref="A638:A646"/>
    <mergeCell ref="B638:B646"/>
    <mergeCell ref="C647:K647"/>
    <mergeCell ref="A648:A656"/>
    <mergeCell ref="B648:B656"/>
    <mergeCell ref="C657:K657"/>
    <mergeCell ref="A658:A666"/>
    <mergeCell ref="B658:B666"/>
    <mergeCell ref="A667:A675"/>
    <mergeCell ref="B667:B675"/>
    <mergeCell ref="A676:A684"/>
    <mergeCell ref="B676:B684"/>
    <mergeCell ref="A685:A693"/>
    <mergeCell ref="B685:B693"/>
    <mergeCell ref="C694:K694"/>
    <mergeCell ref="A695:A703"/>
    <mergeCell ref="B695:B703"/>
    <mergeCell ref="A704:A712"/>
    <mergeCell ref="B704:B712"/>
    <mergeCell ref="A713:A721"/>
    <mergeCell ref="B713:B721"/>
    <mergeCell ref="A722:A730"/>
    <mergeCell ref="B722:B730"/>
    <mergeCell ref="A731:A739"/>
    <mergeCell ref="B731:B739"/>
    <mergeCell ref="C740:K740"/>
    <mergeCell ref="A741:A748"/>
    <mergeCell ref="B741:B749"/>
    <mergeCell ref="C750:K750"/>
    <mergeCell ref="A751:A759"/>
    <mergeCell ref="B751:B759"/>
    <mergeCell ref="A760:A768"/>
    <mergeCell ref="B760:B768"/>
    <mergeCell ref="A769:A771"/>
    <mergeCell ref="B769:B771"/>
    <mergeCell ref="A772:A780"/>
    <mergeCell ref="B772:B780"/>
    <mergeCell ref="A783:A790"/>
    <mergeCell ref="B792:L792"/>
    <mergeCell ref="B793:L793"/>
    <mergeCell ref="A794:A803"/>
    <mergeCell ref="B794:B803"/>
    <mergeCell ref="L794:L802"/>
    <mergeCell ref="C800:C801"/>
    <mergeCell ref="A805:A836"/>
    <mergeCell ref="B814:L814"/>
    <mergeCell ref="B815:L815"/>
    <mergeCell ref="B816:B820"/>
    <mergeCell ref="L816:L820"/>
    <mergeCell ref="B821:B827"/>
    <mergeCell ref="C821:C824"/>
    <mergeCell ref="L821:L826"/>
    <mergeCell ref="A838:A847"/>
    <mergeCell ref="A848:A852"/>
    <mergeCell ref="B848:L852"/>
  </mergeCells>
  <printOptions headings="false" gridLines="false" gridLinesSet="true" horizontalCentered="false" verticalCentered="false"/>
  <pageMargins left="0.39375" right="0.39375" top="0.590277777777778" bottom="0.39375" header="0.511805555555555" footer="0.511805555555555"/>
  <pageSetup paperSize="9" scale="44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W53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47" zoomScalePageLayoutView="100" workbookViewId="0">
      <selection pane="topLeft" activeCell="V13" activeCellId="0" sqref="V13"/>
    </sheetView>
  </sheetViews>
  <sheetFormatPr defaultColWidth="8.96484375" defaultRowHeight="15.8" zeroHeight="false" outlineLevelRow="0" outlineLevelCol="0"/>
  <cols>
    <col collapsed="false" customWidth="true" hidden="false" outlineLevel="0" max="1" min="1" style="0" width="11.69"/>
    <col collapsed="false" customWidth="true" hidden="false" outlineLevel="0" max="2" min="2" style="0" width="36.38"/>
    <col collapsed="false" customWidth="true" hidden="false" outlineLevel="0" max="3" min="3" style="0" width="10.4"/>
    <col collapsed="false" customWidth="true" hidden="false" outlineLevel="0" max="4" min="4" style="1" width="12.55"/>
    <col collapsed="false" customWidth="true" hidden="false" outlineLevel="0" max="7" min="5" style="0" width="11.55"/>
    <col collapsed="false" customWidth="true" hidden="false" outlineLevel="0" max="8" min="8" style="2" width="11.98"/>
    <col collapsed="false" customWidth="true" hidden="false" outlineLevel="0" max="9" min="9" style="0" width="13.12"/>
    <col collapsed="false" customWidth="true" hidden="false" outlineLevel="0" max="10" min="10" style="0" width="12.69"/>
    <col collapsed="false" customWidth="true" hidden="false" outlineLevel="0" max="11" min="11" style="0" width="24.96"/>
    <col collapsed="false" customWidth="true" hidden="false" outlineLevel="0" max="12" min="12" style="0" width="26.67"/>
    <col collapsed="false" customWidth="true" hidden="true" outlineLevel="0" max="13" min="13" style="0" width="3.28"/>
    <col collapsed="false" customWidth="true" hidden="true" outlineLevel="0" max="15" min="14" style="0" width="15.4"/>
    <col collapsed="false" customWidth="true" hidden="true" outlineLevel="0" max="16" min="16" style="0" width="17.97"/>
  </cols>
  <sheetData>
    <row r="1" customFormat="false" ht="15.8" hidden="false" customHeight="false" outlineLevel="0" collapsed="false">
      <c r="C1" s="3"/>
      <c r="D1" s="3"/>
      <c r="E1" s="3"/>
      <c r="F1" s="3"/>
      <c r="G1" s="3"/>
      <c r="H1" s="3"/>
      <c r="I1" s="3"/>
      <c r="J1" s="3"/>
      <c r="K1" s="4" t="s">
        <v>256</v>
      </c>
      <c r="L1" s="4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customFormat="false" ht="15.8" hidden="false" customHeight="false" outlineLevel="0" collapsed="false">
      <c r="C2" s="3"/>
      <c r="D2" s="3"/>
      <c r="E2" s="3"/>
      <c r="F2" s="3"/>
      <c r="G2" s="3"/>
      <c r="H2" s="3"/>
      <c r="I2" s="3"/>
      <c r="J2" s="3"/>
      <c r="K2" s="4" t="s">
        <v>257</v>
      </c>
      <c r="L2" s="4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customFormat="false" ht="15.8" hidden="false" customHeight="false" outlineLevel="0" collapsed="false">
      <c r="A3" s="6"/>
      <c r="B3" s="6"/>
      <c r="C3" s="6"/>
      <c r="D3" s="6"/>
      <c r="E3" s="6"/>
      <c r="F3" s="6"/>
      <c r="G3" s="6"/>
      <c r="H3" s="6"/>
      <c r="I3" s="6"/>
      <c r="J3" s="6"/>
      <c r="K3" s="310"/>
      <c r="L3" s="310"/>
      <c r="M3" s="3"/>
      <c r="N3" s="5"/>
      <c r="O3" s="5"/>
      <c r="P3" s="5"/>
      <c r="Q3" s="5"/>
      <c r="R3" s="5"/>
      <c r="S3" s="5"/>
      <c r="T3" s="5"/>
      <c r="U3" s="5"/>
      <c r="V3" s="5"/>
      <c r="W3" s="5"/>
    </row>
    <row r="4" customFormat="false" ht="15.8" hidden="false" customHeight="false" outlineLevel="0" collapsed="false">
      <c r="A4" s="7"/>
      <c r="B4" s="7"/>
      <c r="C4" s="7"/>
      <c r="D4" s="8"/>
      <c r="E4" s="7"/>
      <c r="F4" s="7"/>
      <c r="G4" s="7"/>
      <c r="H4" s="9"/>
      <c r="I4" s="7"/>
      <c r="J4" s="7"/>
      <c r="K4" s="310"/>
      <c r="L4" s="310"/>
    </row>
    <row r="5" customFormat="false" ht="15.8" hidden="false" customHeight="false" outlineLevel="0" collapsed="false">
      <c r="A5" s="7"/>
      <c r="B5" s="7"/>
      <c r="C5" s="7"/>
      <c r="D5" s="8"/>
      <c r="E5" s="7"/>
      <c r="F5" s="7"/>
      <c r="G5" s="7"/>
      <c r="H5" s="9"/>
      <c r="I5" s="7"/>
      <c r="J5" s="7"/>
      <c r="K5" s="3"/>
      <c r="L5" s="3"/>
    </row>
    <row r="6" customFormat="false" ht="27" hidden="false" customHeight="true" outlineLevel="0" collapsed="false">
      <c r="A6" s="311" t="s">
        <v>258</v>
      </c>
      <c r="B6" s="311"/>
      <c r="C6" s="311"/>
      <c r="D6" s="311"/>
      <c r="E6" s="311"/>
      <c r="F6" s="311"/>
      <c r="G6" s="311"/>
      <c r="H6" s="311"/>
      <c r="I6" s="311"/>
      <c r="J6" s="311"/>
      <c r="K6" s="311"/>
      <c r="L6" s="311"/>
    </row>
    <row r="7" customFormat="false" ht="15" hidden="false" customHeight="true" outlineLevel="0" collapsed="false">
      <c r="A7" s="12" t="s">
        <v>5</v>
      </c>
      <c r="B7" s="12" t="s">
        <v>6</v>
      </c>
      <c r="C7" s="12" t="s">
        <v>7</v>
      </c>
      <c r="D7" s="13" t="s">
        <v>8</v>
      </c>
      <c r="E7" s="12" t="s">
        <v>9</v>
      </c>
      <c r="F7" s="12"/>
      <c r="G7" s="12"/>
      <c r="H7" s="12"/>
      <c r="I7" s="12"/>
      <c r="J7" s="12" t="s">
        <v>10</v>
      </c>
      <c r="K7" s="12" t="s">
        <v>11</v>
      </c>
      <c r="L7" s="12" t="s">
        <v>12</v>
      </c>
    </row>
    <row r="8" customFormat="false" ht="14.45" hidden="false" customHeight="true" outlineLevel="0" collapsed="false">
      <c r="A8" s="12"/>
      <c r="B8" s="12"/>
      <c r="C8" s="12"/>
      <c r="D8" s="13"/>
      <c r="E8" s="12"/>
      <c r="F8" s="12" t="s">
        <v>13</v>
      </c>
      <c r="G8" s="12"/>
      <c r="H8" s="12"/>
      <c r="I8" s="12"/>
      <c r="J8" s="12"/>
      <c r="K8" s="12"/>
      <c r="L8" s="12"/>
    </row>
    <row r="9" customFormat="false" ht="28.5" hidden="false" customHeight="true" outlineLevel="0" collapsed="false">
      <c r="A9" s="12"/>
      <c r="B9" s="12"/>
      <c r="C9" s="12"/>
      <c r="D9" s="13"/>
      <c r="E9" s="12" t="s">
        <v>14</v>
      </c>
      <c r="F9" s="12" t="s">
        <v>15</v>
      </c>
      <c r="G9" s="12"/>
      <c r="H9" s="12"/>
      <c r="I9" s="12" t="s">
        <v>16</v>
      </c>
      <c r="J9" s="12"/>
      <c r="K9" s="12"/>
      <c r="L9" s="12"/>
    </row>
    <row r="10" customFormat="false" ht="21" hidden="false" customHeight="true" outlineLevel="0" collapsed="false">
      <c r="A10" s="12"/>
      <c r="B10" s="12"/>
      <c r="C10" s="12"/>
      <c r="D10" s="13"/>
      <c r="E10" s="12"/>
      <c r="F10" s="12" t="s">
        <v>17</v>
      </c>
      <c r="G10" s="12" t="s">
        <v>18</v>
      </c>
      <c r="H10" s="12"/>
      <c r="I10" s="12"/>
      <c r="J10" s="12"/>
      <c r="K10" s="12"/>
      <c r="L10" s="12"/>
    </row>
    <row r="11" customFormat="false" ht="46.5" hidden="false" customHeight="true" outlineLevel="0" collapsed="false">
      <c r="A11" s="12"/>
      <c r="B11" s="12"/>
      <c r="C11" s="12"/>
      <c r="D11" s="13"/>
      <c r="E11" s="12"/>
      <c r="F11" s="12"/>
      <c r="G11" s="12" t="s">
        <v>19</v>
      </c>
      <c r="H11" s="14" t="s">
        <v>20</v>
      </c>
      <c r="I11" s="12"/>
      <c r="J11" s="12"/>
      <c r="K11" s="12"/>
      <c r="L11" s="12"/>
    </row>
    <row r="12" customFormat="false" ht="15.8" hidden="false" customHeight="false" outlineLevel="0" collapsed="false">
      <c r="A12" s="15" t="n">
        <v>1</v>
      </c>
      <c r="B12" s="15" t="n">
        <v>2</v>
      </c>
      <c r="C12" s="15" t="n">
        <v>3</v>
      </c>
      <c r="D12" s="16" t="n">
        <v>4</v>
      </c>
      <c r="E12" s="15" t="n">
        <v>5</v>
      </c>
      <c r="F12" s="15" t="n">
        <v>6</v>
      </c>
      <c r="G12" s="15" t="n">
        <v>7</v>
      </c>
      <c r="H12" s="17" t="n">
        <v>8</v>
      </c>
      <c r="I12" s="15" t="n">
        <v>9</v>
      </c>
      <c r="J12" s="15" t="n">
        <v>10</v>
      </c>
      <c r="K12" s="15" t="n">
        <v>11</v>
      </c>
      <c r="L12" s="15" t="n">
        <v>12</v>
      </c>
    </row>
    <row r="13" customFormat="false" ht="30.75" hidden="false" customHeight="true" outlineLevel="0" collapsed="false">
      <c r="A13" s="18" t="s">
        <v>259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</row>
    <row r="14" customFormat="false" ht="63" hidden="false" customHeight="true" outlineLevel="0" collapsed="false">
      <c r="A14" s="19" t="s">
        <v>22</v>
      </c>
      <c r="B14" s="20" t="s">
        <v>260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</row>
    <row r="15" customFormat="false" ht="51.75" hidden="false" customHeight="true" outlineLevel="0" collapsed="false">
      <c r="A15" s="19" t="s">
        <v>137</v>
      </c>
      <c r="B15" s="20" t="s">
        <v>261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</row>
    <row r="16" customFormat="false" ht="21" hidden="false" customHeight="true" outlineLevel="0" collapsed="false">
      <c r="A16" s="312" t="s">
        <v>27</v>
      </c>
      <c r="B16" s="165" t="s">
        <v>28</v>
      </c>
      <c r="C16" s="313" t="n">
        <v>2019</v>
      </c>
      <c r="D16" s="59" t="n">
        <v>95.04</v>
      </c>
      <c r="E16" s="60" t="n">
        <v>0</v>
      </c>
      <c r="F16" s="60"/>
      <c r="G16" s="60"/>
      <c r="H16" s="60"/>
      <c r="I16" s="62" t="n">
        <v>95.04</v>
      </c>
      <c r="J16" s="60" t="n">
        <v>0</v>
      </c>
      <c r="K16" s="32" t="s">
        <v>29</v>
      </c>
      <c r="L16" s="15" t="s">
        <v>30</v>
      </c>
    </row>
    <row r="17" customFormat="false" ht="18.75" hidden="false" customHeight="true" outlineLevel="0" collapsed="false">
      <c r="A17" s="312"/>
      <c r="B17" s="165"/>
      <c r="C17" s="313" t="n">
        <v>2020</v>
      </c>
      <c r="D17" s="59" t="n">
        <v>95.04</v>
      </c>
      <c r="E17" s="60" t="n">
        <v>0</v>
      </c>
      <c r="F17" s="60"/>
      <c r="G17" s="60"/>
      <c r="H17" s="60"/>
      <c r="I17" s="62" t="n">
        <v>95.04</v>
      </c>
      <c r="J17" s="60" t="n">
        <v>0</v>
      </c>
      <c r="K17" s="32" t="s">
        <v>29</v>
      </c>
      <c r="L17" s="15"/>
    </row>
    <row r="18" customFormat="false" ht="19.5" hidden="false" customHeight="true" outlineLevel="0" collapsed="false">
      <c r="A18" s="312"/>
      <c r="B18" s="165"/>
      <c r="C18" s="313" t="n">
        <v>2021</v>
      </c>
      <c r="D18" s="59" t="n">
        <v>95.04</v>
      </c>
      <c r="E18" s="60" t="n">
        <v>0</v>
      </c>
      <c r="F18" s="60"/>
      <c r="G18" s="60"/>
      <c r="H18" s="60"/>
      <c r="I18" s="62" t="n">
        <v>95.04</v>
      </c>
      <c r="J18" s="60" t="n">
        <v>0</v>
      </c>
      <c r="K18" s="32" t="s">
        <v>29</v>
      </c>
      <c r="L18" s="15"/>
    </row>
    <row r="19" customFormat="false" ht="19.5" hidden="false" customHeight="true" outlineLevel="0" collapsed="false">
      <c r="A19" s="312"/>
      <c r="B19" s="165"/>
      <c r="C19" s="313" t="n">
        <v>2022</v>
      </c>
      <c r="D19" s="59" t="n">
        <v>95.04</v>
      </c>
      <c r="E19" s="60" t="n">
        <v>0</v>
      </c>
      <c r="F19" s="60"/>
      <c r="G19" s="60"/>
      <c r="H19" s="60"/>
      <c r="I19" s="62" t="n">
        <v>95.04</v>
      </c>
      <c r="J19" s="60" t="n">
        <v>0</v>
      </c>
      <c r="K19" s="32" t="s">
        <v>29</v>
      </c>
      <c r="L19" s="15"/>
    </row>
    <row r="20" customFormat="false" ht="20.25" hidden="false" customHeight="true" outlineLevel="0" collapsed="false">
      <c r="A20" s="312"/>
      <c r="B20" s="165"/>
      <c r="C20" s="313" t="n">
        <v>2023</v>
      </c>
      <c r="D20" s="59" t="n">
        <v>95.04</v>
      </c>
      <c r="E20" s="60" t="n">
        <v>0</v>
      </c>
      <c r="F20" s="60"/>
      <c r="G20" s="60"/>
      <c r="H20" s="60"/>
      <c r="I20" s="62" t="n">
        <v>95.04</v>
      </c>
      <c r="J20" s="60" t="n">
        <v>0</v>
      </c>
      <c r="K20" s="32" t="s">
        <v>29</v>
      </c>
      <c r="L20" s="15"/>
    </row>
    <row r="21" customFormat="false" ht="21" hidden="false" customHeight="true" outlineLevel="0" collapsed="false">
      <c r="A21" s="312"/>
      <c r="B21" s="165"/>
      <c r="C21" s="313" t="n">
        <v>2024</v>
      </c>
      <c r="D21" s="59" t="n">
        <v>0</v>
      </c>
      <c r="E21" s="60" t="n">
        <v>0</v>
      </c>
      <c r="F21" s="60"/>
      <c r="G21" s="60"/>
      <c r="H21" s="60"/>
      <c r="I21" s="62" t="n">
        <v>0</v>
      </c>
      <c r="J21" s="60" t="n">
        <v>0</v>
      </c>
      <c r="K21" s="32" t="s">
        <v>29</v>
      </c>
      <c r="L21" s="15"/>
    </row>
    <row r="22" customFormat="false" ht="21" hidden="false" customHeight="true" outlineLevel="0" collapsed="false">
      <c r="A22" s="131"/>
      <c r="B22" s="165"/>
      <c r="C22" s="313" t="n">
        <v>2025</v>
      </c>
      <c r="D22" s="59" t="n">
        <v>0</v>
      </c>
      <c r="E22" s="60" t="n">
        <v>0</v>
      </c>
      <c r="F22" s="60"/>
      <c r="G22" s="60"/>
      <c r="H22" s="60"/>
      <c r="I22" s="62" t="n">
        <v>0</v>
      </c>
      <c r="J22" s="60" t="n">
        <v>0</v>
      </c>
      <c r="K22" s="32" t="s">
        <v>29</v>
      </c>
      <c r="L22" s="15"/>
    </row>
    <row r="23" customFormat="false" ht="20.25" hidden="false" customHeight="true" outlineLevel="0" collapsed="false">
      <c r="A23" s="312" t="s">
        <v>31</v>
      </c>
      <c r="B23" s="214" t="s">
        <v>32</v>
      </c>
      <c r="C23" s="313" t="n">
        <v>2019</v>
      </c>
      <c r="D23" s="59" t="n">
        <v>5.76</v>
      </c>
      <c r="E23" s="60" t="n">
        <v>0</v>
      </c>
      <c r="F23" s="60"/>
      <c r="G23" s="60"/>
      <c r="H23" s="60"/>
      <c r="I23" s="62" t="n">
        <v>5.76</v>
      </c>
      <c r="J23" s="60" t="n">
        <v>0</v>
      </c>
      <c r="K23" s="32" t="s">
        <v>29</v>
      </c>
      <c r="L23" s="15" t="s">
        <v>33</v>
      </c>
    </row>
    <row r="24" customFormat="false" ht="18" hidden="false" customHeight="true" outlineLevel="0" collapsed="false">
      <c r="A24" s="312"/>
      <c r="B24" s="214"/>
      <c r="C24" s="313" t="n">
        <v>2020</v>
      </c>
      <c r="D24" s="65" t="n">
        <v>6.00768</v>
      </c>
      <c r="E24" s="60" t="n">
        <v>0</v>
      </c>
      <c r="F24" s="60"/>
      <c r="G24" s="60"/>
      <c r="H24" s="60"/>
      <c r="I24" s="66" t="n">
        <v>6.00768</v>
      </c>
      <c r="J24" s="60" t="n">
        <v>0</v>
      </c>
      <c r="K24" s="32" t="s">
        <v>29</v>
      </c>
      <c r="L24" s="15"/>
    </row>
    <row r="25" customFormat="false" ht="20.25" hidden="false" customHeight="true" outlineLevel="0" collapsed="false">
      <c r="A25" s="312"/>
      <c r="B25" s="214"/>
      <c r="C25" s="313" t="n">
        <v>2021</v>
      </c>
      <c r="D25" s="314" t="n">
        <v>6.2496</v>
      </c>
      <c r="E25" s="60" t="n">
        <v>0</v>
      </c>
      <c r="F25" s="60"/>
      <c r="G25" s="60"/>
      <c r="H25" s="60"/>
      <c r="I25" s="315" t="n">
        <v>6.2496</v>
      </c>
      <c r="J25" s="60" t="n">
        <v>0</v>
      </c>
      <c r="K25" s="32" t="s">
        <v>29</v>
      </c>
      <c r="L25" s="15"/>
    </row>
    <row r="26" customFormat="false" ht="21" hidden="false" customHeight="true" outlineLevel="0" collapsed="false">
      <c r="A26" s="312"/>
      <c r="B26" s="214"/>
      <c r="C26" s="313" t="n">
        <v>2022</v>
      </c>
      <c r="D26" s="59" t="n">
        <v>6.624</v>
      </c>
      <c r="E26" s="60" t="n">
        <v>0</v>
      </c>
      <c r="F26" s="60"/>
      <c r="G26" s="60"/>
      <c r="H26" s="60"/>
      <c r="I26" s="62" t="n">
        <v>6.624</v>
      </c>
      <c r="J26" s="60" t="n">
        <v>0</v>
      </c>
      <c r="K26" s="32" t="s">
        <v>29</v>
      </c>
      <c r="L26" s="15"/>
    </row>
    <row r="27" customFormat="false" ht="21" hidden="false" customHeight="true" outlineLevel="0" collapsed="false">
      <c r="A27" s="312"/>
      <c r="B27" s="214"/>
      <c r="C27" s="313" t="n">
        <v>2023</v>
      </c>
      <c r="D27" s="314" t="n">
        <v>7.6176</v>
      </c>
      <c r="E27" s="60" t="n">
        <v>0</v>
      </c>
      <c r="F27" s="60"/>
      <c r="G27" s="60"/>
      <c r="H27" s="60"/>
      <c r="I27" s="315" t="n">
        <v>7.6176</v>
      </c>
      <c r="J27" s="60" t="n">
        <v>0</v>
      </c>
      <c r="K27" s="32" t="s">
        <v>29</v>
      </c>
      <c r="L27" s="15"/>
    </row>
    <row r="28" customFormat="false" ht="20.25" hidden="false" customHeight="true" outlineLevel="0" collapsed="false">
      <c r="A28" s="312"/>
      <c r="B28" s="214"/>
      <c r="C28" s="313" t="n">
        <v>2024</v>
      </c>
      <c r="D28" s="59" t="n">
        <v>0</v>
      </c>
      <c r="E28" s="60" t="n">
        <v>0</v>
      </c>
      <c r="F28" s="60"/>
      <c r="G28" s="60"/>
      <c r="H28" s="60"/>
      <c r="I28" s="315" t="n">
        <v>0</v>
      </c>
      <c r="J28" s="60" t="n">
        <v>0</v>
      </c>
      <c r="K28" s="32" t="s">
        <v>29</v>
      </c>
      <c r="L28" s="15"/>
    </row>
    <row r="29" customFormat="false" ht="20.25" hidden="false" customHeight="true" outlineLevel="0" collapsed="false">
      <c r="A29" s="131"/>
      <c r="B29" s="226"/>
      <c r="C29" s="313" t="n">
        <v>2025</v>
      </c>
      <c r="D29" s="59" t="n">
        <v>0</v>
      </c>
      <c r="E29" s="60" t="n">
        <v>0</v>
      </c>
      <c r="F29" s="60"/>
      <c r="G29" s="60"/>
      <c r="H29" s="60"/>
      <c r="I29" s="62" t="n">
        <v>0</v>
      </c>
      <c r="J29" s="60" t="n">
        <v>0</v>
      </c>
      <c r="K29" s="32" t="s">
        <v>29</v>
      </c>
      <c r="L29" s="15"/>
    </row>
    <row r="30" customFormat="false" ht="17.25" hidden="false" customHeight="true" outlineLevel="0" collapsed="false">
      <c r="A30" s="312" t="s">
        <v>34</v>
      </c>
      <c r="B30" s="316" t="s">
        <v>35</v>
      </c>
      <c r="C30" s="313" t="n">
        <v>2019</v>
      </c>
      <c r="D30" s="59" t="n">
        <v>5.76</v>
      </c>
      <c r="E30" s="60" t="n">
        <v>0</v>
      </c>
      <c r="F30" s="60"/>
      <c r="G30" s="60"/>
      <c r="H30" s="60"/>
      <c r="I30" s="62" t="n">
        <v>5.76</v>
      </c>
      <c r="J30" s="60" t="n">
        <v>0</v>
      </c>
      <c r="K30" s="32" t="s">
        <v>29</v>
      </c>
      <c r="L30" s="15"/>
    </row>
    <row r="31" customFormat="false" ht="17.25" hidden="false" customHeight="true" outlineLevel="0" collapsed="false">
      <c r="A31" s="312"/>
      <c r="B31" s="316"/>
      <c r="C31" s="313" t="n">
        <v>2020</v>
      </c>
      <c r="D31" s="65" t="n">
        <v>6.00768</v>
      </c>
      <c r="E31" s="60" t="n">
        <v>0</v>
      </c>
      <c r="F31" s="60"/>
      <c r="G31" s="60"/>
      <c r="H31" s="60"/>
      <c r="I31" s="66" t="n">
        <v>6.00768</v>
      </c>
      <c r="J31" s="60" t="n">
        <v>0</v>
      </c>
      <c r="K31" s="32" t="s">
        <v>29</v>
      </c>
      <c r="L31" s="15"/>
    </row>
    <row r="32" customFormat="false" ht="17" hidden="false" customHeight="false" outlineLevel="0" collapsed="false">
      <c r="A32" s="312"/>
      <c r="B32" s="316"/>
      <c r="C32" s="313" t="n">
        <v>2021</v>
      </c>
      <c r="D32" s="314" t="n">
        <v>6.2496</v>
      </c>
      <c r="E32" s="60" t="n">
        <v>0</v>
      </c>
      <c r="F32" s="60"/>
      <c r="G32" s="60"/>
      <c r="H32" s="60"/>
      <c r="I32" s="315" t="n">
        <v>6.2496</v>
      </c>
      <c r="J32" s="60" t="n">
        <v>0</v>
      </c>
      <c r="K32" s="32" t="s">
        <v>29</v>
      </c>
      <c r="L32" s="15"/>
    </row>
    <row r="33" customFormat="false" ht="17" hidden="false" customHeight="false" outlineLevel="0" collapsed="false">
      <c r="A33" s="312"/>
      <c r="B33" s="316"/>
      <c r="C33" s="313" t="n">
        <v>2022</v>
      </c>
      <c r="D33" s="59" t="n">
        <v>6.624</v>
      </c>
      <c r="E33" s="60" t="n">
        <v>0</v>
      </c>
      <c r="F33" s="60"/>
      <c r="G33" s="60"/>
      <c r="H33" s="60"/>
      <c r="I33" s="62" t="n">
        <v>6.624</v>
      </c>
      <c r="J33" s="60" t="n">
        <v>0</v>
      </c>
      <c r="K33" s="32" t="s">
        <v>29</v>
      </c>
      <c r="L33" s="15"/>
    </row>
    <row r="34" customFormat="false" ht="17" hidden="false" customHeight="false" outlineLevel="0" collapsed="false">
      <c r="A34" s="131"/>
      <c r="B34" s="316"/>
      <c r="C34" s="313" t="n">
        <v>2023</v>
      </c>
      <c r="D34" s="314" t="n">
        <v>7.6176</v>
      </c>
      <c r="E34" s="60" t="n">
        <v>0</v>
      </c>
      <c r="F34" s="60"/>
      <c r="G34" s="60"/>
      <c r="H34" s="60"/>
      <c r="I34" s="315" t="n">
        <v>7.6176</v>
      </c>
      <c r="J34" s="60" t="n">
        <v>0</v>
      </c>
      <c r="K34" s="32" t="s">
        <v>29</v>
      </c>
      <c r="L34" s="15"/>
    </row>
    <row r="35" customFormat="false" ht="17" hidden="false" customHeight="false" outlineLevel="0" collapsed="false">
      <c r="A35" s="131"/>
      <c r="B35" s="316"/>
      <c r="C35" s="313" t="n">
        <v>2024</v>
      </c>
      <c r="D35" s="59" t="n">
        <v>0</v>
      </c>
      <c r="E35" s="60" t="n">
        <v>0</v>
      </c>
      <c r="F35" s="60"/>
      <c r="G35" s="60"/>
      <c r="H35" s="60"/>
      <c r="I35" s="62" t="n">
        <v>0</v>
      </c>
      <c r="J35" s="60" t="n">
        <v>0</v>
      </c>
      <c r="K35" s="32" t="s">
        <v>29</v>
      </c>
      <c r="L35" s="15"/>
    </row>
    <row r="36" customFormat="false" ht="17" hidden="false" customHeight="false" outlineLevel="0" collapsed="false">
      <c r="A36" s="131"/>
      <c r="B36" s="316"/>
      <c r="C36" s="313" t="n">
        <v>2025</v>
      </c>
      <c r="D36" s="59" t="n">
        <v>0</v>
      </c>
      <c r="E36" s="60" t="n">
        <v>0</v>
      </c>
      <c r="F36" s="60"/>
      <c r="G36" s="60"/>
      <c r="H36" s="60"/>
      <c r="I36" s="62" t="n">
        <v>0</v>
      </c>
      <c r="J36" s="60" t="n">
        <v>0</v>
      </c>
      <c r="K36" s="32" t="s">
        <v>29</v>
      </c>
      <c r="L36" s="15"/>
    </row>
    <row r="37" customFormat="false" ht="18" hidden="false" customHeight="true" outlineLevel="0" collapsed="false">
      <c r="A37" s="152" t="s">
        <v>36</v>
      </c>
      <c r="B37" s="317" t="s">
        <v>262</v>
      </c>
      <c r="C37" s="313" t="n">
        <v>2019</v>
      </c>
      <c r="D37" s="318" t="n">
        <v>0</v>
      </c>
      <c r="E37" s="60" t="n">
        <v>0</v>
      </c>
      <c r="F37" s="319"/>
      <c r="G37" s="319"/>
      <c r="H37" s="319"/>
      <c r="I37" s="320" t="n">
        <v>0</v>
      </c>
      <c r="J37" s="60" t="n">
        <v>0</v>
      </c>
      <c r="K37" s="32" t="s">
        <v>29</v>
      </c>
      <c r="L37" s="15"/>
    </row>
    <row r="38" customFormat="false" ht="24" hidden="false" customHeight="true" outlineLevel="0" collapsed="false">
      <c r="A38" s="152"/>
      <c r="B38" s="317"/>
      <c r="C38" s="270" t="n">
        <v>2020</v>
      </c>
      <c r="D38" s="318" t="n">
        <v>9.67</v>
      </c>
      <c r="E38" s="170" t="n">
        <v>0</v>
      </c>
      <c r="F38" s="321"/>
      <c r="G38" s="321"/>
      <c r="H38" s="321"/>
      <c r="I38" s="320" t="n">
        <v>9.67</v>
      </c>
      <c r="J38" s="170" t="n">
        <v>0</v>
      </c>
      <c r="K38" s="184" t="s">
        <v>29</v>
      </c>
      <c r="L38" s="15"/>
    </row>
    <row r="39" customFormat="false" ht="204" hidden="false" customHeight="true" outlineLevel="0" collapsed="false">
      <c r="A39" s="152"/>
      <c r="B39" s="317"/>
      <c r="C39" s="322"/>
      <c r="D39" s="318"/>
      <c r="E39" s="323"/>
      <c r="F39" s="324"/>
      <c r="G39" s="324"/>
      <c r="H39" s="324"/>
      <c r="I39" s="318"/>
      <c r="J39" s="323"/>
      <c r="K39" s="325"/>
      <c r="L39" s="15"/>
    </row>
    <row r="40" customFormat="false" ht="65.25" hidden="false" customHeight="true" outlineLevel="0" collapsed="false">
      <c r="A40" s="131"/>
      <c r="B40" s="317"/>
      <c r="C40" s="326"/>
      <c r="D40" s="327"/>
      <c r="E40" s="326"/>
      <c r="F40" s="326"/>
      <c r="G40" s="326"/>
      <c r="H40" s="328"/>
      <c r="I40" s="326"/>
      <c r="J40" s="326"/>
      <c r="K40" s="326"/>
      <c r="L40" s="15"/>
    </row>
    <row r="41" customFormat="false" ht="24.75" hidden="false" customHeight="true" outlineLevel="0" collapsed="false">
      <c r="A41" s="131"/>
      <c r="B41" s="317"/>
      <c r="C41" s="270" t="n">
        <v>2021</v>
      </c>
      <c r="D41" s="318" t="n">
        <v>0</v>
      </c>
      <c r="E41" s="170" t="n">
        <v>0</v>
      </c>
      <c r="F41" s="321"/>
      <c r="G41" s="321"/>
      <c r="H41" s="321"/>
      <c r="I41" s="320" t="n">
        <v>0</v>
      </c>
      <c r="J41" s="170" t="n">
        <v>0</v>
      </c>
      <c r="K41" s="184" t="s">
        <v>29</v>
      </c>
      <c r="L41" s="15"/>
    </row>
    <row r="42" customFormat="false" ht="26.25" hidden="false" customHeight="true" outlineLevel="0" collapsed="false">
      <c r="A42" s="131"/>
      <c r="B42" s="317"/>
      <c r="C42" s="270" t="n">
        <v>2022</v>
      </c>
      <c r="D42" s="318" t="n">
        <v>0</v>
      </c>
      <c r="E42" s="170" t="n">
        <v>0</v>
      </c>
      <c r="F42" s="321"/>
      <c r="G42" s="321"/>
      <c r="H42" s="321"/>
      <c r="I42" s="320" t="n">
        <v>0</v>
      </c>
      <c r="J42" s="170" t="n">
        <v>0</v>
      </c>
      <c r="K42" s="184" t="s">
        <v>29</v>
      </c>
      <c r="L42" s="15"/>
    </row>
    <row r="43" customFormat="false" ht="20.25" hidden="false" customHeight="true" outlineLevel="0" collapsed="false">
      <c r="A43" s="131"/>
      <c r="B43" s="317"/>
      <c r="C43" s="270" t="n">
        <v>2023</v>
      </c>
      <c r="D43" s="318" t="n">
        <v>0</v>
      </c>
      <c r="E43" s="170" t="n">
        <v>0</v>
      </c>
      <c r="F43" s="321"/>
      <c r="G43" s="321"/>
      <c r="H43" s="321"/>
      <c r="I43" s="320" t="n">
        <v>0</v>
      </c>
      <c r="J43" s="170" t="n">
        <v>0</v>
      </c>
      <c r="K43" s="184" t="s">
        <v>29</v>
      </c>
      <c r="L43" s="15"/>
    </row>
    <row r="44" customFormat="false" ht="19.5" hidden="false" customHeight="true" outlineLevel="0" collapsed="false">
      <c r="A44" s="131"/>
      <c r="B44" s="317"/>
      <c r="C44" s="270" t="n">
        <v>2024</v>
      </c>
      <c r="D44" s="318" t="n">
        <v>0</v>
      </c>
      <c r="E44" s="170" t="n">
        <v>0</v>
      </c>
      <c r="F44" s="321"/>
      <c r="G44" s="321"/>
      <c r="H44" s="321"/>
      <c r="I44" s="320" t="n">
        <v>0</v>
      </c>
      <c r="J44" s="170" t="n">
        <v>0</v>
      </c>
      <c r="K44" s="184" t="s">
        <v>29</v>
      </c>
      <c r="L44" s="15"/>
    </row>
    <row r="45" customFormat="false" ht="19.5" hidden="false" customHeight="true" outlineLevel="0" collapsed="false">
      <c r="A45" s="131"/>
      <c r="B45" s="317"/>
      <c r="C45" s="270" t="n">
        <v>2025</v>
      </c>
      <c r="D45" s="318" t="n">
        <v>0</v>
      </c>
      <c r="E45" s="170" t="n">
        <v>0</v>
      </c>
      <c r="F45" s="321"/>
      <c r="G45" s="321"/>
      <c r="H45" s="321"/>
      <c r="I45" s="320" t="n">
        <v>0</v>
      </c>
      <c r="J45" s="170" t="n">
        <v>0</v>
      </c>
      <c r="K45" s="184" t="s">
        <v>29</v>
      </c>
      <c r="L45" s="15"/>
    </row>
    <row r="46" customFormat="false" ht="28.5" hidden="false" customHeight="true" outlineLevel="0" collapsed="false">
      <c r="A46" s="312" t="s">
        <v>39</v>
      </c>
      <c r="B46" s="329" t="s">
        <v>40</v>
      </c>
      <c r="C46" s="313" t="n">
        <v>2019</v>
      </c>
      <c r="D46" s="59" t="n">
        <v>380.16</v>
      </c>
      <c r="E46" s="60" t="n">
        <v>0</v>
      </c>
      <c r="F46" s="60"/>
      <c r="G46" s="60"/>
      <c r="H46" s="60"/>
      <c r="I46" s="62" t="n">
        <v>380.16</v>
      </c>
      <c r="J46" s="60" t="n">
        <v>0</v>
      </c>
      <c r="K46" s="32" t="s">
        <v>29</v>
      </c>
      <c r="L46" s="15"/>
    </row>
    <row r="47" customFormat="false" ht="25.5" hidden="false" customHeight="true" outlineLevel="0" collapsed="false">
      <c r="A47" s="312"/>
      <c r="B47" s="329"/>
      <c r="C47" s="313" t="n">
        <v>2020</v>
      </c>
      <c r="D47" s="59" t="n">
        <v>380.16</v>
      </c>
      <c r="E47" s="60" t="n">
        <v>0</v>
      </c>
      <c r="F47" s="60"/>
      <c r="G47" s="60"/>
      <c r="H47" s="60"/>
      <c r="I47" s="62" t="n">
        <v>380.16</v>
      </c>
      <c r="J47" s="60" t="n">
        <v>0</v>
      </c>
      <c r="K47" s="32" t="s">
        <v>29</v>
      </c>
      <c r="L47" s="15"/>
    </row>
    <row r="48" customFormat="false" ht="27.75" hidden="false" customHeight="true" outlineLevel="0" collapsed="false">
      <c r="A48" s="312"/>
      <c r="B48" s="329"/>
      <c r="C48" s="313" t="n">
        <v>2021</v>
      </c>
      <c r="D48" s="59" t="n">
        <v>398.04</v>
      </c>
      <c r="E48" s="60" t="n">
        <v>0</v>
      </c>
      <c r="F48" s="60"/>
      <c r="G48" s="60"/>
      <c r="H48" s="60"/>
      <c r="I48" s="62" t="n">
        <v>398.04</v>
      </c>
      <c r="J48" s="60" t="n">
        <v>0</v>
      </c>
      <c r="K48" s="32" t="s">
        <v>29</v>
      </c>
      <c r="L48" s="15"/>
    </row>
    <row r="49" customFormat="false" ht="23.25" hidden="false" customHeight="true" outlineLevel="0" collapsed="false">
      <c r="A49" s="312"/>
      <c r="B49" s="329"/>
      <c r="C49" s="313" t="n">
        <v>2022</v>
      </c>
      <c r="D49" s="59" t="n">
        <v>380.16</v>
      </c>
      <c r="E49" s="60" t="n">
        <v>0</v>
      </c>
      <c r="F49" s="60"/>
      <c r="G49" s="60"/>
      <c r="H49" s="60"/>
      <c r="I49" s="62" t="n">
        <v>380.16</v>
      </c>
      <c r="J49" s="60" t="n">
        <v>0</v>
      </c>
      <c r="K49" s="32" t="s">
        <v>29</v>
      </c>
      <c r="L49" s="15"/>
    </row>
    <row r="50" customFormat="false" ht="23.25" hidden="false" customHeight="true" outlineLevel="0" collapsed="false">
      <c r="A50" s="312"/>
      <c r="B50" s="329"/>
      <c r="C50" s="313" t="n">
        <v>2023</v>
      </c>
      <c r="D50" s="59" t="n">
        <v>380.16</v>
      </c>
      <c r="E50" s="60" t="n">
        <v>0</v>
      </c>
      <c r="F50" s="60"/>
      <c r="G50" s="60"/>
      <c r="H50" s="60"/>
      <c r="I50" s="62" t="n">
        <v>380.16</v>
      </c>
      <c r="J50" s="60" t="n">
        <v>0</v>
      </c>
      <c r="K50" s="32" t="s">
        <v>29</v>
      </c>
      <c r="L50" s="15"/>
    </row>
    <row r="51" customFormat="false" ht="27" hidden="false" customHeight="true" outlineLevel="0" collapsed="false">
      <c r="A51" s="312"/>
      <c r="B51" s="329"/>
      <c r="C51" s="313" t="n">
        <v>2024</v>
      </c>
      <c r="D51" s="59" t="n">
        <v>0</v>
      </c>
      <c r="E51" s="60" t="n">
        <v>0</v>
      </c>
      <c r="F51" s="60"/>
      <c r="G51" s="60"/>
      <c r="H51" s="60"/>
      <c r="I51" s="62" t="n">
        <v>0</v>
      </c>
      <c r="J51" s="60" t="n">
        <v>0</v>
      </c>
      <c r="K51" s="32" t="s">
        <v>29</v>
      </c>
      <c r="L51" s="15"/>
    </row>
    <row r="52" customFormat="false" ht="27" hidden="false" customHeight="true" outlineLevel="0" collapsed="false">
      <c r="A52" s="131"/>
      <c r="B52" s="330"/>
      <c r="C52" s="313" t="n">
        <v>2025</v>
      </c>
      <c r="D52" s="59" t="n">
        <v>0</v>
      </c>
      <c r="E52" s="60" t="n">
        <v>0</v>
      </c>
      <c r="F52" s="60"/>
      <c r="G52" s="60"/>
      <c r="H52" s="60"/>
      <c r="I52" s="62" t="n">
        <v>0</v>
      </c>
      <c r="J52" s="60" t="n">
        <v>0</v>
      </c>
      <c r="K52" s="32" t="s">
        <v>29</v>
      </c>
      <c r="L52" s="15"/>
    </row>
    <row r="53" customFormat="false" ht="43.5" hidden="false" customHeight="true" outlineLevel="0" collapsed="false">
      <c r="A53" s="312" t="s">
        <v>41</v>
      </c>
      <c r="B53" s="329" t="s">
        <v>263</v>
      </c>
      <c r="C53" s="313" t="n">
        <v>2019</v>
      </c>
      <c r="D53" s="59" t="n">
        <v>0</v>
      </c>
      <c r="E53" s="60" t="n">
        <v>0</v>
      </c>
      <c r="F53" s="60"/>
      <c r="G53" s="60"/>
      <c r="H53" s="60"/>
      <c r="I53" s="62" t="n">
        <v>0</v>
      </c>
      <c r="J53" s="60" t="n">
        <v>0</v>
      </c>
      <c r="K53" s="32" t="s">
        <v>29</v>
      </c>
      <c r="L53" s="38" t="s">
        <v>33</v>
      </c>
    </row>
    <row r="54" customFormat="false" ht="20.25" hidden="false" customHeight="true" outlineLevel="0" collapsed="false">
      <c r="A54" s="312"/>
      <c r="B54" s="329"/>
      <c r="C54" s="313" t="n">
        <v>2020</v>
      </c>
      <c r="D54" s="59" t="n">
        <v>0</v>
      </c>
      <c r="E54" s="60" t="n">
        <v>0</v>
      </c>
      <c r="F54" s="60"/>
      <c r="G54" s="60"/>
      <c r="H54" s="60"/>
      <c r="I54" s="62" t="n">
        <v>0</v>
      </c>
      <c r="J54" s="60" t="n">
        <v>0</v>
      </c>
      <c r="K54" s="32" t="s">
        <v>29</v>
      </c>
      <c r="L54" s="38"/>
    </row>
    <row r="55" customFormat="false" ht="27.75" hidden="false" customHeight="true" outlineLevel="0" collapsed="false">
      <c r="A55" s="312"/>
      <c r="B55" s="329"/>
      <c r="C55" s="313" t="n">
        <v>2021</v>
      </c>
      <c r="D55" s="59" t="n">
        <v>0</v>
      </c>
      <c r="E55" s="60" t="n">
        <v>0</v>
      </c>
      <c r="F55" s="60"/>
      <c r="G55" s="60"/>
      <c r="H55" s="60"/>
      <c r="I55" s="62" t="n">
        <v>0</v>
      </c>
      <c r="J55" s="60" t="n">
        <v>0</v>
      </c>
      <c r="K55" s="32" t="s">
        <v>29</v>
      </c>
      <c r="L55" s="38"/>
    </row>
    <row r="56" customFormat="false" ht="27.75" hidden="false" customHeight="true" outlineLevel="0" collapsed="false">
      <c r="A56" s="312"/>
      <c r="B56" s="329"/>
      <c r="C56" s="313" t="n">
        <v>2022</v>
      </c>
      <c r="D56" s="59" t="n">
        <v>0</v>
      </c>
      <c r="E56" s="60" t="n">
        <v>0</v>
      </c>
      <c r="F56" s="60"/>
      <c r="G56" s="60"/>
      <c r="H56" s="60"/>
      <c r="I56" s="62" t="n">
        <v>0</v>
      </c>
      <c r="J56" s="60" t="n">
        <v>0</v>
      </c>
      <c r="K56" s="32" t="s">
        <v>29</v>
      </c>
      <c r="L56" s="42"/>
    </row>
    <row r="57" customFormat="false" ht="27.75" hidden="false" customHeight="true" outlineLevel="0" collapsed="false">
      <c r="A57" s="312"/>
      <c r="B57" s="329"/>
      <c r="C57" s="313" t="n">
        <v>2023</v>
      </c>
      <c r="D57" s="59" t="n">
        <v>0</v>
      </c>
      <c r="E57" s="60" t="n">
        <v>0</v>
      </c>
      <c r="F57" s="60"/>
      <c r="G57" s="60"/>
      <c r="H57" s="60"/>
      <c r="I57" s="62" t="n">
        <v>0</v>
      </c>
      <c r="J57" s="60" t="n">
        <v>0</v>
      </c>
      <c r="K57" s="32" t="s">
        <v>29</v>
      </c>
      <c r="L57" s="42"/>
    </row>
    <row r="58" customFormat="false" ht="27.75" hidden="false" customHeight="true" outlineLevel="0" collapsed="false">
      <c r="A58" s="312"/>
      <c r="B58" s="329"/>
      <c r="C58" s="313" t="n">
        <v>2024</v>
      </c>
      <c r="D58" s="59" t="n">
        <v>0</v>
      </c>
      <c r="E58" s="60" t="n">
        <v>0</v>
      </c>
      <c r="F58" s="60"/>
      <c r="G58" s="60"/>
      <c r="H58" s="60"/>
      <c r="I58" s="62" t="n">
        <v>0</v>
      </c>
      <c r="J58" s="60" t="n">
        <v>0</v>
      </c>
      <c r="K58" s="32" t="s">
        <v>29</v>
      </c>
      <c r="L58" s="42"/>
    </row>
    <row r="59" customFormat="false" ht="27.75" hidden="false" customHeight="true" outlineLevel="0" collapsed="false">
      <c r="A59" s="131"/>
      <c r="B59" s="330"/>
      <c r="C59" s="313" t="n">
        <v>2025</v>
      </c>
      <c r="D59" s="59" t="n">
        <v>0</v>
      </c>
      <c r="E59" s="60" t="n">
        <v>0</v>
      </c>
      <c r="F59" s="60"/>
      <c r="G59" s="60"/>
      <c r="H59" s="60"/>
      <c r="I59" s="62" t="n">
        <v>0</v>
      </c>
      <c r="J59" s="60" t="n">
        <v>0</v>
      </c>
      <c r="K59" s="32" t="s">
        <v>29</v>
      </c>
      <c r="L59" s="42"/>
    </row>
    <row r="60" customFormat="false" ht="24" hidden="false" customHeight="true" outlineLevel="0" collapsed="false">
      <c r="A60" s="312" t="s">
        <v>43</v>
      </c>
      <c r="B60" s="329" t="s">
        <v>264</v>
      </c>
      <c r="C60" s="313" t="n">
        <v>2019</v>
      </c>
      <c r="D60" s="59" t="n">
        <v>380.16</v>
      </c>
      <c r="E60" s="60" t="n">
        <v>0</v>
      </c>
      <c r="F60" s="60"/>
      <c r="G60" s="60"/>
      <c r="H60" s="60"/>
      <c r="I60" s="62" t="n">
        <v>380.16</v>
      </c>
      <c r="J60" s="60" t="n">
        <v>0</v>
      </c>
      <c r="K60" s="32" t="s">
        <v>29</v>
      </c>
      <c r="L60" s="42"/>
    </row>
    <row r="61" customFormat="false" ht="22.5" hidden="false" customHeight="true" outlineLevel="0" collapsed="false">
      <c r="A61" s="312"/>
      <c r="B61" s="329"/>
      <c r="C61" s="313" t="n">
        <v>2020</v>
      </c>
      <c r="D61" s="59" t="n">
        <v>380.16</v>
      </c>
      <c r="E61" s="60" t="n">
        <v>0</v>
      </c>
      <c r="F61" s="60"/>
      <c r="G61" s="60"/>
      <c r="H61" s="60"/>
      <c r="I61" s="62" t="n">
        <v>380.16</v>
      </c>
      <c r="J61" s="60" t="n">
        <v>0</v>
      </c>
      <c r="K61" s="32" t="s">
        <v>29</v>
      </c>
      <c r="L61" s="42"/>
    </row>
    <row r="62" customFormat="false" ht="24" hidden="false" customHeight="true" outlineLevel="0" collapsed="false">
      <c r="A62" s="312"/>
      <c r="B62" s="329"/>
      <c r="C62" s="313" t="n">
        <v>2021</v>
      </c>
      <c r="D62" s="59" t="n">
        <v>398.04</v>
      </c>
      <c r="E62" s="60" t="n">
        <v>0</v>
      </c>
      <c r="F62" s="60"/>
      <c r="G62" s="60"/>
      <c r="H62" s="60"/>
      <c r="I62" s="62" t="n">
        <v>398.04</v>
      </c>
      <c r="J62" s="60" t="n">
        <v>0</v>
      </c>
      <c r="K62" s="32" t="s">
        <v>29</v>
      </c>
      <c r="L62" s="42"/>
    </row>
    <row r="63" customFormat="false" ht="24" hidden="false" customHeight="true" outlineLevel="0" collapsed="false">
      <c r="A63" s="312"/>
      <c r="B63" s="329"/>
      <c r="C63" s="313" t="n">
        <v>2022</v>
      </c>
      <c r="D63" s="59" t="n">
        <v>380.16</v>
      </c>
      <c r="E63" s="60" t="n">
        <v>0</v>
      </c>
      <c r="F63" s="60"/>
      <c r="G63" s="60"/>
      <c r="H63" s="60"/>
      <c r="I63" s="62" t="n">
        <v>380.16</v>
      </c>
      <c r="J63" s="60" t="n">
        <v>0</v>
      </c>
      <c r="K63" s="32" t="s">
        <v>29</v>
      </c>
      <c r="L63" s="42"/>
    </row>
    <row r="64" customFormat="false" ht="24" hidden="false" customHeight="true" outlineLevel="0" collapsed="false">
      <c r="A64" s="312"/>
      <c r="B64" s="329"/>
      <c r="C64" s="313" t="n">
        <v>2023</v>
      </c>
      <c r="D64" s="59" t="n">
        <v>380.16</v>
      </c>
      <c r="E64" s="60" t="n">
        <v>0</v>
      </c>
      <c r="F64" s="60"/>
      <c r="G64" s="60"/>
      <c r="H64" s="60"/>
      <c r="I64" s="62" t="n">
        <v>380.16</v>
      </c>
      <c r="J64" s="60" t="n">
        <v>0</v>
      </c>
      <c r="K64" s="32" t="s">
        <v>29</v>
      </c>
      <c r="L64" s="42"/>
    </row>
    <row r="65" customFormat="false" ht="24" hidden="false" customHeight="true" outlineLevel="0" collapsed="false">
      <c r="A65" s="312"/>
      <c r="B65" s="329"/>
      <c r="C65" s="313" t="n">
        <v>2024</v>
      </c>
      <c r="D65" s="59" t="n">
        <v>0</v>
      </c>
      <c r="E65" s="60" t="n">
        <v>0</v>
      </c>
      <c r="F65" s="60"/>
      <c r="G65" s="60"/>
      <c r="H65" s="60"/>
      <c r="I65" s="62" t="n">
        <v>0</v>
      </c>
      <c r="J65" s="60" t="n">
        <v>0</v>
      </c>
      <c r="K65" s="32" t="s">
        <v>29</v>
      </c>
      <c r="L65" s="42"/>
    </row>
    <row r="66" customFormat="false" ht="24" hidden="false" customHeight="true" outlineLevel="0" collapsed="false">
      <c r="A66" s="131"/>
      <c r="B66" s="330"/>
      <c r="C66" s="313" t="n">
        <v>2025</v>
      </c>
      <c r="D66" s="59" t="n">
        <v>0</v>
      </c>
      <c r="E66" s="60" t="n">
        <v>0</v>
      </c>
      <c r="F66" s="60"/>
      <c r="G66" s="60"/>
      <c r="H66" s="60"/>
      <c r="I66" s="62" t="n">
        <v>0</v>
      </c>
      <c r="J66" s="60" t="n">
        <v>0</v>
      </c>
      <c r="K66" s="32" t="s">
        <v>29</v>
      </c>
      <c r="L66" s="42"/>
    </row>
    <row r="67" customFormat="false" ht="18.6" hidden="false" customHeight="true" outlineLevel="0" collapsed="false">
      <c r="A67" s="331" t="s">
        <v>45</v>
      </c>
      <c r="B67" s="329" t="s">
        <v>46</v>
      </c>
      <c r="C67" s="313" t="n">
        <v>2019</v>
      </c>
      <c r="D67" s="59" t="n">
        <v>0</v>
      </c>
      <c r="E67" s="60" t="n">
        <v>0</v>
      </c>
      <c r="F67" s="60"/>
      <c r="G67" s="60"/>
      <c r="H67" s="60"/>
      <c r="I67" s="62" t="n">
        <v>0</v>
      </c>
      <c r="J67" s="60" t="n">
        <v>0</v>
      </c>
      <c r="K67" s="32" t="s">
        <v>29</v>
      </c>
      <c r="L67" s="42"/>
    </row>
    <row r="68" customFormat="false" ht="19.5" hidden="false" customHeight="true" outlineLevel="0" collapsed="false">
      <c r="A68" s="331"/>
      <c r="B68" s="329"/>
      <c r="C68" s="313" t="n">
        <v>2020</v>
      </c>
      <c r="D68" s="59" t="n">
        <v>0</v>
      </c>
      <c r="E68" s="60" t="n">
        <v>0</v>
      </c>
      <c r="F68" s="60"/>
      <c r="G68" s="60"/>
      <c r="H68" s="332"/>
      <c r="I68" s="62" t="n">
        <v>0</v>
      </c>
      <c r="J68" s="60" t="n">
        <v>0</v>
      </c>
      <c r="K68" s="32" t="s">
        <v>29</v>
      </c>
      <c r="L68" s="42"/>
    </row>
    <row r="69" customFormat="false" ht="24" hidden="false" customHeight="true" outlineLevel="0" collapsed="false">
      <c r="A69" s="331"/>
      <c r="B69" s="329"/>
      <c r="C69" s="313" t="n">
        <v>2021</v>
      </c>
      <c r="D69" s="59" t="n">
        <v>0</v>
      </c>
      <c r="E69" s="60" t="n">
        <v>0</v>
      </c>
      <c r="F69" s="60"/>
      <c r="G69" s="60"/>
      <c r="H69" s="332"/>
      <c r="I69" s="62" t="n">
        <v>0</v>
      </c>
      <c r="J69" s="60" t="n">
        <v>0</v>
      </c>
      <c r="K69" s="32" t="s">
        <v>29</v>
      </c>
      <c r="L69" s="42"/>
    </row>
    <row r="70" customFormat="false" ht="24" hidden="false" customHeight="true" outlineLevel="0" collapsed="false">
      <c r="A70" s="331"/>
      <c r="B70" s="329"/>
      <c r="C70" s="313" t="n">
        <v>2022</v>
      </c>
      <c r="D70" s="59" t="n">
        <v>0</v>
      </c>
      <c r="E70" s="60" t="n">
        <v>0</v>
      </c>
      <c r="F70" s="60"/>
      <c r="G70" s="60"/>
      <c r="H70" s="332"/>
      <c r="I70" s="62" t="n">
        <v>0</v>
      </c>
      <c r="J70" s="60" t="n">
        <v>0</v>
      </c>
      <c r="K70" s="32" t="s">
        <v>29</v>
      </c>
      <c r="L70" s="42"/>
    </row>
    <row r="71" customFormat="false" ht="24" hidden="false" customHeight="true" outlineLevel="0" collapsed="false">
      <c r="A71" s="331"/>
      <c r="B71" s="329"/>
      <c r="C71" s="313" t="n">
        <v>2023</v>
      </c>
      <c r="D71" s="59" t="n">
        <v>0</v>
      </c>
      <c r="E71" s="60" t="n">
        <v>0</v>
      </c>
      <c r="F71" s="60"/>
      <c r="G71" s="60"/>
      <c r="H71" s="332"/>
      <c r="I71" s="62" t="n">
        <v>0</v>
      </c>
      <c r="J71" s="60" t="n">
        <v>0</v>
      </c>
      <c r="K71" s="32" t="s">
        <v>29</v>
      </c>
      <c r="L71" s="333"/>
    </row>
    <row r="72" customFormat="false" ht="24" hidden="false" customHeight="true" outlineLevel="0" collapsed="false">
      <c r="A72" s="331"/>
      <c r="B72" s="329"/>
      <c r="C72" s="313" t="n">
        <v>2024</v>
      </c>
      <c r="D72" s="59" t="n">
        <v>0</v>
      </c>
      <c r="E72" s="60" t="n">
        <v>0</v>
      </c>
      <c r="F72" s="60"/>
      <c r="G72" s="60"/>
      <c r="H72" s="332"/>
      <c r="I72" s="62" t="n">
        <v>0</v>
      </c>
      <c r="J72" s="60" t="n">
        <v>0</v>
      </c>
      <c r="K72" s="32" t="s">
        <v>29</v>
      </c>
      <c r="L72" s="333"/>
    </row>
    <row r="73" customFormat="false" ht="24" hidden="false" customHeight="true" outlineLevel="0" collapsed="false">
      <c r="A73" s="334"/>
      <c r="B73" s="330"/>
      <c r="C73" s="313" t="n">
        <v>2025</v>
      </c>
      <c r="D73" s="59" t="n">
        <v>0</v>
      </c>
      <c r="E73" s="60" t="n">
        <v>0</v>
      </c>
      <c r="F73" s="60"/>
      <c r="G73" s="60"/>
      <c r="H73" s="332"/>
      <c r="I73" s="62" t="n">
        <v>0</v>
      </c>
      <c r="J73" s="60" t="n">
        <v>0</v>
      </c>
      <c r="K73" s="32"/>
      <c r="L73" s="333"/>
    </row>
    <row r="74" customFormat="false" ht="20.25" hidden="false" customHeight="true" outlineLevel="0" collapsed="false">
      <c r="A74" s="335" t="s">
        <v>47</v>
      </c>
      <c r="B74" s="336" t="s">
        <v>48</v>
      </c>
      <c r="C74" s="313" t="n">
        <v>2019</v>
      </c>
      <c r="D74" s="59" t="n">
        <v>0</v>
      </c>
      <c r="E74" s="60" t="n">
        <v>0</v>
      </c>
      <c r="F74" s="337"/>
      <c r="G74" s="337"/>
      <c r="H74" s="338"/>
      <c r="I74" s="62" t="n">
        <v>0</v>
      </c>
      <c r="J74" s="60" t="n">
        <v>0</v>
      </c>
      <c r="K74" s="32" t="s">
        <v>29</v>
      </c>
      <c r="L74" s="38"/>
    </row>
    <row r="75" customFormat="false" ht="17" hidden="false" customHeight="false" outlineLevel="0" collapsed="false">
      <c r="A75" s="339"/>
      <c r="B75" s="336"/>
      <c r="C75" s="313" t="n">
        <v>2020</v>
      </c>
      <c r="D75" s="59" t="n">
        <v>0</v>
      </c>
      <c r="E75" s="60" t="n">
        <v>0</v>
      </c>
      <c r="F75" s="337"/>
      <c r="G75" s="337"/>
      <c r="H75" s="338"/>
      <c r="I75" s="62" t="n">
        <v>0</v>
      </c>
      <c r="J75" s="60" t="n">
        <v>0</v>
      </c>
      <c r="K75" s="32" t="s">
        <v>29</v>
      </c>
      <c r="L75" s="38"/>
    </row>
    <row r="76" customFormat="false" ht="31.5" hidden="false" customHeight="true" outlineLevel="0" collapsed="false">
      <c r="A76" s="339"/>
      <c r="B76" s="336"/>
      <c r="C76" s="313" t="n">
        <v>2021</v>
      </c>
      <c r="D76" s="59" t="n">
        <v>0</v>
      </c>
      <c r="E76" s="60" t="n">
        <v>0</v>
      </c>
      <c r="F76" s="337"/>
      <c r="G76" s="337"/>
      <c r="H76" s="338"/>
      <c r="I76" s="62" t="n">
        <v>0</v>
      </c>
      <c r="J76" s="60" t="n">
        <v>0</v>
      </c>
      <c r="K76" s="32" t="s">
        <v>29</v>
      </c>
      <c r="L76" s="38"/>
    </row>
    <row r="77" customFormat="false" ht="23.25" hidden="false" customHeight="true" outlineLevel="0" collapsed="false">
      <c r="A77" s="339"/>
      <c r="B77" s="336"/>
      <c r="C77" s="313" t="n">
        <v>2022</v>
      </c>
      <c r="D77" s="59" t="n">
        <v>0</v>
      </c>
      <c r="E77" s="60" t="n">
        <v>0</v>
      </c>
      <c r="F77" s="337"/>
      <c r="G77" s="337"/>
      <c r="H77" s="338"/>
      <c r="I77" s="62" t="n">
        <v>0</v>
      </c>
      <c r="J77" s="60" t="n">
        <v>0</v>
      </c>
      <c r="K77" s="32" t="s">
        <v>29</v>
      </c>
      <c r="L77" s="38"/>
    </row>
    <row r="78" customFormat="false" ht="23.25" hidden="false" customHeight="true" outlineLevel="0" collapsed="false">
      <c r="A78" s="339"/>
      <c r="B78" s="336"/>
      <c r="C78" s="313" t="n">
        <v>2023</v>
      </c>
      <c r="D78" s="59" t="n">
        <v>0</v>
      </c>
      <c r="E78" s="60" t="n">
        <v>0</v>
      </c>
      <c r="F78" s="337"/>
      <c r="G78" s="337"/>
      <c r="H78" s="338"/>
      <c r="I78" s="62" t="n">
        <v>0</v>
      </c>
      <c r="J78" s="60" t="n">
        <v>0</v>
      </c>
      <c r="K78" s="32" t="s">
        <v>29</v>
      </c>
      <c r="L78" s="38"/>
    </row>
    <row r="79" customFormat="false" ht="21.75" hidden="false" customHeight="true" outlineLevel="0" collapsed="false">
      <c r="A79" s="339"/>
      <c r="B79" s="336"/>
      <c r="C79" s="313" t="n">
        <v>2024</v>
      </c>
      <c r="D79" s="59" t="n">
        <v>0</v>
      </c>
      <c r="E79" s="60" t="n">
        <v>0</v>
      </c>
      <c r="F79" s="337"/>
      <c r="G79" s="337"/>
      <c r="H79" s="338"/>
      <c r="I79" s="62" t="n">
        <v>0</v>
      </c>
      <c r="J79" s="60" t="n">
        <v>0</v>
      </c>
      <c r="K79" s="32" t="s">
        <v>29</v>
      </c>
      <c r="L79" s="38"/>
    </row>
    <row r="80" customFormat="false" ht="21.75" hidden="false" customHeight="true" outlineLevel="0" collapsed="false">
      <c r="A80" s="339"/>
      <c r="B80" s="340"/>
      <c r="C80" s="313" t="n">
        <v>2025</v>
      </c>
      <c r="D80" s="59" t="n">
        <v>0</v>
      </c>
      <c r="E80" s="60" t="n">
        <v>0</v>
      </c>
      <c r="F80" s="337"/>
      <c r="G80" s="337"/>
      <c r="H80" s="338"/>
      <c r="I80" s="62" t="n">
        <v>0</v>
      </c>
      <c r="J80" s="60" t="n">
        <v>0</v>
      </c>
      <c r="K80" s="32" t="s">
        <v>29</v>
      </c>
      <c r="L80" s="42"/>
    </row>
    <row r="81" customFormat="false" ht="21.75" hidden="false" customHeight="true" outlineLevel="0" collapsed="false">
      <c r="A81" s="341"/>
      <c r="B81" s="342" t="s">
        <v>49</v>
      </c>
      <c r="C81" s="343"/>
      <c r="D81" s="344" t="n">
        <f aca="false">D16+D17+D18+D19+D20+D21+D23+D24+D25+D26+D27+D28+D29+D37+D38+D41+D42+D43+D44+D53+D54+D55+D56+D57+D58+D59+D60+D61+D62+D63+D64+D65+D67+D68+D69+D70+D71+D72+D74+D75+D76+D77+D78+D79+D22+D45+D80+D66</f>
        <v>2435.80888</v>
      </c>
      <c r="E81" s="345" t="n">
        <v>0</v>
      </c>
      <c r="F81" s="346"/>
      <c r="G81" s="346"/>
      <c r="H81" s="347"/>
      <c r="I81" s="344" t="n">
        <f aca="false">I82+I83+I84+I85+I86+I87+I88</f>
        <v>2435.80888</v>
      </c>
      <c r="J81" s="345" t="n">
        <v>0</v>
      </c>
      <c r="K81" s="348"/>
      <c r="L81" s="349"/>
      <c r="N81" s="34"/>
    </row>
    <row r="82" customFormat="false" ht="17.25" hidden="false" customHeight="true" outlineLevel="0" collapsed="false">
      <c r="A82" s="350"/>
      <c r="B82" s="51" t="n">
        <v>2019</v>
      </c>
      <c r="C82" s="17"/>
      <c r="D82" s="59" t="n">
        <f aca="false">D16+D23+D37+D46+D74</f>
        <v>480.96</v>
      </c>
      <c r="E82" s="88" t="n">
        <v>0</v>
      </c>
      <c r="F82" s="337"/>
      <c r="G82" s="337"/>
      <c r="H82" s="338"/>
      <c r="I82" s="59" t="n">
        <f aca="false">I16+I23+I37+I46+I74</f>
        <v>480.96</v>
      </c>
      <c r="J82" s="88" t="n">
        <v>0</v>
      </c>
      <c r="K82" s="32"/>
      <c r="L82" s="333"/>
    </row>
    <row r="83" customFormat="false" ht="19.5" hidden="false" customHeight="true" outlineLevel="0" collapsed="false">
      <c r="A83" s="350"/>
      <c r="B83" s="51" t="n">
        <v>2020</v>
      </c>
      <c r="C83" s="17"/>
      <c r="D83" s="59" t="n">
        <f aca="false">D17+D24+D38+D47+D75</f>
        <v>490.87768</v>
      </c>
      <c r="E83" s="88" t="n">
        <v>0</v>
      </c>
      <c r="F83" s="337"/>
      <c r="G83" s="337"/>
      <c r="H83" s="338"/>
      <c r="I83" s="59" t="n">
        <f aca="false">I17+I24+I38+I47+I75</f>
        <v>490.87768</v>
      </c>
      <c r="J83" s="88" t="n">
        <v>0</v>
      </c>
      <c r="K83" s="32"/>
      <c r="L83" s="333"/>
    </row>
    <row r="84" customFormat="false" ht="19.5" hidden="false" customHeight="true" outlineLevel="0" collapsed="false">
      <c r="A84" s="350"/>
      <c r="B84" s="51" t="n">
        <v>2021</v>
      </c>
      <c r="C84" s="17"/>
      <c r="D84" s="65" t="n">
        <f aca="false">D18+D25+D41+D48+D76</f>
        <v>499.3296</v>
      </c>
      <c r="E84" s="88" t="n">
        <v>0</v>
      </c>
      <c r="F84" s="337"/>
      <c r="G84" s="337"/>
      <c r="H84" s="338"/>
      <c r="I84" s="65" t="n">
        <f aca="false">I18+I25+I39+I48+I76</f>
        <v>499.3296</v>
      </c>
      <c r="J84" s="88" t="n">
        <v>0</v>
      </c>
      <c r="K84" s="136"/>
      <c r="L84" s="333"/>
      <c r="N84" s="34"/>
    </row>
    <row r="85" customFormat="false" ht="19.5" hidden="false" customHeight="true" outlineLevel="0" collapsed="false">
      <c r="A85" s="350"/>
      <c r="B85" s="51" t="n">
        <v>2022</v>
      </c>
      <c r="C85" s="17"/>
      <c r="D85" s="59" t="n">
        <f aca="false">D19+D26+D42+D49+D77</f>
        <v>481.824</v>
      </c>
      <c r="E85" s="88" t="n">
        <v>0</v>
      </c>
      <c r="F85" s="337"/>
      <c r="G85" s="337"/>
      <c r="H85" s="338"/>
      <c r="I85" s="59" t="n">
        <f aca="false">I19+I26+I42+I49+I77</f>
        <v>481.824</v>
      </c>
      <c r="J85" s="88" t="n">
        <v>0</v>
      </c>
      <c r="K85" s="136"/>
      <c r="L85" s="333"/>
      <c r="N85" s="34"/>
    </row>
    <row r="86" customFormat="false" ht="19.5" hidden="false" customHeight="true" outlineLevel="0" collapsed="false">
      <c r="A86" s="350"/>
      <c r="B86" s="51" t="n">
        <v>2023</v>
      </c>
      <c r="C86" s="17"/>
      <c r="D86" s="314" t="n">
        <f aca="false">D20+D27+D43+D50+D78</f>
        <v>482.8176</v>
      </c>
      <c r="E86" s="88" t="n">
        <v>0</v>
      </c>
      <c r="F86" s="337"/>
      <c r="G86" s="337"/>
      <c r="H86" s="338"/>
      <c r="I86" s="314" t="n">
        <f aca="false">I20+I27+I43+I50+I78</f>
        <v>482.8176</v>
      </c>
      <c r="J86" s="88" t="n">
        <v>0</v>
      </c>
      <c r="K86" s="136"/>
      <c r="L86" s="333"/>
      <c r="N86" s="34"/>
    </row>
    <row r="87" customFormat="false" ht="19.5" hidden="false" customHeight="true" outlineLevel="0" collapsed="false">
      <c r="A87" s="350"/>
      <c r="B87" s="51" t="n">
        <v>2024</v>
      </c>
      <c r="C87" s="17"/>
      <c r="D87" s="59" t="n">
        <f aca="false">D21+D28+D44+D51+D79</f>
        <v>0</v>
      </c>
      <c r="E87" s="88" t="n">
        <v>0</v>
      </c>
      <c r="F87" s="337"/>
      <c r="G87" s="337"/>
      <c r="H87" s="338"/>
      <c r="I87" s="59" t="n">
        <f aca="false">I21+I28+I44+I51+I79</f>
        <v>0</v>
      </c>
      <c r="J87" s="88" t="n">
        <v>0</v>
      </c>
      <c r="K87" s="136"/>
      <c r="L87" s="333"/>
      <c r="N87" s="34"/>
    </row>
    <row r="88" customFormat="false" ht="19.5" hidden="false" customHeight="true" outlineLevel="0" collapsed="false">
      <c r="A88" s="350"/>
      <c r="B88" s="51" t="n">
        <v>2025</v>
      </c>
      <c r="C88" s="17"/>
      <c r="D88" s="59" t="n">
        <f aca="false">D22+D29+D45+D52+D80</f>
        <v>0</v>
      </c>
      <c r="E88" s="88" t="n">
        <v>0</v>
      </c>
      <c r="F88" s="337"/>
      <c r="G88" s="337"/>
      <c r="H88" s="338"/>
      <c r="I88" s="59" t="n">
        <f aca="false">I22+I29+I45+I52+I80</f>
        <v>0</v>
      </c>
      <c r="J88" s="88" t="n">
        <v>0</v>
      </c>
      <c r="K88" s="136"/>
      <c r="L88" s="351"/>
      <c r="N88" s="34"/>
    </row>
    <row r="89" customFormat="false" ht="71.25" hidden="false" customHeight="true" outlineLevel="0" collapsed="false">
      <c r="A89" s="21" t="s">
        <v>50</v>
      </c>
      <c r="B89" s="352" t="s">
        <v>265</v>
      </c>
      <c r="C89" s="352"/>
      <c r="D89" s="352"/>
      <c r="E89" s="352"/>
      <c r="F89" s="352"/>
      <c r="G89" s="352"/>
      <c r="H89" s="352"/>
      <c r="I89" s="352"/>
      <c r="J89" s="352"/>
      <c r="K89" s="352"/>
      <c r="L89" s="352"/>
      <c r="N89" s="34"/>
    </row>
    <row r="90" customFormat="false" ht="27.75" hidden="false" customHeight="true" outlineLevel="0" collapsed="false">
      <c r="A90" s="23"/>
      <c r="B90" s="21" t="s">
        <v>26</v>
      </c>
      <c r="C90" s="30"/>
      <c r="D90" s="30"/>
      <c r="E90" s="30"/>
      <c r="F90" s="30"/>
      <c r="G90" s="30"/>
      <c r="H90" s="30"/>
      <c r="I90" s="30"/>
      <c r="J90" s="25"/>
      <c r="K90" s="25"/>
      <c r="L90" s="43"/>
    </row>
    <row r="91" customFormat="false" ht="21" hidden="false" customHeight="true" outlineLevel="0" collapsed="false">
      <c r="A91" s="68" t="s">
        <v>52</v>
      </c>
      <c r="B91" s="58" t="s">
        <v>266</v>
      </c>
      <c r="C91" s="35" t="n">
        <v>2017</v>
      </c>
      <c r="D91" s="59" t="n">
        <v>0</v>
      </c>
      <c r="E91" s="60" t="n">
        <v>0</v>
      </c>
      <c r="F91" s="61"/>
      <c r="G91" s="61"/>
      <c r="H91" s="61"/>
      <c r="I91" s="62" t="n">
        <v>0</v>
      </c>
      <c r="J91" s="60" t="n">
        <v>0</v>
      </c>
      <c r="K91" s="32" t="s">
        <v>29</v>
      </c>
      <c r="L91" s="353" t="s">
        <v>267</v>
      </c>
    </row>
    <row r="92" customFormat="false" ht="18.75" hidden="false" customHeight="true" outlineLevel="0" collapsed="false">
      <c r="A92" s="68"/>
      <c r="B92" s="58"/>
      <c r="C92" s="36" t="n">
        <v>2018</v>
      </c>
      <c r="D92" s="59" t="n">
        <v>0</v>
      </c>
      <c r="E92" s="60" t="n">
        <v>0</v>
      </c>
      <c r="F92" s="64"/>
      <c r="G92" s="64"/>
      <c r="H92" s="64"/>
      <c r="I92" s="62" t="n">
        <v>0</v>
      </c>
      <c r="J92" s="60" t="n">
        <v>0</v>
      </c>
      <c r="K92" s="32" t="s">
        <v>29</v>
      </c>
      <c r="L92" s="353"/>
    </row>
    <row r="93" customFormat="false" ht="17.25" hidden="false" customHeight="true" outlineLevel="0" collapsed="false">
      <c r="A93" s="68"/>
      <c r="B93" s="58"/>
      <c r="C93" s="36" t="n">
        <v>2019</v>
      </c>
      <c r="D93" s="59" t="n">
        <v>0</v>
      </c>
      <c r="E93" s="60" t="n">
        <v>0</v>
      </c>
      <c r="F93" s="64"/>
      <c r="G93" s="64"/>
      <c r="H93" s="64"/>
      <c r="I93" s="62" t="n">
        <v>0</v>
      </c>
      <c r="J93" s="60" t="n">
        <v>0</v>
      </c>
      <c r="K93" s="32" t="s">
        <v>29</v>
      </c>
      <c r="L93" s="353"/>
    </row>
    <row r="94" customFormat="false" ht="18" hidden="false" customHeight="true" outlineLevel="0" collapsed="false">
      <c r="A94" s="68"/>
      <c r="B94" s="58"/>
      <c r="C94" s="36" t="n">
        <v>2020</v>
      </c>
      <c r="D94" s="59" t="n">
        <v>0</v>
      </c>
      <c r="E94" s="60" t="n">
        <v>0</v>
      </c>
      <c r="F94" s="64"/>
      <c r="G94" s="64"/>
      <c r="H94" s="64"/>
      <c r="I94" s="62" t="n">
        <v>0</v>
      </c>
      <c r="J94" s="60" t="n">
        <v>0</v>
      </c>
      <c r="K94" s="32" t="s">
        <v>29</v>
      </c>
      <c r="L94" s="353"/>
    </row>
    <row r="95" customFormat="false" ht="24" hidden="false" customHeight="true" outlineLevel="0" collapsed="false">
      <c r="A95" s="68"/>
      <c r="B95" s="58"/>
      <c r="C95" s="36" t="n">
        <v>2021</v>
      </c>
      <c r="D95" s="59" t="n">
        <v>0</v>
      </c>
      <c r="E95" s="60" t="n">
        <v>0</v>
      </c>
      <c r="F95" s="64"/>
      <c r="G95" s="64"/>
      <c r="H95" s="64"/>
      <c r="I95" s="62" t="n">
        <v>0</v>
      </c>
      <c r="J95" s="60" t="n">
        <v>0</v>
      </c>
      <c r="K95" s="32" t="s">
        <v>29</v>
      </c>
      <c r="L95" s="353"/>
    </row>
    <row r="96" customFormat="false" ht="24" hidden="false" customHeight="true" outlineLevel="0" collapsed="false">
      <c r="A96" s="68"/>
      <c r="B96" s="58"/>
      <c r="C96" s="36" t="n">
        <v>2022</v>
      </c>
      <c r="D96" s="59" t="n">
        <v>0</v>
      </c>
      <c r="E96" s="60" t="n">
        <v>0</v>
      </c>
      <c r="F96" s="64"/>
      <c r="G96" s="64"/>
      <c r="H96" s="64"/>
      <c r="I96" s="62" t="n">
        <v>0</v>
      </c>
      <c r="J96" s="60" t="n">
        <v>0</v>
      </c>
      <c r="K96" s="32" t="s">
        <v>29</v>
      </c>
      <c r="L96" s="353"/>
    </row>
    <row r="97" customFormat="false" ht="24" hidden="false" customHeight="true" outlineLevel="0" collapsed="false">
      <c r="A97" s="68"/>
      <c r="B97" s="58"/>
      <c r="C97" s="36" t="n">
        <v>2023</v>
      </c>
      <c r="D97" s="59" t="n">
        <v>0</v>
      </c>
      <c r="E97" s="60" t="n">
        <v>0</v>
      </c>
      <c r="F97" s="64"/>
      <c r="G97" s="64"/>
      <c r="H97" s="64"/>
      <c r="I97" s="62" t="n">
        <v>0</v>
      </c>
      <c r="J97" s="60" t="n">
        <v>0</v>
      </c>
      <c r="K97" s="32" t="s">
        <v>29</v>
      </c>
      <c r="L97" s="353"/>
    </row>
    <row r="98" customFormat="false" ht="24" hidden="false" customHeight="true" outlineLevel="0" collapsed="false">
      <c r="A98" s="68"/>
      <c r="B98" s="58"/>
      <c r="C98" s="36" t="n">
        <v>2024</v>
      </c>
      <c r="D98" s="59" t="n">
        <v>0</v>
      </c>
      <c r="E98" s="60" t="n">
        <v>0</v>
      </c>
      <c r="F98" s="64"/>
      <c r="G98" s="64"/>
      <c r="H98" s="64"/>
      <c r="I98" s="62" t="n">
        <v>0</v>
      </c>
      <c r="J98" s="60" t="n">
        <v>0</v>
      </c>
      <c r="K98" s="32" t="s">
        <v>29</v>
      </c>
      <c r="L98" s="353"/>
    </row>
    <row r="99" customFormat="false" ht="24" hidden="false" customHeight="true" outlineLevel="0" collapsed="false">
      <c r="A99" s="68"/>
      <c r="B99" s="58"/>
      <c r="C99" s="36" t="n">
        <v>2025</v>
      </c>
      <c r="D99" s="59" t="n">
        <v>0</v>
      </c>
      <c r="E99" s="60" t="n">
        <v>0</v>
      </c>
      <c r="F99" s="64"/>
      <c r="G99" s="64"/>
      <c r="H99" s="64"/>
      <c r="I99" s="62" t="n">
        <v>0</v>
      </c>
      <c r="J99" s="60" t="n">
        <v>0</v>
      </c>
      <c r="K99" s="32" t="s">
        <v>29</v>
      </c>
      <c r="L99" s="353"/>
    </row>
    <row r="100" customFormat="false" ht="20.25" hidden="false" customHeight="true" outlineLevel="0" collapsed="false">
      <c r="A100" s="68" t="s">
        <v>58</v>
      </c>
      <c r="B100" s="58" t="s">
        <v>268</v>
      </c>
      <c r="C100" s="36" t="n">
        <v>2017</v>
      </c>
      <c r="D100" s="59" t="n">
        <v>0</v>
      </c>
      <c r="E100" s="60" t="n">
        <v>0</v>
      </c>
      <c r="F100" s="61"/>
      <c r="G100" s="61"/>
      <c r="H100" s="61"/>
      <c r="I100" s="62" t="n">
        <v>0</v>
      </c>
      <c r="J100" s="60" t="n">
        <v>0</v>
      </c>
      <c r="K100" s="32" t="s">
        <v>29</v>
      </c>
      <c r="L100" s="353"/>
    </row>
    <row r="101" customFormat="false" ht="18.75" hidden="false" customHeight="true" outlineLevel="0" collapsed="false">
      <c r="A101" s="68"/>
      <c r="B101" s="58"/>
      <c r="C101" s="36" t="n">
        <v>2018</v>
      </c>
      <c r="D101" s="59" t="n">
        <v>0</v>
      </c>
      <c r="E101" s="60" t="n">
        <v>0</v>
      </c>
      <c r="F101" s="74"/>
      <c r="G101" s="74"/>
      <c r="H101" s="74"/>
      <c r="I101" s="62" t="n">
        <v>0</v>
      </c>
      <c r="J101" s="60" t="n">
        <v>0</v>
      </c>
      <c r="K101" s="32" t="s">
        <v>29</v>
      </c>
      <c r="L101" s="353"/>
    </row>
    <row r="102" customFormat="false" ht="19.5" hidden="false" customHeight="true" outlineLevel="0" collapsed="false">
      <c r="A102" s="68"/>
      <c r="B102" s="58"/>
      <c r="C102" s="36" t="n">
        <v>2019</v>
      </c>
      <c r="D102" s="59" t="n">
        <v>0</v>
      </c>
      <c r="E102" s="60" t="n">
        <v>0</v>
      </c>
      <c r="F102" s="74"/>
      <c r="G102" s="74"/>
      <c r="H102" s="74"/>
      <c r="I102" s="62" t="n">
        <v>0</v>
      </c>
      <c r="J102" s="60" t="n">
        <v>0</v>
      </c>
      <c r="K102" s="32" t="s">
        <v>29</v>
      </c>
      <c r="L102" s="353"/>
    </row>
    <row r="103" customFormat="false" ht="15.75" hidden="false" customHeight="true" outlineLevel="0" collapsed="false">
      <c r="A103" s="68"/>
      <c r="B103" s="58"/>
      <c r="C103" s="36" t="n">
        <v>2020</v>
      </c>
      <c r="D103" s="59" t="n">
        <v>0</v>
      </c>
      <c r="E103" s="60" t="n">
        <v>0</v>
      </c>
      <c r="F103" s="74"/>
      <c r="G103" s="74"/>
      <c r="H103" s="74"/>
      <c r="I103" s="62" t="n">
        <v>0</v>
      </c>
      <c r="J103" s="60" t="n">
        <v>0</v>
      </c>
      <c r="K103" s="32" t="s">
        <v>29</v>
      </c>
      <c r="L103" s="353"/>
    </row>
    <row r="104" customFormat="false" ht="24" hidden="false" customHeight="true" outlineLevel="0" collapsed="false">
      <c r="A104" s="68"/>
      <c r="B104" s="58"/>
      <c r="C104" s="36" t="n">
        <v>2021</v>
      </c>
      <c r="D104" s="59" t="n">
        <v>0</v>
      </c>
      <c r="E104" s="60" t="n">
        <v>0</v>
      </c>
      <c r="F104" s="74"/>
      <c r="G104" s="74"/>
      <c r="H104" s="74"/>
      <c r="I104" s="62" t="n">
        <v>0</v>
      </c>
      <c r="J104" s="60" t="n">
        <v>0</v>
      </c>
      <c r="K104" s="32" t="s">
        <v>29</v>
      </c>
      <c r="L104" s="353"/>
    </row>
    <row r="105" customFormat="false" ht="24" hidden="false" customHeight="true" outlineLevel="0" collapsed="false">
      <c r="A105" s="68"/>
      <c r="B105" s="58"/>
      <c r="C105" s="36" t="n">
        <v>2022</v>
      </c>
      <c r="D105" s="59" t="n">
        <v>0</v>
      </c>
      <c r="E105" s="60" t="n">
        <v>0</v>
      </c>
      <c r="F105" s="74"/>
      <c r="G105" s="74"/>
      <c r="H105" s="74"/>
      <c r="I105" s="62" t="n">
        <v>0</v>
      </c>
      <c r="J105" s="60" t="n">
        <v>0</v>
      </c>
      <c r="K105" s="32" t="s">
        <v>29</v>
      </c>
      <c r="L105" s="353"/>
    </row>
    <row r="106" customFormat="false" ht="24" hidden="false" customHeight="true" outlineLevel="0" collapsed="false">
      <c r="A106" s="68"/>
      <c r="B106" s="58"/>
      <c r="C106" s="36" t="n">
        <v>2023</v>
      </c>
      <c r="D106" s="59" t="n">
        <v>0</v>
      </c>
      <c r="E106" s="60" t="n">
        <v>0</v>
      </c>
      <c r="F106" s="74"/>
      <c r="G106" s="74"/>
      <c r="H106" s="74"/>
      <c r="I106" s="62" t="n">
        <v>0</v>
      </c>
      <c r="J106" s="60" t="n">
        <v>0</v>
      </c>
      <c r="K106" s="32" t="s">
        <v>29</v>
      </c>
      <c r="L106" s="353"/>
    </row>
    <row r="107" customFormat="false" ht="24" hidden="false" customHeight="true" outlineLevel="0" collapsed="false">
      <c r="A107" s="68"/>
      <c r="B107" s="58"/>
      <c r="C107" s="36" t="n">
        <v>2024</v>
      </c>
      <c r="D107" s="59" t="n">
        <v>0</v>
      </c>
      <c r="E107" s="60" t="n">
        <v>0</v>
      </c>
      <c r="F107" s="74"/>
      <c r="G107" s="74"/>
      <c r="H107" s="74"/>
      <c r="I107" s="62" t="n">
        <v>0</v>
      </c>
      <c r="J107" s="60" t="n">
        <v>0</v>
      </c>
      <c r="K107" s="32" t="s">
        <v>29</v>
      </c>
      <c r="L107" s="353"/>
    </row>
    <row r="108" customFormat="false" ht="24" hidden="false" customHeight="true" outlineLevel="0" collapsed="false">
      <c r="A108" s="68"/>
      <c r="B108" s="58"/>
      <c r="C108" s="36" t="n">
        <v>2025</v>
      </c>
      <c r="D108" s="59" t="n">
        <v>0</v>
      </c>
      <c r="E108" s="60" t="n">
        <v>0</v>
      </c>
      <c r="F108" s="74"/>
      <c r="G108" s="74"/>
      <c r="H108" s="74"/>
      <c r="I108" s="62" t="n">
        <v>0</v>
      </c>
      <c r="J108" s="60" t="n">
        <v>0</v>
      </c>
      <c r="K108" s="32" t="s">
        <v>29</v>
      </c>
      <c r="L108" s="353"/>
    </row>
    <row r="109" customFormat="false" ht="15" hidden="false" customHeight="true" outlineLevel="0" collapsed="false">
      <c r="A109" s="68" t="s">
        <v>62</v>
      </c>
      <c r="B109" s="58" t="s">
        <v>269</v>
      </c>
      <c r="C109" s="36" t="n">
        <v>2017</v>
      </c>
      <c r="D109" s="59" t="n">
        <v>0</v>
      </c>
      <c r="E109" s="60" t="n">
        <v>0</v>
      </c>
      <c r="F109" s="74"/>
      <c r="G109" s="74"/>
      <c r="H109" s="74"/>
      <c r="I109" s="62" t="n">
        <v>0</v>
      </c>
      <c r="J109" s="60" t="n">
        <v>0</v>
      </c>
      <c r="K109" s="32" t="s">
        <v>29</v>
      </c>
      <c r="L109" s="353"/>
    </row>
    <row r="110" customFormat="false" ht="15" hidden="false" customHeight="true" outlineLevel="0" collapsed="false">
      <c r="A110" s="68"/>
      <c r="B110" s="58"/>
      <c r="C110" s="36" t="n">
        <v>2018</v>
      </c>
      <c r="D110" s="59" t="n">
        <v>0</v>
      </c>
      <c r="E110" s="60" t="n">
        <v>0</v>
      </c>
      <c r="F110" s="74"/>
      <c r="G110" s="74"/>
      <c r="H110" s="74"/>
      <c r="I110" s="62" t="n">
        <v>0</v>
      </c>
      <c r="J110" s="60" t="n">
        <v>0</v>
      </c>
      <c r="K110" s="32" t="s">
        <v>29</v>
      </c>
      <c r="L110" s="353"/>
    </row>
    <row r="111" customFormat="false" ht="15" hidden="false" customHeight="true" outlineLevel="0" collapsed="false">
      <c r="A111" s="68"/>
      <c r="B111" s="58"/>
      <c r="C111" s="36" t="n">
        <v>2019</v>
      </c>
      <c r="D111" s="59" t="n">
        <v>0</v>
      </c>
      <c r="E111" s="60" t="n">
        <v>0</v>
      </c>
      <c r="F111" s="74"/>
      <c r="G111" s="74"/>
      <c r="H111" s="74"/>
      <c r="I111" s="62" t="n">
        <v>0</v>
      </c>
      <c r="J111" s="60" t="n">
        <v>0</v>
      </c>
      <c r="K111" s="32" t="s">
        <v>29</v>
      </c>
      <c r="L111" s="353"/>
    </row>
    <row r="112" customFormat="false" ht="15" hidden="false" customHeight="true" outlineLevel="0" collapsed="false">
      <c r="A112" s="68"/>
      <c r="B112" s="58"/>
      <c r="C112" s="36" t="n">
        <v>2020</v>
      </c>
      <c r="D112" s="59" t="n">
        <v>0</v>
      </c>
      <c r="E112" s="60" t="n">
        <v>0</v>
      </c>
      <c r="F112" s="74"/>
      <c r="G112" s="74"/>
      <c r="H112" s="74"/>
      <c r="I112" s="62" t="n">
        <v>0</v>
      </c>
      <c r="J112" s="60" t="n">
        <v>0</v>
      </c>
      <c r="K112" s="32" t="s">
        <v>29</v>
      </c>
      <c r="L112" s="353"/>
    </row>
    <row r="113" customFormat="false" ht="15.75" hidden="false" customHeight="true" outlineLevel="0" collapsed="false">
      <c r="A113" s="68"/>
      <c r="B113" s="58"/>
      <c r="C113" s="36" t="n">
        <v>2021</v>
      </c>
      <c r="D113" s="59" t="n">
        <v>0</v>
      </c>
      <c r="E113" s="60" t="n">
        <v>0</v>
      </c>
      <c r="F113" s="74"/>
      <c r="G113" s="74"/>
      <c r="H113" s="74"/>
      <c r="I113" s="62" t="n">
        <v>0</v>
      </c>
      <c r="J113" s="60" t="n">
        <v>0</v>
      </c>
      <c r="K113" s="32" t="s">
        <v>29</v>
      </c>
      <c r="L113" s="353"/>
    </row>
    <row r="114" customFormat="false" ht="15.75" hidden="false" customHeight="true" outlineLevel="0" collapsed="false">
      <c r="A114" s="68"/>
      <c r="B114" s="58"/>
      <c r="C114" s="36" t="n">
        <v>2022</v>
      </c>
      <c r="D114" s="59" t="n">
        <v>0</v>
      </c>
      <c r="E114" s="60" t="n">
        <v>0</v>
      </c>
      <c r="F114" s="74"/>
      <c r="G114" s="74"/>
      <c r="H114" s="74"/>
      <c r="I114" s="62" t="n">
        <v>0</v>
      </c>
      <c r="J114" s="60" t="n">
        <v>0</v>
      </c>
      <c r="K114" s="32" t="s">
        <v>29</v>
      </c>
      <c r="L114" s="353"/>
    </row>
    <row r="115" customFormat="false" ht="15.75" hidden="false" customHeight="true" outlineLevel="0" collapsed="false">
      <c r="A115" s="68"/>
      <c r="B115" s="58"/>
      <c r="C115" s="36" t="n">
        <v>2023</v>
      </c>
      <c r="D115" s="59" t="n">
        <v>0</v>
      </c>
      <c r="E115" s="60" t="n">
        <v>0</v>
      </c>
      <c r="F115" s="74"/>
      <c r="G115" s="74"/>
      <c r="H115" s="74"/>
      <c r="I115" s="62" t="n">
        <v>0</v>
      </c>
      <c r="J115" s="60" t="n">
        <v>0</v>
      </c>
      <c r="K115" s="32" t="s">
        <v>29</v>
      </c>
      <c r="L115" s="353"/>
    </row>
    <row r="116" customFormat="false" ht="15.75" hidden="false" customHeight="true" outlineLevel="0" collapsed="false">
      <c r="A116" s="68"/>
      <c r="B116" s="58"/>
      <c r="C116" s="36" t="n">
        <v>2024</v>
      </c>
      <c r="D116" s="59" t="n">
        <v>0</v>
      </c>
      <c r="E116" s="60" t="n">
        <v>0</v>
      </c>
      <c r="F116" s="74"/>
      <c r="G116" s="74"/>
      <c r="H116" s="74"/>
      <c r="I116" s="62" t="n">
        <v>0</v>
      </c>
      <c r="J116" s="60" t="n">
        <v>0</v>
      </c>
      <c r="K116" s="32" t="s">
        <v>29</v>
      </c>
      <c r="L116" s="353"/>
    </row>
    <row r="117" customFormat="false" ht="15.75" hidden="false" customHeight="true" outlineLevel="0" collapsed="false">
      <c r="A117" s="68"/>
      <c r="B117" s="58"/>
      <c r="C117" s="36" t="n">
        <v>2025</v>
      </c>
      <c r="D117" s="59" t="n">
        <v>0</v>
      </c>
      <c r="E117" s="60" t="n">
        <v>0</v>
      </c>
      <c r="F117" s="74"/>
      <c r="G117" s="74"/>
      <c r="H117" s="74"/>
      <c r="I117" s="62" t="n">
        <v>0</v>
      </c>
      <c r="J117" s="60" t="n">
        <v>0</v>
      </c>
      <c r="K117" s="32" t="s">
        <v>29</v>
      </c>
      <c r="L117" s="353"/>
    </row>
    <row r="118" customFormat="false" ht="15" hidden="false" customHeight="true" outlineLevel="0" collapsed="false">
      <c r="A118" s="68" t="s">
        <v>64</v>
      </c>
      <c r="B118" s="27" t="s">
        <v>270</v>
      </c>
      <c r="C118" s="36" t="n">
        <v>2017</v>
      </c>
      <c r="D118" s="59" t="n">
        <v>0</v>
      </c>
      <c r="E118" s="60" t="n">
        <v>0</v>
      </c>
      <c r="F118" s="74"/>
      <c r="G118" s="74"/>
      <c r="H118" s="74"/>
      <c r="I118" s="62" t="n">
        <v>0</v>
      </c>
      <c r="J118" s="60" t="n">
        <v>0</v>
      </c>
      <c r="K118" s="32" t="s">
        <v>29</v>
      </c>
      <c r="L118" s="353"/>
    </row>
    <row r="119" customFormat="false" ht="15" hidden="false" customHeight="true" outlineLevel="0" collapsed="false">
      <c r="A119" s="68"/>
      <c r="B119" s="27"/>
      <c r="C119" s="36" t="n">
        <v>2018</v>
      </c>
      <c r="D119" s="59" t="n">
        <v>0</v>
      </c>
      <c r="E119" s="60" t="n">
        <v>0</v>
      </c>
      <c r="F119" s="74"/>
      <c r="G119" s="74"/>
      <c r="H119" s="74"/>
      <c r="I119" s="62" t="n">
        <v>0</v>
      </c>
      <c r="J119" s="60" t="n">
        <v>0</v>
      </c>
      <c r="K119" s="32" t="s">
        <v>29</v>
      </c>
      <c r="L119" s="353"/>
    </row>
    <row r="120" customFormat="false" ht="15" hidden="false" customHeight="true" outlineLevel="0" collapsed="false">
      <c r="A120" s="68"/>
      <c r="B120" s="27"/>
      <c r="C120" s="36" t="n">
        <v>2019</v>
      </c>
      <c r="D120" s="59" t="n">
        <v>0</v>
      </c>
      <c r="E120" s="60" t="n">
        <v>0</v>
      </c>
      <c r="F120" s="74"/>
      <c r="G120" s="74"/>
      <c r="H120" s="74"/>
      <c r="I120" s="62" t="n">
        <v>0</v>
      </c>
      <c r="J120" s="60" t="n">
        <v>0</v>
      </c>
      <c r="K120" s="32" t="s">
        <v>29</v>
      </c>
      <c r="L120" s="353"/>
    </row>
    <row r="121" customFormat="false" ht="15" hidden="false" customHeight="true" outlineLevel="0" collapsed="false">
      <c r="A121" s="68"/>
      <c r="B121" s="27"/>
      <c r="C121" s="36" t="n">
        <v>2020</v>
      </c>
      <c r="D121" s="59" t="n">
        <v>0</v>
      </c>
      <c r="E121" s="60" t="n">
        <v>0</v>
      </c>
      <c r="F121" s="74"/>
      <c r="G121" s="74"/>
      <c r="H121" s="74"/>
      <c r="I121" s="62" t="n">
        <v>0</v>
      </c>
      <c r="J121" s="60" t="n">
        <v>0</v>
      </c>
      <c r="K121" s="32" t="s">
        <v>29</v>
      </c>
      <c r="L121" s="353"/>
    </row>
    <row r="122" customFormat="false" ht="18" hidden="false" customHeight="true" outlineLevel="0" collapsed="false">
      <c r="A122" s="68"/>
      <c r="B122" s="27"/>
      <c r="C122" s="36" t="n">
        <v>2021</v>
      </c>
      <c r="D122" s="59" t="n">
        <v>0</v>
      </c>
      <c r="E122" s="60" t="n">
        <v>0</v>
      </c>
      <c r="F122" s="74"/>
      <c r="G122" s="74"/>
      <c r="H122" s="74"/>
      <c r="I122" s="62" t="n">
        <v>0</v>
      </c>
      <c r="J122" s="60" t="n">
        <v>0</v>
      </c>
      <c r="K122" s="32" t="s">
        <v>29</v>
      </c>
      <c r="L122" s="353"/>
    </row>
    <row r="123" customFormat="false" ht="18" hidden="false" customHeight="true" outlineLevel="0" collapsed="false">
      <c r="A123" s="68"/>
      <c r="B123" s="27"/>
      <c r="C123" s="36" t="n">
        <v>2022</v>
      </c>
      <c r="D123" s="59" t="n">
        <v>0</v>
      </c>
      <c r="E123" s="60" t="n">
        <v>0</v>
      </c>
      <c r="F123" s="74"/>
      <c r="G123" s="74"/>
      <c r="H123" s="74"/>
      <c r="I123" s="62" t="n">
        <v>0</v>
      </c>
      <c r="J123" s="60" t="n">
        <v>0</v>
      </c>
      <c r="K123" s="32" t="s">
        <v>29</v>
      </c>
      <c r="L123" s="353"/>
    </row>
    <row r="124" customFormat="false" ht="18" hidden="false" customHeight="true" outlineLevel="0" collapsed="false">
      <c r="A124" s="68"/>
      <c r="B124" s="27"/>
      <c r="C124" s="36" t="n">
        <v>2023</v>
      </c>
      <c r="D124" s="59" t="n">
        <v>0</v>
      </c>
      <c r="E124" s="60" t="n">
        <v>0</v>
      </c>
      <c r="F124" s="74"/>
      <c r="G124" s="74"/>
      <c r="H124" s="74"/>
      <c r="I124" s="62" t="n">
        <v>0</v>
      </c>
      <c r="J124" s="60" t="n">
        <v>0</v>
      </c>
      <c r="K124" s="32" t="s">
        <v>29</v>
      </c>
      <c r="L124" s="353"/>
    </row>
    <row r="125" customFormat="false" ht="18" hidden="false" customHeight="true" outlineLevel="0" collapsed="false">
      <c r="A125" s="68"/>
      <c r="B125" s="27"/>
      <c r="C125" s="36" t="n">
        <v>2024</v>
      </c>
      <c r="D125" s="59" t="n">
        <v>0</v>
      </c>
      <c r="E125" s="60" t="n">
        <v>0</v>
      </c>
      <c r="F125" s="74"/>
      <c r="G125" s="74"/>
      <c r="H125" s="74"/>
      <c r="I125" s="62" t="n">
        <v>0</v>
      </c>
      <c r="J125" s="60" t="n">
        <v>0</v>
      </c>
      <c r="K125" s="32" t="s">
        <v>29</v>
      </c>
      <c r="L125" s="353"/>
    </row>
    <row r="126" customFormat="false" ht="18" hidden="false" customHeight="true" outlineLevel="0" collapsed="false">
      <c r="A126" s="68"/>
      <c r="B126" s="27"/>
      <c r="C126" s="36" t="n">
        <v>2025</v>
      </c>
      <c r="D126" s="59" t="n">
        <v>0</v>
      </c>
      <c r="E126" s="60" t="n">
        <v>0</v>
      </c>
      <c r="F126" s="74"/>
      <c r="G126" s="74"/>
      <c r="H126" s="74"/>
      <c r="I126" s="62" t="n">
        <v>0</v>
      </c>
      <c r="J126" s="60" t="n">
        <v>0</v>
      </c>
      <c r="K126" s="32" t="s">
        <v>29</v>
      </c>
      <c r="L126" s="353"/>
    </row>
    <row r="127" s="67" customFormat="true" ht="15" hidden="false" customHeight="true" outlineLevel="0" collapsed="false">
      <c r="A127" s="76" t="s">
        <v>66</v>
      </c>
      <c r="B127" s="78" t="s">
        <v>271</v>
      </c>
      <c r="C127" s="36" t="n">
        <v>2017</v>
      </c>
      <c r="D127" s="59" t="n">
        <v>0</v>
      </c>
      <c r="E127" s="60" t="n">
        <v>0</v>
      </c>
      <c r="F127" s="74"/>
      <c r="G127" s="74"/>
      <c r="H127" s="74"/>
      <c r="I127" s="62" t="n">
        <v>0</v>
      </c>
      <c r="J127" s="60" t="n">
        <v>0</v>
      </c>
      <c r="K127" s="32" t="s">
        <v>29</v>
      </c>
      <c r="L127" s="353"/>
    </row>
    <row r="128" s="67" customFormat="true" ht="17.25" hidden="false" customHeight="true" outlineLevel="0" collapsed="false">
      <c r="A128" s="76"/>
      <c r="B128" s="78"/>
      <c r="C128" s="79" t="n">
        <v>2018</v>
      </c>
      <c r="D128" s="59" t="n">
        <v>0</v>
      </c>
      <c r="E128" s="60" t="n">
        <v>0</v>
      </c>
      <c r="F128" s="77"/>
      <c r="G128" s="77"/>
      <c r="H128" s="77"/>
      <c r="I128" s="62" t="n">
        <v>0</v>
      </c>
      <c r="J128" s="60" t="n">
        <v>0</v>
      </c>
      <c r="K128" s="32" t="s">
        <v>29</v>
      </c>
      <c r="L128" s="353"/>
    </row>
    <row r="129" s="67" customFormat="true" ht="17.25" hidden="false" customHeight="true" outlineLevel="0" collapsed="false">
      <c r="A129" s="76"/>
      <c r="B129" s="78"/>
      <c r="C129" s="79" t="n">
        <v>2019</v>
      </c>
      <c r="D129" s="59" t="n">
        <v>0</v>
      </c>
      <c r="E129" s="60" t="n">
        <v>0</v>
      </c>
      <c r="F129" s="77"/>
      <c r="G129" s="77"/>
      <c r="H129" s="77"/>
      <c r="I129" s="62" t="n">
        <v>0</v>
      </c>
      <c r="J129" s="60" t="n">
        <v>0</v>
      </c>
      <c r="K129" s="32" t="s">
        <v>29</v>
      </c>
      <c r="L129" s="353"/>
    </row>
    <row r="130" s="67" customFormat="true" ht="17.25" hidden="false" customHeight="true" outlineLevel="0" collapsed="false">
      <c r="A130" s="76"/>
      <c r="B130" s="78"/>
      <c r="C130" s="79" t="n">
        <v>2020</v>
      </c>
      <c r="D130" s="59" t="n">
        <v>0</v>
      </c>
      <c r="E130" s="60" t="n">
        <v>0</v>
      </c>
      <c r="F130" s="77"/>
      <c r="G130" s="77"/>
      <c r="H130" s="77"/>
      <c r="I130" s="62" t="n">
        <v>0</v>
      </c>
      <c r="J130" s="60" t="n">
        <v>0</v>
      </c>
      <c r="K130" s="32" t="s">
        <v>29</v>
      </c>
      <c r="L130" s="353"/>
    </row>
    <row r="131" s="67" customFormat="true" ht="17.25" hidden="false" customHeight="true" outlineLevel="0" collapsed="false">
      <c r="A131" s="76"/>
      <c r="B131" s="78"/>
      <c r="C131" s="79" t="n">
        <v>2021</v>
      </c>
      <c r="D131" s="59" t="n">
        <v>0</v>
      </c>
      <c r="E131" s="60" t="n">
        <v>0</v>
      </c>
      <c r="F131" s="77"/>
      <c r="G131" s="77"/>
      <c r="H131" s="77"/>
      <c r="I131" s="62" t="n">
        <v>0</v>
      </c>
      <c r="J131" s="60" t="n">
        <v>0</v>
      </c>
      <c r="K131" s="32" t="s">
        <v>29</v>
      </c>
      <c r="L131" s="353"/>
    </row>
    <row r="132" s="67" customFormat="true" ht="17.25" hidden="false" customHeight="true" outlineLevel="0" collapsed="false">
      <c r="A132" s="76"/>
      <c r="B132" s="78"/>
      <c r="C132" s="79" t="n">
        <v>2022</v>
      </c>
      <c r="D132" s="59" t="n">
        <v>0</v>
      </c>
      <c r="E132" s="60" t="n">
        <v>0</v>
      </c>
      <c r="F132" s="77"/>
      <c r="G132" s="77"/>
      <c r="H132" s="77"/>
      <c r="I132" s="62" t="n">
        <v>0</v>
      </c>
      <c r="J132" s="60" t="n">
        <v>0</v>
      </c>
      <c r="K132" s="32" t="s">
        <v>29</v>
      </c>
      <c r="L132" s="353"/>
    </row>
    <row r="133" s="67" customFormat="true" ht="17.25" hidden="false" customHeight="true" outlineLevel="0" collapsed="false">
      <c r="A133" s="76"/>
      <c r="B133" s="78"/>
      <c r="C133" s="79" t="n">
        <v>2023</v>
      </c>
      <c r="D133" s="59" t="n">
        <v>0</v>
      </c>
      <c r="E133" s="60" t="n">
        <v>0</v>
      </c>
      <c r="F133" s="77"/>
      <c r="G133" s="77"/>
      <c r="H133" s="77"/>
      <c r="I133" s="62" t="n">
        <v>0</v>
      </c>
      <c r="J133" s="60" t="n">
        <v>0</v>
      </c>
      <c r="K133" s="32" t="s">
        <v>29</v>
      </c>
      <c r="L133" s="353"/>
    </row>
    <row r="134" s="67" customFormat="true" ht="17.25" hidden="false" customHeight="true" outlineLevel="0" collapsed="false">
      <c r="A134" s="76"/>
      <c r="B134" s="78"/>
      <c r="C134" s="79" t="n">
        <v>2024</v>
      </c>
      <c r="D134" s="59" t="n">
        <v>0</v>
      </c>
      <c r="E134" s="60" t="n">
        <v>0</v>
      </c>
      <c r="F134" s="77"/>
      <c r="G134" s="77"/>
      <c r="H134" s="77"/>
      <c r="I134" s="62" t="n">
        <v>0</v>
      </c>
      <c r="J134" s="60" t="n">
        <v>0</v>
      </c>
      <c r="K134" s="32" t="s">
        <v>29</v>
      </c>
      <c r="L134" s="353"/>
    </row>
    <row r="135" s="67" customFormat="true" ht="17.25" hidden="false" customHeight="true" outlineLevel="0" collapsed="false">
      <c r="A135" s="76"/>
      <c r="B135" s="78"/>
      <c r="C135" s="79" t="n">
        <v>2025</v>
      </c>
      <c r="D135" s="59" t="n">
        <v>0</v>
      </c>
      <c r="E135" s="60" t="n">
        <v>0</v>
      </c>
      <c r="F135" s="77"/>
      <c r="G135" s="77"/>
      <c r="H135" s="77"/>
      <c r="I135" s="62" t="n">
        <v>0</v>
      </c>
      <c r="J135" s="60" t="n">
        <v>0</v>
      </c>
      <c r="K135" s="32" t="s">
        <v>29</v>
      </c>
      <c r="L135" s="354"/>
    </row>
    <row r="136" s="67" customFormat="true" ht="17.25" hidden="false" customHeight="true" outlineLevel="0" collapsed="false">
      <c r="A136" s="76" t="s">
        <v>68</v>
      </c>
      <c r="B136" s="78" t="s">
        <v>272</v>
      </c>
      <c r="C136" s="36" t="n">
        <v>2017</v>
      </c>
      <c r="D136" s="59" t="n">
        <v>0</v>
      </c>
      <c r="E136" s="60" t="n">
        <v>0</v>
      </c>
      <c r="F136" s="77"/>
      <c r="G136" s="77"/>
      <c r="H136" s="77"/>
      <c r="I136" s="62" t="n">
        <v>0</v>
      </c>
      <c r="J136" s="60" t="n">
        <v>0</v>
      </c>
      <c r="K136" s="32" t="s">
        <v>29</v>
      </c>
      <c r="L136" s="38"/>
    </row>
    <row r="137" s="67" customFormat="true" ht="17.25" hidden="false" customHeight="true" outlineLevel="0" collapsed="false">
      <c r="A137" s="76"/>
      <c r="B137" s="78"/>
      <c r="C137" s="79" t="n">
        <v>2018</v>
      </c>
      <c r="D137" s="59" t="n">
        <v>0</v>
      </c>
      <c r="E137" s="60" t="n">
        <v>0</v>
      </c>
      <c r="F137" s="77"/>
      <c r="G137" s="77"/>
      <c r="H137" s="77"/>
      <c r="I137" s="62" t="n">
        <v>0</v>
      </c>
      <c r="J137" s="60" t="n">
        <v>0</v>
      </c>
      <c r="K137" s="32" t="s">
        <v>29</v>
      </c>
      <c r="L137" s="38"/>
    </row>
    <row r="138" s="67" customFormat="true" ht="17" hidden="false" customHeight="false" outlineLevel="0" collapsed="false">
      <c r="A138" s="76"/>
      <c r="B138" s="78"/>
      <c r="C138" s="79" t="n">
        <v>2019</v>
      </c>
      <c r="D138" s="59" t="n">
        <v>0</v>
      </c>
      <c r="E138" s="60" t="n">
        <v>0</v>
      </c>
      <c r="F138" s="77"/>
      <c r="G138" s="77"/>
      <c r="H138" s="77"/>
      <c r="I138" s="62" t="n">
        <v>0</v>
      </c>
      <c r="J138" s="60" t="n">
        <v>0</v>
      </c>
      <c r="K138" s="32" t="s">
        <v>29</v>
      </c>
      <c r="L138" s="38"/>
    </row>
    <row r="139" s="67" customFormat="true" ht="17" hidden="false" customHeight="false" outlineLevel="0" collapsed="false">
      <c r="A139" s="76"/>
      <c r="B139" s="78"/>
      <c r="C139" s="79" t="n">
        <v>2020</v>
      </c>
      <c r="D139" s="59" t="n">
        <v>0</v>
      </c>
      <c r="E139" s="60" t="n">
        <v>0</v>
      </c>
      <c r="F139" s="77"/>
      <c r="G139" s="77"/>
      <c r="H139" s="77"/>
      <c r="I139" s="62" t="n">
        <v>0</v>
      </c>
      <c r="J139" s="60" t="n">
        <v>0</v>
      </c>
      <c r="K139" s="32" t="s">
        <v>29</v>
      </c>
      <c r="L139" s="38"/>
    </row>
    <row r="140" s="67" customFormat="true" ht="18.75" hidden="false" customHeight="true" outlineLevel="0" collapsed="false">
      <c r="A140" s="76"/>
      <c r="B140" s="78"/>
      <c r="C140" s="79" t="n">
        <v>2021</v>
      </c>
      <c r="D140" s="59" t="n">
        <v>0</v>
      </c>
      <c r="E140" s="60" t="n">
        <v>0</v>
      </c>
      <c r="F140" s="77"/>
      <c r="G140" s="77"/>
      <c r="H140" s="77"/>
      <c r="I140" s="62" t="n">
        <v>0</v>
      </c>
      <c r="J140" s="60" t="n">
        <v>0</v>
      </c>
      <c r="K140" s="32" t="s">
        <v>29</v>
      </c>
      <c r="L140" s="38"/>
    </row>
    <row r="141" s="67" customFormat="true" ht="18.75" hidden="false" customHeight="true" outlineLevel="0" collapsed="false">
      <c r="A141" s="76"/>
      <c r="B141" s="78"/>
      <c r="C141" s="79" t="n">
        <v>2022</v>
      </c>
      <c r="D141" s="59" t="n">
        <v>0</v>
      </c>
      <c r="E141" s="60" t="n">
        <v>0</v>
      </c>
      <c r="F141" s="77"/>
      <c r="G141" s="77"/>
      <c r="H141" s="77"/>
      <c r="I141" s="62" t="n">
        <v>0</v>
      </c>
      <c r="J141" s="60" t="n">
        <v>0</v>
      </c>
      <c r="K141" s="32" t="s">
        <v>29</v>
      </c>
      <c r="L141" s="38"/>
    </row>
    <row r="142" s="67" customFormat="true" ht="18.75" hidden="false" customHeight="true" outlineLevel="0" collapsed="false">
      <c r="A142" s="76"/>
      <c r="B142" s="78"/>
      <c r="C142" s="79" t="n">
        <v>2023</v>
      </c>
      <c r="D142" s="59" t="n">
        <v>0</v>
      </c>
      <c r="E142" s="60" t="n">
        <v>0</v>
      </c>
      <c r="F142" s="77"/>
      <c r="G142" s="77"/>
      <c r="H142" s="77"/>
      <c r="I142" s="62" t="n">
        <v>0</v>
      </c>
      <c r="J142" s="60" t="n">
        <v>0</v>
      </c>
      <c r="K142" s="32" t="s">
        <v>29</v>
      </c>
      <c r="L142" s="38"/>
    </row>
    <row r="143" s="67" customFormat="true" ht="18.75" hidden="false" customHeight="true" outlineLevel="0" collapsed="false">
      <c r="A143" s="76"/>
      <c r="B143" s="78"/>
      <c r="C143" s="79" t="n">
        <v>2024</v>
      </c>
      <c r="D143" s="59" t="n">
        <v>0</v>
      </c>
      <c r="E143" s="60" t="n">
        <v>0</v>
      </c>
      <c r="F143" s="77"/>
      <c r="G143" s="77"/>
      <c r="H143" s="77"/>
      <c r="I143" s="62" t="n">
        <v>0</v>
      </c>
      <c r="J143" s="60" t="n">
        <v>0</v>
      </c>
      <c r="K143" s="32" t="s">
        <v>29</v>
      </c>
      <c r="L143" s="38"/>
    </row>
    <row r="144" s="67" customFormat="true" ht="18.75" hidden="false" customHeight="true" outlineLevel="0" collapsed="false">
      <c r="A144" s="76"/>
      <c r="B144" s="78"/>
      <c r="C144" s="79" t="n">
        <v>2025</v>
      </c>
      <c r="D144" s="59" t="n">
        <v>0</v>
      </c>
      <c r="E144" s="60" t="n">
        <v>0</v>
      </c>
      <c r="F144" s="77"/>
      <c r="G144" s="77"/>
      <c r="H144" s="77"/>
      <c r="I144" s="62" t="n">
        <v>0</v>
      </c>
      <c r="J144" s="60" t="n">
        <v>0</v>
      </c>
      <c r="K144" s="32" t="s">
        <v>29</v>
      </c>
      <c r="L144" s="42"/>
    </row>
    <row r="145" s="67" customFormat="true" ht="21" hidden="false" customHeight="true" outlineLevel="0" collapsed="false">
      <c r="A145" s="76"/>
      <c r="B145" s="355" t="s">
        <v>73</v>
      </c>
      <c r="C145" s="343"/>
      <c r="D145" s="344" t="n">
        <f aca="false">D91+D92+D93+D94+D98+D100+D101+D102+D103+D107+D109+D110+D111+D112+D116+D118+D119+D120+D121+D125+D128+D130+D134+D136+D137+D138+D139+D143</f>
        <v>0</v>
      </c>
      <c r="E145" s="356" t="n">
        <v>0</v>
      </c>
      <c r="F145" s="357"/>
      <c r="G145" s="357"/>
      <c r="H145" s="357"/>
      <c r="I145" s="344" t="n">
        <f aca="false">I91+I92+I93+I94+I98+I100+I101+I102+I103+I107+I109+I110+I111+I112+I116+I118+I119+I120+I121+I125+I128+I130+I134+I136+I137+I138+I139+I143</f>
        <v>0</v>
      </c>
      <c r="J145" s="358" t="n">
        <v>0</v>
      </c>
      <c r="K145" s="359"/>
      <c r="L145" s="63"/>
    </row>
    <row r="146" s="67" customFormat="true" ht="16.5" hidden="false" customHeight="true" outlineLevel="0" collapsed="false">
      <c r="A146" s="96"/>
      <c r="B146" s="49" t="n">
        <v>2017</v>
      </c>
      <c r="C146" s="87"/>
      <c r="D146" s="69" t="n">
        <f aca="false">D91+D100+D109+D118+D127+D136</f>
        <v>0</v>
      </c>
      <c r="E146" s="88" t="n">
        <v>0</v>
      </c>
      <c r="F146" s="77"/>
      <c r="G146" s="77"/>
      <c r="H146" s="77"/>
      <c r="I146" s="69" t="n">
        <f aca="false">I91+I100+I109+I118+I127+I136</f>
        <v>0</v>
      </c>
      <c r="J146" s="88" t="n">
        <v>0</v>
      </c>
      <c r="K146" s="94"/>
      <c r="L146" s="63"/>
    </row>
    <row r="147" s="67" customFormat="true" ht="15" hidden="false" customHeight="true" outlineLevel="0" collapsed="false">
      <c r="A147" s="101"/>
      <c r="B147" s="49" t="n">
        <v>2018</v>
      </c>
      <c r="C147" s="87"/>
      <c r="D147" s="69" t="n">
        <f aca="false">D92+D101+D110+D119+D137</f>
        <v>0</v>
      </c>
      <c r="E147" s="88" t="n">
        <v>0</v>
      </c>
      <c r="F147" s="77"/>
      <c r="G147" s="77"/>
      <c r="H147" s="77"/>
      <c r="I147" s="69" t="n">
        <f aca="false">I92+I101+I110+I119+I137</f>
        <v>0</v>
      </c>
      <c r="J147" s="88" t="n">
        <v>0</v>
      </c>
      <c r="K147" s="100"/>
      <c r="L147" s="63"/>
    </row>
    <row r="148" s="67" customFormat="true" ht="15" hidden="false" customHeight="true" outlineLevel="0" collapsed="false">
      <c r="A148" s="101"/>
      <c r="B148" s="49" t="n">
        <v>2019</v>
      </c>
      <c r="C148" s="87"/>
      <c r="D148" s="59" t="n">
        <f aca="false">D102+D111+D120+D129+D138</f>
        <v>0</v>
      </c>
      <c r="E148" s="88" t="n">
        <v>0</v>
      </c>
      <c r="F148" s="77"/>
      <c r="G148" s="77"/>
      <c r="H148" s="77"/>
      <c r="I148" s="59" t="n">
        <f aca="false">I102+I111+I120+I129+I138</f>
        <v>0</v>
      </c>
      <c r="J148" s="88" t="n">
        <v>0</v>
      </c>
      <c r="K148" s="100"/>
      <c r="L148" s="63"/>
    </row>
    <row r="149" s="67" customFormat="true" ht="15" hidden="false" customHeight="true" outlineLevel="0" collapsed="false">
      <c r="A149" s="101"/>
      <c r="B149" s="49" t="n">
        <v>2020</v>
      </c>
      <c r="C149" s="87"/>
      <c r="D149" s="59" t="n">
        <f aca="false">D94+D103+D112+D121+D130+D139</f>
        <v>0</v>
      </c>
      <c r="E149" s="88" t="n">
        <v>0</v>
      </c>
      <c r="F149" s="77"/>
      <c r="G149" s="77"/>
      <c r="H149" s="77"/>
      <c r="I149" s="59" t="n">
        <f aca="false">I94+I103+I112+I121+I130+I139</f>
        <v>0</v>
      </c>
      <c r="J149" s="88" t="n">
        <v>0</v>
      </c>
      <c r="K149" s="100"/>
      <c r="L149" s="63"/>
    </row>
    <row r="150" s="67" customFormat="true" ht="14.25" hidden="false" customHeight="true" outlineLevel="0" collapsed="false">
      <c r="A150" s="360"/>
      <c r="B150" s="49" t="n">
        <v>2021</v>
      </c>
      <c r="C150" s="87"/>
      <c r="D150" s="59" t="n">
        <f aca="false">D95+D104+D113+D122+D131+D140</f>
        <v>0</v>
      </c>
      <c r="E150" s="88" t="n">
        <v>0</v>
      </c>
      <c r="F150" s="77"/>
      <c r="G150" s="77"/>
      <c r="H150" s="77"/>
      <c r="I150" s="59" t="n">
        <f aca="false">I95+I104+I113+I122+I131+I140</f>
        <v>0</v>
      </c>
      <c r="J150" s="88" t="n">
        <v>0</v>
      </c>
      <c r="K150" s="100"/>
      <c r="L150" s="63"/>
    </row>
    <row r="151" s="67" customFormat="true" ht="14.25" hidden="false" customHeight="true" outlineLevel="0" collapsed="false">
      <c r="A151" s="360"/>
      <c r="B151" s="49" t="n">
        <v>2022</v>
      </c>
      <c r="C151" s="87"/>
      <c r="D151" s="59" t="n">
        <f aca="false">D96+D105+D114+D123+D132+D141</f>
        <v>0</v>
      </c>
      <c r="E151" s="88" t="n">
        <v>0</v>
      </c>
      <c r="F151" s="77"/>
      <c r="G151" s="77"/>
      <c r="H151" s="77"/>
      <c r="I151" s="59" t="n">
        <f aca="false">I96+I105+I114+I123+I132+I141</f>
        <v>0</v>
      </c>
      <c r="J151" s="88" t="n">
        <v>0</v>
      </c>
      <c r="K151" s="100"/>
      <c r="L151" s="63"/>
    </row>
    <row r="152" s="67" customFormat="true" ht="14.25" hidden="false" customHeight="true" outlineLevel="0" collapsed="false">
      <c r="A152" s="360"/>
      <c r="B152" s="49" t="n">
        <v>2023</v>
      </c>
      <c r="C152" s="87"/>
      <c r="D152" s="59" t="n">
        <f aca="false">D97+D106+D115+D124+D133+D142</f>
        <v>0</v>
      </c>
      <c r="E152" s="88" t="n">
        <v>0</v>
      </c>
      <c r="F152" s="77"/>
      <c r="G152" s="77"/>
      <c r="H152" s="77"/>
      <c r="I152" s="59" t="n">
        <f aca="false">I97+I106+I115+I124+I133+I142</f>
        <v>0</v>
      </c>
      <c r="J152" s="88" t="n">
        <v>0</v>
      </c>
      <c r="K152" s="100"/>
      <c r="L152" s="63"/>
    </row>
    <row r="153" s="67" customFormat="true" ht="14.25" hidden="false" customHeight="true" outlineLevel="0" collapsed="false">
      <c r="A153" s="360"/>
      <c r="B153" s="49" t="n">
        <v>2024</v>
      </c>
      <c r="C153" s="87"/>
      <c r="D153" s="59" t="n">
        <f aca="false">D98+D107+D116+D125+D134+D143</f>
        <v>0</v>
      </c>
      <c r="E153" s="88" t="n">
        <v>0</v>
      </c>
      <c r="F153" s="77"/>
      <c r="G153" s="77"/>
      <c r="H153" s="77"/>
      <c r="I153" s="59" t="n">
        <f aca="false">I98+I107+I116+I125+I134+I143</f>
        <v>0</v>
      </c>
      <c r="J153" s="88" t="n">
        <v>0</v>
      </c>
      <c r="K153" s="100"/>
      <c r="L153" s="63"/>
    </row>
    <row r="154" s="67" customFormat="true" ht="14.25" hidden="false" customHeight="true" outlineLevel="0" collapsed="false">
      <c r="A154" s="360"/>
      <c r="B154" s="150" t="n">
        <v>2025</v>
      </c>
      <c r="C154" s="87"/>
      <c r="D154" s="59" t="n">
        <f aca="false">D99+D108+D117+D126+D135+D144</f>
        <v>0</v>
      </c>
      <c r="E154" s="88" t="n">
        <v>0</v>
      </c>
      <c r="F154" s="77"/>
      <c r="G154" s="77"/>
      <c r="H154" s="77"/>
      <c r="I154" s="59" t="n">
        <f aca="false">I99+I108+I117+I126+I135+I144</f>
        <v>0</v>
      </c>
      <c r="J154" s="88" t="n">
        <v>0</v>
      </c>
      <c r="K154" s="100"/>
      <c r="L154" s="63"/>
    </row>
    <row r="155" s="67" customFormat="true" ht="69.75" hidden="false" customHeight="true" outlineLevel="0" collapsed="false">
      <c r="A155" s="90" t="s">
        <v>74</v>
      </c>
      <c r="B155" s="154" t="s">
        <v>273</v>
      </c>
      <c r="C155" s="154"/>
      <c r="D155" s="154"/>
      <c r="E155" s="154"/>
      <c r="F155" s="154"/>
      <c r="G155" s="154"/>
      <c r="H155" s="154"/>
      <c r="I155" s="154"/>
      <c r="J155" s="154"/>
      <c r="K155" s="154"/>
      <c r="L155" s="63"/>
    </row>
    <row r="156" s="67" customFormat="true" ht="24" hidden="false" customHeight="true" outlineLevel="0" collapsed="false">
      <c r="A156" s="76"/>
      <c r="B156" s="92" t="s">
        <v>26</v>
      </c>
      <c r="C156" s="87"/>
      <c r="D156" s="87"/>
      <c r="E156" s="87"/>
      <c r="F156" s="87"/>
      <c r="G156" s="87"/>
      <c r="H156" s="87"/>
      <c r="I156" s="87"/>
      <c r="J156" s="87"/>
      <c r="K156" s="87"/>
      <c r="L156" s="42" t="s">
        <v>267</v>
      </c>
    </row>
    <row r="157" s="67" customFormat="true" ht="21" hidden="false" customHeight="true" outlineLevel="0" collapsed="false">
      <c r="A157" s="76" t="s">
        <v>76</v>
      </c>
      <c r="B157" s="361" t="s">
        <v>274</v>
      </c>
      <c r="C157" s="79" t="n">
        <v>2019</v>
      </c>
      <c r="D157" s="69" t="n">
        <v>0</v>
      </c>
      <c r="E157" s="60" t="n">
        <v>0</v>
      </c>
      <c r="F157" s="77"/>
      <c r="G157" s="77"/>
      <c r="H157" s="77"/>
      <c r="I157" s="95" t="n">
        <v>0</v>
      </c>
      <c r="J157" s="60" t="n">
        <v>0</v>
      </c>
      <c r="K157" s="32" t="s">
        <v>29</v>
      </c>
      <c r="L157" s="42"/>
    </row>
    <row r="158" s="67" customFormat="true" ht="17.25" hidden="false" customHeight="true" outlineLevel="0" collapsed="false">
      <c r="A158" s="76"/>
      <c r="B158" s="361"/>
      <c r="C158" s="79" t="n">
        <v>2020</v>
      </c>
      <c r="D158" s="69" t="n">
        <v>0</v>
      </c>
      <c r="E158" s="60" t="n">
        <v>0</v>
      </c>
      <c r="F158" s="77"/>
      <c r="G158" s="77"/>
      <c r="H158" s="77"/>
      <c r="I158" s="95" t="n">
        <v>0</v>
      </c>
      <c r="J158" s="60" t="n">
        <v>0</v>
      </c>
      <c r="K158" s="32" t="s">
        <v>29</v>
      </c>
      <c r="L158" s="42"/>
    </row>
    <row r="159" s="67" customFormat="true" ht="28.5" hidden="false" customHeight="true" outlineLevel="0" collapsed="false">
      <c r="A159" s="76"/>
      <c r="B159" s="361"/>
      <c r="C159" s="79" t="n">
        <v>2021</v>
      </c>
      <c r="D159" s="69" t="n">
        <v>0</v>
      </c>
      <c r="E159" s="60" t="n">
        <v>0</v>
      </c>
      <c r="F159" s="77"/>
      <c r="G159" s="77"/>
      <c r="H159" s="77"/>
      <c r="I159" s="95" t="n">
        <v>0</v>
      </c>
      <c r="J159" s="60" t="n">
        <v>0</v>
      </c>
      <c r="K159" s="32" t="s">
        <v>29</v>
      </c>
      <c r="L159" s="42"/>
    </row>
    <row r="160" s="67" customFormat="true" ht="28.5" hidden="false" customHeight="true" outlineLevel="0" collapsed="false">
      <c r="A160" s="76"/>
      <c r="B160" s="361"/>
      <c r="C160" s="79" t="n">
        <v>2022</v>
      </c>
      <c r="D160" s="69" t="n">
        <v>0</v>
      </c>
      <c r="E160" s="60" t="n">
        <v>0</v>
      </c>
      <c r="F160" s="77"/>
      <c r="G160" s="77"/>
      <c r="H160" s="77"/>
      <c r="I160" s="95" t="n">
        <v>0</v>
      </c>
      <c r="J160" s="60" t="n">
        <v>0</v>
      </c>
      <c r="K160" s="32" t="s">
        <v>29</v>
      </c>
      <c r="L160" s="42"/>
    </row>
    <row r="161" s="67" customFormat="true" ht="28.5" hidden="false" customHeight="true" outlineLevel="0" collapsed="false">
      <c r="A161" s="76"/>
      <c r="B161" s="361"/>
      <c r="C161" s="79" t="n">
        <v>2023</v>
      </c>
      <c r="D161" s="69" t="n">
        <v>0</v>
      </c>
      <c r="E161" s="60" t="n">
        <v>0</v>
      </c>
      <c r="F161" s="77"/>
      <c r="G161" s="77"/>
      <c r="H161" s="77"/>
      <c r="I161" s="95" t="n">
        <v>0</v>
      </c>
      <c r="J161" s="60" t="n">
        <v>0</v>
      </c>
      <c r="K161" s="32" t="s">
        <v>29</v>
      </c>
      <c r="L161" s="42"/>
    </row>
    <row r="162" s="67" customFormat="true" ht="28.5" hidden="false" customHeight="true" outlineLevel="0" collapsed="false">
      <c r="A162" s="76"/>
      <c r="B162" s="361"/>
      <c r="C162" s="79" t="n">
        <v>2024</v>
      </c>
      <c r="D162" s="69" t="n">
        <v>0</v>
      </c>
      <c r="E162" s="60" t="n">
        <v>0</v>
      </c>
      <c r="F162" s="77"/>
      <c r="G162" s="77"/>
      <c r="H162" s="77"/>
      <c r="I162" s="95" t="n">
        <v>0</v>
      </c>
      <c r="J162" s="60" t="n">
        <v>0</v>
      </c>
      <c r="K162" s="32" t="s">
        <v>29</v>
      </c>
      <c r="L162" s="42"/>
    </row>
    <row r="163" s="67" customFormat="true" ht="28.5" hidden="false" customHeight="true" outlineLevel="0" collapsed="false">
      <c r="A163" s="76"/>
      <c r="B163" s="362"/>
      <c r="C163" s="79" t="n">
        <v>2025</v>
      </c>
      <c r="D163" s="69" t="n">
        <v>0</v>
      </c>
      <c r="E163" s="60" t="n">
        <v>0</v>
      </c>
      <c r="F163" s="77"/>
      <c r="G163" s="77"/>
      <c r="H163" s="77"/>
      <c r="I163" s="95" t="n">
        <v>0</v>
      </c>
      <c r="J163" s="60" t="n">
        <v>0</v>
      </c>
      <c r="K163" s="32" t="s">
        <v>29</v>
      </c>
      <c r="L163" s="42"/>
    </row>
    <row r="164" s="67" customFormat="true" ht="18.75" hidden="false" customHeight="true" outlineLevel="0" collapsed="false">
      <c r="A164" s="76" t="s">
        <v>78</v>
      </c>
      <c r="B164" s="361" t="s">
        <v>275</v>
      </c>
      <c r="C164" s="79" t="n">
        <v>2019</v>
      </c>
      <c r="D164" s="69" t="n">
        <v>0</v>
      </c>
      <c r="E164" s="60" t="n">
        <v>0</v>
      </c>
      <c r="F164" s="77"/>
      <c r="G164" s="77"/>
      <c r="H164" s="77"/>
      <c r="I164" s="95" t="n">
        <v>0</v>
      </c>
      <c r="J164" s="60" t="n">
        <v>0</v>
      </c>
      <c r="K164" s="32" t="s">
        <v>29</v>
      </c>
      <c r="L164" s="42"/>
    </row>
    <row r="165" s="67" customFormat="true" ht="16.5" hidden="false" customHeight="true" outlineLevel="0" collapsed="false">
      <c r="A165" s="76"/>
      <c r="B165" s="361"/>
      <c r="C165" s="79" t="n">
        <v>2020</v>
      </c>
      <c r="D165" s="69" t="n">
        <v>0</v>
      </c>
      <c r="E165" s="60" t="n">
        <v>0</v>
      </c>
      <c r="F165" s="77"/>
      <c r="G165" s="77"/>
      <c r="H165" s="77"/>
      <c r="I165" s="95" t="n">
        <v>0</v>
      </c>
      <c r="J165" s="60" t="n">
        <v>0</v>
      </c>
      <c r="K165" s="32" t="s">
        <v>29</v>
      </c>
      <c r="L165" s="42"/>
    </row>
    <row r="166" s="67" customFormat="true" ht="15" hidden="false" customHeight="true" outlineLevel="0" collapsed="false">
      <c r="A166" s="76"/>
      <c r="B166" s="361"/>
      <c r="C166" s="79" t="n">
        <v>2021</v>
      </c>
      <c r="D166" s="69" t="n">
        <v>0</v>
      </c>
      <c r="E166" s="60" t="n">
        <v>0</v>
      </c>
      <c r="F166" s="77"/>
      <c r="G166" s="77"/>
      <c r="H166" s="77"/>
      <c r="I166" s="95" t="n">
        <v>0</v>
      </c>
      <c r="J166" s="60" t="n">
        <v>0</v>
      </c>
      <c r="K166" s="32" t="s">
        <v>29</v>
      </c>
      <c r="L166" s="42"/>
    </row>
    <row r="167" s="67" customFormat="true" ht="15" hidden="false" customHeight="true" outlineLevel="0" collapsed="false">
      <c r="A167" s="76"/>
      <c r="B167" s="361"/>
      <c r="C167" s="79" t="n">
        <v>2022</v>
      </c>
      <c r="D167" s="69" t="n">
        <v>0</v>
      </c>
      <c r="E167" s="60" t="n">
        <v>0</v>
      </c>
      <c r="F167" s="77"/>
      <c r="G167" s="77"/>
      <c r="H167" s="77"/>
      <c r="I167" s="95" t="n">
        <v>0</v>
      </c>
      <c r="J167" s="60" t="n">
        <v>0</v>
      </c>
      <c r="K167" s="32" t="s">
        <v>29</v>
      </c>
      <c r="L167" s="42"/>
    </row>
    <row r="168" s="67" customFormat="true" ht="15" hidden="false" customHeight="true" outlineLevel="0" collapsed="false">
      <c r="A168" s="76"/>
      <c r="B168" s="361"/>
      <c r="C168" s="79" t="n">
        <v>2023</v>
      </c>
      <c r="D168" s="69" t="n">
        <v>0</v>
      </c>
      <c r="E168" s="60" t="n">
        <v>0</v>
      </c>
      <c r="F168" s="77"/>
      <c r="G168" s="77"/>
      <c r="H168" s="77"/>
      <c r="I168" s="95" t="n">
        <v>0</v>
      </c>
      <c r="J168" s="60" t="n">
        <v>0</v>
      </c>
      <c r="K168" s="32" t="s">
        <v>29</v>
      </c>
      <c r="L168" s="42"/>
    </row>
    <row r="169" s="67" customFormat="true" ht="15" hidden="false" customHeight="true" outlineLevel="0" collapsed="false">
      <c r="A169" s="76"/>
      <c r="B169" s="361"/>
      <c r="C169" s="79" t="n">
        <v>2024</v>
      </c>
      <c r="D169" s="69" t="n">
        <v>0</v>
      </c>
      <c r="E169" s="60" t="n">
        <v>0</v>
      </c>
      <c r="F169" s="77"/>
      <c r="G169" s="77"/>
      <c r="H169" s="77"/>
      <c r="I169" s="95" t="n">
        <v>0</v>
      </c>
      <c r="J169" s="60" t="n">
        <v>0</v>
      </c>
      <c r="K169" s="32" t="s">
        <v>29</v>
      </c>
      <c r="L169" s="42"/>
    </row>
    <row r="170" s="67" customFormat="true" ht="15" hidden="false" customHeight="true" outlineLevel="0" collapsed="false">
      <c r="A170" s="76"/>
      <c r="B170" s="362"/>
      <c r="C170" s="79" t="n">
        <v>2025</v>
      </c>
      <c r="D170" s="69" t="n">
        <v>0</v>
      </c>
      <c r="E170" s="60" t="n">
        <v>0</v>
      </c>
      <c r="F170" s="77"/>
      <c r="G170" s="77"/>
      <c r="H170" s="77"/>
      <c r="I170" s="95" t="n">
        <v>0</v>
      </c>
      <c r="J170" s="60" t="n">
        <v>0</v>
      </c>
      <c r="K170" s="32" t="s">
        <v>29</v>
      </c>
      <c r="L170" s="42"/>
    </row>
    <row r="171" s="67" customFormat="true" ht="17.25" hidden="false" customHeight="true" outlineLevel="0" collapsed="false">
      <c r="A171" s="76" t="s">
        <v>80</v>
      </c>
      <c r="B171" s="78" t="s">
        <v>276</v>
      </c>
      <c r="C171" s="79" t="n">
        <v>2017</v>
      </c>
      <c r="D171" s="69" t="n">
        <v>0</v>
      </c>
      <c r="E171" s="60" t="n">
        <v>0</v>
      </c>
      <c r="F171" s="77"/>
      <c r="G171" s="77"/>
      <c r="H171" s="77"/>
      <c r="I171" s="95" t="n">
        <v>0</v>
      </c>
      <c r="J171" s="60" t="n">
        <v>0</v>
      </c>
      <c r="K171" s="32" t="s">
        <v>29</v>
      </c>
      <c r="L171" s="42"/>
    </row>
    <row r="172" s="67" customFormat="true" ht="17.25" hidden="false" customHeight="true" outlineLevel="0" collapsed="false">
      <c r="A172" s="76"/>
      <c r="B172" s="78"/>
      <c r="C172" s="79" t="n">
        <v>2018</v>
      </c>
      <c r="D172" s="69" t="n">
        <v>0</v>
      </c>
      <c r="E172" s="60" t="n">
        <v>0</v>
      </c>
      <c r="F172" s="77"/>
      <c r="G172" s="77"/>
      <c r="H172" s="77"/>
      <c r="I172" s="95" t="n">
        <v>0</v>
      </c>
      <c r="J172" s="60" t="n">
        <v>0</v>
      </c>
      <c r="K172" s="32" t="s">
        <v>29</v>
      </c>
      <c r="L172" s="42"/>
    </row>
    <row r="173" s="67" customFormat="true" ht="18" hidden="false" customHeight="true" outlineLevel="0" collapsed="false">
      <c r="A173" s="76"/>
      <c r="B173" s="78"/>
      <c r="C173" s="79" t="n">
        <v>2019</v>
      </c>
      <c r="D173" s="69" t="n">
        <v>0</v>
      </c>
      <c r="E173" s="60" t="n">
        <v>0</v>
      </c>
      <c r="F173" s="77"/>
      <c r="G173" s="77"/>
      <c r="H173" s="77"/>
      <c r="I173" s="95" t="n">
        <v>0</v>
      </c>
      <c r="J173" s="60" t="n">
        <v>0</v>
      </c>
      <c r="K173" s="32" t="s">
        <v>29</v>
      </c>
      <c r="L173" s="42"/>
    </row>
    <row r="174" s="67" customFormat="true" ht="18" hidden="false" customHeight="true" outlineLevel="0" collapsed="false">
      <c r="A174" s="76"/>
      <c r="B174" s="78"/>
      <c r="C174" s="79" t="n">
        <v>2020</v>
      </c>
      <c r="D174" s="69" t="n">
        <v>0</v>
      </c>
      <c r="E174" s="60" t="n">
        <v>0</v>
      </c>
      <c r="F174" s="77"/>
      <c r="G174" s="77"/>
      <c r="H174" s="77"/>
      <c r="I174" s="95" t="n">
        <v>0</v>
      </c>
      <c r="J174" s="60" t="n">
        <v>0</v>
      </c>
      <c r="K174" s="32" t="s">
        <v>29</v>
      </c>
      <c r="L174" s="42"/>
    </row>
    <row r="175" s="67" customFormat="true" ht="17.25" hidden="false" customHeight="true" outlineLevel="0" collapsed="false">
      <c r="A175" s="76"/>
      <c r="B175" s="78"/>
      <c r="C175" s="79" t="n">
        <v>2021</v>
      </c>
      <c r="D175" s="69" t="n">
        <v>0</v>
      </c>
      <c r="E175" s="60" t="n">
        <v>0</v>
      </c>
      <c r="F175" s="77"/>
      <c r="G175" s="77"/>
      <c r="H175" s="77"/>
      <c r="I175" s="95" t="n">
        <v>0</v>
      </c>
      <c r="J175" s="60" t="n">
        <v>0</v>
      </c>
      <c r="K175" s="32" t="s">
        <v>29</v>
      </c>
      <c r="L175" s="42"/>
    </row>
    <row r="176" s="67" customFormat="true" ht="17.25" hidden="false" customHeight="true" outlineLevel="0" collapsed="false">
      <c r="A176" s="76"/>
      <c r="B176" s="78"/>
      <c r="C176" s="79" t="n">
        <v>2022</v>
      </c>
      <c r="D176" s="69" t="n">
        <v>0</v>
      </c>
      <c r="E176" s="60" t="n">
        <v>0</v>
      </c>
      <c r="F176" s="77"/>
      <c r="G176" s="77"/>
      <c r="H176" s="77"/>
      <c r="I176" s="95" t="n">
        <v>0</v>
      </c>
      <c r="J176" s="60" t="n">
        <v>0</v>
      </c>
      <c r="K176" s="32" t="s">
        <v>29</v>
      </c>
      <c r="L176" s="42"/>
    </row>
    <row r="177" s="67" customFormat="true" ht="17.25" hidden="false" customHeight="true" outlineLevel="0" collapsed="false">
      <c r="A177" s="76"/>
      <c r="B177" s="78"/>
      <c r="C177" s="79" t="n">
        <v>2023</v>
      </c>
      <c r="D177" s="69" t="n">
        <v>0</v>
      </c>
      <c r="E177" s="60" t="n">
        <v>0</v>
      </c>
      <c r="F177" s="77"/>
      <c r="G177" s="77"/>
      <c r="H177" s="77"/>
      <c r="I177" s="95" t="n">
        <v>0</v>
      </c>
      <c r="J177" s="60" t="n">
        <v>0</v>
      </c>
      <c r="K177" s="32" t="s">
        <v>29</v>
      </c>
      <c r="L177" s="42"/>
    </row>
    <row r="178" s="67" customFormat="true" ht="17.25" hidden="false" customHeight="true" outlineLevel="0" collapsed="false">
      <c r="A178" s="76"/>
      <c r="B178" s="78"/>
      <c r="C178" s="79" t="n">
        <v>2024</v>
      </c>
      <c r="D178" s="69" t="n">
        <v>0</v>
      </c>
      <c r="E178" s="60" t="n">
        <v>0</v>
      </c>
      <c r="F178" s="77"/>
      <c r="G178" s="77"/>
      <c r="H178" s="77"/>
      <c r="I178" s="95" t="n">
        <v>0</v>
      </c>
      <c r="J178" s="60" t="n">
        <v>0</v>
      </c>
      <c r="K178" s="32" t="s">
        <v>29</v>
      </c>
      <c r="L178" s="42"/>
    </row>
    <row r="179" s="67" customFormat="true" ht="17.25" hidden="false" customHeight="true" outlineLevel="0" collapsed="false">
      <c r="A179" s="76"/>
      <c r="B179" s="78"/>
      <c r="C179" s="79" t="n">
        <v>2025</v>
      </c>
      <c r="D179" s="69" t="n">
        <v>0</v>
      </c>
      <c r="E179" s="60" t="n">
        <v>0</v>
      </c>
      <c r="F179" s="77"/>
      <c r="G179" s="77"/>
      <c r="H179" s="77"/>
      <c r="I179" s="95" t="n">
        <v>0</v>
      </c>
      <c r="J179" s="60" t="n">
        <v>0</v>
      </c>
      <c r="K179" s="32" t="s">
        <v>29</v>
      </c>
      <c r="L179" s="42"/>
    </row>
    <row r="180" s="67" customFormat="true" ht="21" hidden="false" customHeight="true" outlineLevel="0" collapsed="false">
      <c r="A180" s="76" t="s">
        <v>277</v>
      </c>
      <c r="B180" s="78" t="s">
        <v>278</v>
      </c>
      <c r="C180" s="79" t="n">
        <v>2017</v>
      </c>
      <c r="D180" s="69" t="n">
        <v>0</v>
      </c>
      <c r="E180" s="60" t="n">
        <v>0</v>
      </c>
      <c r="F180" s="77"/>
      <c r="G180" s="77"/>
      <c r="H180" s="77"/>
      <c r="I180" s="95" t="n">
        <v>0</v>
      </c>
      <c r="J180" s="60" t="n">
        <v>0</v>
      </c>
      <c r="K180" s="32" t="s">
        <v>29</v>
      </c>
      <c r="L180" s="42"/>
    </row>
    <row r="181" s="67" customFormat="true" ht="13.5" hidden="false" customHeight="true" outlineLevel="0" collapsed="false">
      <c r="A181" s="76"/>
      <c r="B181" s="78"/>
      <c r="C181" s="79" t="n">
        <v>2018</v>
      </c>
      <c r="D181" s="69" t="n">
        <v>0</v>
      </c>
      <c r="E181" s="60" t="n">
        <v>0</v>
      </c>
      <c r="F181" s="77"/>
      <c r="G181" s="77"/>
      <c r="H181" s="77"/>
      <c r="I181" s="95" t="n">
        <v>0</v>
      </c>
      <c r="J181" s="60" t="n">
        <v>0</v>
      </c>
      <c r="K181" s="32" t="s">
        <v>29</v>
      </c>
      <c r="L181" s="42"/>
    </row>
    <row r="182" s="67" customFormat="true" ht="15" hidden="false" customHeight="true" outlineLevel="0" collapsed="false">
      <c r="A182" s="76"/>
      <c r="B182" s="78"/>
      <c r="C182" s="79" t="n">
        <v>2019</v>
      </c>
      <c r="D182" s="69" t="n">
        <v>0</v>
      </c>
      <c r="E182" s="60" t="n">
        <v>0</v>
      </c>
      <c r="F182" s="77"/>
      <c r="G182" s="77"/>
      <c r="H182" s="77"/>
      <c r="I182" s="95" t="n">
        <v>0</v>
      </c>
      <c r="J182" s="60" t="n">
        <v>0</v>
      </c>
      <c r="K182" s="32" t="s">
        <v>29</v>
      </c>
      <c r="L182" s="42"/>
    </row>
    <row r="183" s="67" customFormat="true" ht="15" hidden="false" customHeight="true" outlineLevel="0" collapsed="false">
      <c r="A183" s="76"/>
      <c r="B183" s="78"/>
      <c r="C183" s="79" t="n">
        <v>2020</v>
      </c>
      <c r="D183" s="69" t="n">
        <v>0</v>
      </c>
      <c r="E183" s="60" t="n">
        <v>0</v>
      </c>
      <c r="F183" s="77"/>
      <c r="G183" s="77"/>
      <c r="H183" s="77"/>
      <c r="I183" s="95" t="n">
        <v>0</v>
      </c>
      <c r="J183" s="60" t="n">
        <v>0</v>
      </c>
      <c r="K183" s="32" t="s">
        <v>29</v>
      </c>
      <c r="L183" s="42"/>
    </row>
    <row r="184" s="67" customFormat="true" ht="17" hidden="false" customHeight="false" outlineLevel="0" collapsed="false">
      <c r="A184" s="76"/>
      <c r="B184" s="78"/>
      <c r="C184" s="79" t="n">
        <v>2021</v>
      </c>
      <c r="D184" s="69" t="n">
        <v>0</v>
      </c>
      <c r="E184" s="60" t="n">
        <v>0</v>
      </c>
      <c r="F184" s="77"/>
      <c r="G184" s="77"/>
      <c r="H184" s="77"/>
      <c r="I184" s="95" t="n">
        <v>0</v>
      </c>
      <c r="J184" s="60" t="n">
        <v>0</v>
      </c>
      <c r="K184" s="32" t="s">
        <v>29</v>
      </c>
      <c r="L184" s="42"/>
    </row>
    <row r="185" s="67" customFormat="true" ht="17" hidden="false" customHeight="false" outlineLevel="0" collapsed="false">
      <c r="A185" s="76"/>
      <c r="B185" s="78"/>
      <c r="C185" s="79" t="n">
        <v>2022</v>
      </c>
      <c r="D185" s="69" t="n">
        <v>0</v>
      </c>
      <c r="E185" s="60" t="n">
        <v>0</v>
      </c>
      <c r="F185" s="77"/>
      <c r="G185" s="77"/>
      <c r="H185" s="77"/>
      <c r="I185" s="95" t="n">
        <v>0</v>
      </c>
      <c r="J185" s="60" t="n">
        <v>0</v>
      </c>
      <c r="K185" s="32" t="s">
        <v>29</v>
      </c>
      <c r="L185" s="42"/>
    </row>
    <row r="186" s="67" customFormat="true" ht="17" hidden="false" customHeight="false" outlineLevel="0" collapsed="false">
      <c r="A186" s="76"/>
      <c r="B186" s="78"/>
      <c r="C186" s="79" t="n">
        <v>2023</v>
      </c>
      <c r="D186" s="69" t="n">
        <v>0</v>
      </c>
      <c r="E186" s="60" t="n">
        <v>0</v>
      </c>
      <c r="F186" s="77"/>
      <c r="G186" s="77"/>
      <c r="H186" s="77"/>
      <c r="I186" s="95" t="n">
        <v>0</v>
      </c>
      <c r="J186" s="60" t="n">
        <v>0</v>
      </c>
      <c r="K186" s="32" t="s">
        <v>29</v>
      </c>
      <c r="L186" s="42"/>
    </row>
    <row r="187" s="67" customFormat="true" ht="17" hidden="false" customHeight="false" outlineLevel="0" collapsed="false">
      <c r="A187" s="76"/>
      <c r="B187" s="78"/>
      <c r="C187" s="79" t="n">
        <v>2024</v>
      </c>
      <c r="D187" s="69" t="n">
        <v>0</v>
      </c>
      <c r="E187" s="60" t="n">
        <v>0</v>
      </c>
      <c r="F187" s="77"/>
      <c r="G187" s="77"/>
      <c r="H187" s="77"/>
      <c r="I187" s="95" t="n">
        <v>0</v>
      </c>
      <c r="J187" s="60" t="n">
        <v>0</v>
      </c>
      <c r="K187" s="32" t="s">
        <v>29</v>
      </c>
      <c r="L187" s="42"/>
    </row>
    <row r="188" s="67" customFormat="true" ht="17" hidden="false" customHeight="false" outlineLevel="0" collapsed="false">
      <c r="A188" s="76"/>
      <c r="B188" s="78"/>
      <c r="C188" s="79" t="n">
        <v>2025</v>
      </c>
      <c r="D188" s="69" t="n">
        <v>0</v>
      </c>
      <c r="E188" s="60" t="n">
        <v>0</v>
      </c>
      <c r="F188" s="77"/>
      <c r="G188" s="77"/>
      <c r="H188" s="77"/>
      <c r="I188" s="95" t="n">
        <v>0</v>
      </c>
      <c r="J188" s="60" t="n">
        <v>0</v>
      </c>
      <c r="K188" s="32" t="s">
        <v>29</v>
      </c>
      <c r="L188" s="42"/>
    </row>
    <row r="189" s="67" customFormat="true" ht="17" hidden="false" customHeight="true" outlineLevel="0" collapsed="false">
      <c r="A189" s="76" t="s">
        <v>279</v>
      </c>
      <c r="B189" s="78" t="s">
        <v>280</v>
      </c>
      <c r="C189" s="79" t="n">
        <v>2017</v>
      </c>
      <c r="D189" s="69" t="n">
        <v>0</v>
      </c>
      <c r="E189" s="60" t="n">
        <v>0</v>
      </c>
      <c r="F189" s="77"/>
      <c r="G189" s="77"/>
      <c r="H189" s="77"/>
      <c r="I189" s="95" t="n">
        <v>0</v>
      </c>
      <c r="J189" s="60" t="n">
        <v>0</v>
      </c>
      <c r="K189" s="32" t="s">
        <v>29</v>
      </c>
      <c r="L189" s="42"/>
    </row>
    <row r="190" s="67" customFormat="true" ht="17" hidden="false" customHeight="false" outlineLevel="0" collapsed="false">
      <c r="A190" s="76"/>
      <c r="B190" s="78"/>
      <c r="C190" s="79" t="n">
        <v>2018</v>
      </c>
      <c r="D190" s="69" t="n">
        <v>0</v>
      </c>
      <c r="E190" s="60" t="n">
        <v>0</v>
      </c>
      <c r="F190" s="77"/>
      <c r="G190" s="77"/>
      <c r="H190" s="77"/>
      <c r="I190" s="95" t="n">
        <v>0</v>
      </c>
      <c r="J190" s="60" t="n">
        <v>0</v>
      </c>
      <c r="K190" s="32" t="s">
        <v>29</v>
      </c>
      <c r="L190" s="42"/>
    </row>
    <row r="191" s="67" customFormat="true" ht="17" hidden="false" customHeight="false" outlineLevel="0" collapsed="false">
      <c r="A191" s="76"/>
      <c r="B191" s="78"/>
      <c r="C191" s="79" t="n">
        <v>2019</v>
      </c>
      <c r="D191" s="69" t="n">
        <v>0</v>
      </c>
      <c r="E191" s="60" t="n">
        <v>0</v>
      </c>
      <c r="F191" s="77"/>
      <c r="G191" s="77"/>
      <c r="H191" s="77"/>
      <c r="I191" s="95" t="n">
        <v>0</v>
      </c>
      <c r="J191" s="60" t="n">
        <v>0</v>
      </c>
      <c r="K191" s="32" t="s">
        <v>29</v>
      </c>
      <c r="L191" s="42"/>
    </row>
    <row r="192" s="67" customFormat="true" ht="17" hidden="false" customHeight="false" outlineLevel="0" collapsed="false">
      <c r="A192" s="76"/>
      <c r="B192" s="78"/>
      <c r="C192" s="79" t="n">
        <v>2020</v>
      </c>
      <c r="D192" s="69" t="n">
        <v>0</v>
      </c>
      <c r="E192" s="60" t="n">
        <v>0</v>
      </c>
      <c r="F192" s="77"/>
      <c r="G192" s="77"/>
      <c r="H192" s="77"/>
      <c r="I192" s="95" t="n">
        <v>0</v>
      </c>
      <c r="J192" s="60" t="n">
        <v>0</v>
      </c>
      <c r="K192" s="32" t="s">
        <v>29</v>
      </c>
      <c r="L192" s="42"/>
    </row>
    <row r="193" s="67" customFormat="true" ht="17" hidden="false" customHeight="false" outlineLevel="0" collapsed="false">
      <c r="A193" s="76"/>
      <c r="B193" s="78"/>
      <c r="C193" s="79" t="n">
        <v>2021</v>
      </c>
      <c r="D193" s="69" t="n">
        <v>0</v>
      </c>
      <c r="E193" s="60" t="n">
        <v>0</v>
      </c>
      <c r="F193" s="77"/>
      <c r="G193" s="77"/>
      <c r="H193" s="77"/>
      <c r="I193" s="95" t="n">
        <v>0</v>
      </c>
      <c r="J193" s="60" t="n">
        <v>0</v>
      </c>
      <c r="K193" s="32" t="s">
        <v>29</v>
      </c>
      <c r="L193" s="42"/>
    </row>
    <row r="194" s="67" customFormat="true" ht="17" hidden="false" customHeight="false" outlineLevel="0" collapsed="false">
      <c r="A194" s="76"/>
      <c r="B194" s="78"/>
      <c r="C194" s="79" t="n">
        <v>2022</v>
      </c>
      <c r="D194" s="69" t="n">
        <v>0</v>
      </c>
      <c r="E194" s="60" t="n">
        <v>0</v>
      </c>
      <c r="F194" s="77"/>
      <c r="G194" s="77"/>
      <c r="H194" s="77"/>
      <c r="I194" s="95" t="n">
        <v>0</v>
      </c>
      <c r="J194" s="60" t="n">
        <v>0</v>
      </c>
      <c r="K194" s="32" t="s">
        <v>29</v>
      </c>
      <c r="L194" s="42"/>
    </row>
    <row r="195" s="67" customFormat="true" ht="17" hidden="false" customHeight="false" outlineLevel="0" collapsed="false">
      <c r="A195" s="76"/>
      <c r="B195" s="78"/>
      <c r="C195" s="79" t="n">
        <v>2023</v>
      </c>
      <c r="D195" s="69" t="n">
        <v>0</v>
      </c>
      <c r="E195" s="60" t="n">
        <v>0</v>
      </c>
      <c r="F195" s="77"/>
      <c r="G195" s="77"/>
      <c r="H195" s="77"/>
      <c r="I195" s="95" t="n">
        <v>0</v>
      </c>
      <c r="J195" s="60" t="n">
        <v>0</v>
      </c>
      <c r="K195" s="32" t="s">
        <v>29</v>
      </c>
      <c r="L195" s="42"/>
    </row>
    <row r="196" s="67" customFormat="true" ht="17" hidden="false" customHeight="false" outlineLevel="0" collapsed="false">
      <c r="A196" s="76"/>
      <c r="B196" s="78"/>
      <c r="C196" s="79" t="n">
        <v>2024</v>
      </c>
      <c r="D196" s="69" t="n">
        <v>0</v>
      </c>
      <c r="E196" s="60" t="n">
        <v>0</v>
      </c>
      <c r="F196" s="77"/>
      <c r="G196" s="77"/>
      <c r="H196" s="77"/>
      <c r="I196" s="95" t="n">
        <v>0</v>
      </c>
      <c r="J196" s="60" t="n">
        <v>0</v>
      </c>
      <c r="K196" s="32" t="s">
        <v>29</v>
      </c>
      <c r="L196" s="42"/>
    </row>
    <row r="197" s="67" customFormat="true" ht="17" hidden="false" customHeight="false" outlineLevel="0" collapsed="false">
      <c r="A197" s="76"/>
      <c r="B197" s="78"/>
      <c r="C197" s="79" t="n">
        <v>2025</v>
      </c>
      <c r="D197" s="69" t="n">
        <v>0</v>
      </c>
      <c r="E197" s="60" t="n">
        <v>0</v>
      </c>
      <c r="F197" s="77"/>
      <c r="G197" s="77"/>
      <c r="H197" s="77"/>
      <c r="I197" s="95" t="n">
        <v>0</v>
      </c>
      <c r="J197" s="60" t="n">
        <v>0</v>
      </c>
      <c r="K197" s="32" t="s">
        <v>29</v>
      </c>
      <c r="L197" s="42"/>
    </row>
    <row r="198" s="67" customFormat="true" ht="17" hidden="false" customHeight="true" outlineLevel="0" collapsed="false">
      <c r="A198" s="76" t="s">
        <v>281</v>
      </c>
      <c r="B198" s="78" t="s">
        <v>282</v>
      </c>
      <c r="C198" s="79" t="n">
        <v>2017</v>
      </c>
      <c r="D198" s="69" t="n">
        <v>0</v>
      </c>
      <c r="E198" s="60" t="n">
        <v>0</v>
      </c>
      <c r="F198" s="77"/>
      <c r="G198" s="77"/>
      <c r="H198" s="77"/>
      <c r="I198" s="95" t="n">
        <v>0</v>
      </c>
      <c r="J198" s="60" t="n">
        <v>0</v>
      </c>
      <c r="K198" s="32" t="s">
        <v>29</v>
      </c>
      <c r="L198" s="42"/>
    </row>
    <row r="199" s="67" customFormat="true" ht="17" hidden="false" customHeight="false" outlineLevel="0" collapsed="false">
      <c r="A199" s="76"/>
      <c r="B199" s="78"/>
      <c r="C199" s="79" t="n">
        <v>2018</v>
      </c>
      <c r="D199" s="69" t="n">
        <v>0</v>
      </c>
      <c r="E199" s="60" t="n">
        <v>0</v>
      </c>
      <c r="F199" s="77"/>
      <c r="G199" s="77"/>
      <c r="H199" s="77"/>
      <c r="I199" s="95" t="n">
        <v>0</v>
      </c>
      <c r="J199" s="60" t="n">
        <v>0</v>
      </c>
      <c r="K199" s="32" t="s">
        <v>29</v>
      </c>
      <c r="L199" s="42"/>
    </row>
    <row r="200" s="67" customFormat="true" ht="17" hidden="false" customHeight="false" outlineLevel="0" collapsed="false">
      <c r="A200" s="76"/>
      <c r="B200" s="78"/>
      <c r="C200" s="79" t="n">
        <v>2019</v>
      </c>
      <c r="D200" s="69" t="n">
        <v>0</v>
      </c>
      <c r="E200" s="60" t="n">
        <v>0</v>
      </c>
      <c r="F200" s="77"/>
      <c r="G200" s="77"/>
      <c r="H200" s="77"/>
      <c r="I200" s="95" t="n">
        <v>0</v>
      </c>
      <c r="J200" s="60" t="n">
        <v>0</v>
      </c>
      <c r="K200" s="32" t="s">
        <v>29</v>
      </c>
      <c r="L200" s="42"/>
    </row>
    <row r="201" s="67" customFormat="true" ht="17" hidden="false" customHeight="false" outlineLevel="0" collapsed="false">
      <c r="A201" s="76"/>
      <c r="B201" s="78"/>
      <c r="C201" s="79" t="n">
        <v>2020</v>
      </c>
      <c r="D201" s="69" t="n">
        <v>0</v>
      </c>
      <c r="E201" s="60" t="n">
        <v>0</v>
      </c>
      <c r="F201" s="77"/>
      <c r="G201" s="77"/>
      <c r="H201" s="77"/>
      <c r="I201" s="95" t="n">
        <v>0</v>
      </c>
      <c r="J201" s="60" t="n">
        <v>0</v>
      </c>
      <c r="K201" s="32" t="s">
        <v>29</v>
      </c>
      <c r="L201" s="42"/>
    </row>
    <row r="202" s="67" customFormat="true" ht="17" hidden="false" customHeight="false" outlineLevel="0" collapsed="false">
      <c r="A202" s="76"/>
      <c r="B202" s="78"/>
      <c r="C202" s="79" t="n">
        <v>2021</v>
      </c>
      <c r="D202" s="69" t="n">
        <v>0</v>
      </c>
      <c r="E202" s="60" t="n">
        <v>0</v>
      </c>
      <c r="F202" s="77"/>
      <c r="G202" s="77"/>
      <c r="H202" s="77"/>
      <c r="I202" s="95" t="n">
        <v>0</v>
      </c>
      <c r="J202" s="60" t="n">
        <v>0</v>
      </c>
      <c r="K202" s="32" t="s">
        <v>29</v>
      </c>
      <c r="L202" s="42"/>
    </row>
    <row r="203" s="67" customFormat="true" ht="17" hidden="false" customHeight="false" outlineLevel="0" collapsed="false">
      <c r="A203" s="76"/>
      <c r="B203" s="78"/>
      <c r="C203" s="79" t="n">
        <v>2022</v>
      </c>
      <c r="D203" s="69" t="n">
        <v>0</v>
      </c>
      <c r="E203" s="60" t="n">
        <v>0</v>
      </c>
      <c r="F203" s="77"/>
      <c r="G203" s="77"/>
      <c r="H203" s="77"/>
      <c r="I203" s="95" t="n">
        <v>0</v>
      </c>
      <c r="J203" s="60" t="n">
        <v>0</v>
      </c>
      <c r="K203" s="32" t="s">
        <v>29</v>
      </c>
      <c r="L203" s="42"/>
    </row>
    <row r="204" s="67" customFormat="true" ht="17" hidden="false" customHeight="false" outlineLevel="0" collapsed="false">
      <c r="A204" s="76"/>
      <c r="B204" s="78"/>
      <c r="C204" s="79" t="n">
        <v>2023</v>
      </c>
      <c r="D204" s="69" t="n">
        <v>0</v>
      </c>
      <c r="E204" s="60" t="n">
        <v>0</v>
      </c>
      <c r="F204" s="77"/>
      <c r="G204" s="77"/>
      <c r="H204" s="77"/>
      <c r="I204" s="95" t="n">
        <v>0</v>
      </c>
      <c r="J204" s="60" t="n">
        <v>0</v>
      </c>
      <c r="K204" s="32" t="s">
        <v>29</v>
      </c>
      <c r="L204" s="42"/>
    </row>
    <row r="205" s="67" customFormat="true" ht="17" hidden="false" customHeight="false" outlineLevel="0" collapsed="false">
      <c r="A205" s="76"/>
      <c r="B205" s="78"/>
      <c r="C205" s="79" t="n">
        <v>2024</v>
      </c>
      <c r="D205" s="69" t="n">
        <v>0</v>
      </c>
      <c r="E205" s="60" t="n">
        <v>0</v>
      </c>
      <c r="F205" s="77"/>
      <c r="G205" s="77"/>
      <c r="H205" s="77"/>
      <c r="I205" s="95" t="n">
        <v>0</v>
      </c>
      <c r="J205" s="60" t="n">
        <v>0</v>
      </c>
      <c r="K205" s="32" t="s">
        <v>29</v>
      </c>
      <c r="L205" s="42"/>
    </row>
    <row r="206" s="67" customFormat="true" ht="17" hidden="false" customHeight="false" outlineLevel="0" collapsed="false">
      <c r="A206" s="76"/>
      <c r="B206" s="78"/>
      <c r="C206" s="79" t="n">
        <v>2025</v>
      </c>
      <c r="D206" s="69" t="n">
        <v>0</v>
      </c>
      <c r="E206" s="60" t="n">
        <v>0</v>
      </c>
      <c r="F206" s="77"/>
      <c r="G206" s="77"/>
      <c r="H206" s="77"/>
      <c r="I206" s="95" t="n">
        <v>0</v>
      </c>
      <c r="J206" s="60" t="n">
        <v>0</v>
      </c>
      <c r="K206" s="32" t="s">
        <v>29</v>
      </c>
      <c r="L206" s="42"/>
    </row>
    <row r="207" s="67" customFormat="true" ht="17" hidden="false" customHeight="true" outlineLevel="0" collapsed="false">
      <c r="A207" s="76" t="s">
        <v>283</v>
      </c>
      <c r="B207" s="78" t="s">
        <v>284</v>
      </c>
      <c r="C207" s="79" t="n">
        <v>2017</v>
      </c>
      <c r="D207" s="69" t="n">
        <v>0</v>
      </c>
      <c r="E207" s="60" t="n">
        <v>0</v>
      </c>
      <c r="F207" s="77"/>
      <c r="G207" s="77"/>
      <c r="H207" s="77"/>
      <c r="I207" s="95" t="n">
        <v>0</v>
      </c>
      <c r="J207" s="60" t="n">
        <v>0</v>
      </c>
      <c r="K207" s="32" t="s">
        <v>29</v>
      </c>
      <c r="L207" s="42"/>
    </row>
    <row r="208" s="67" customFormat="true" ht="17" hidden="false" customHeight="false" outlineLevel="0" collapsed="false">
      <c r="A208" s="76"/>
      <c r="B208" s="78"/>
      <c r="C208" s="79" t="n">
        <v>2018</v>
      </c>
      <c r="D208" s="69" t="n">
        <v>0</v>
      </c>
      <c r="E208" s="60" t="n">
        <v>0</v>
      </c>
      <c r="F208" s="77"/>
      <c r="G208" s="77"/>
      <c r="H208" s="77"/>
      <c r="I208" s="95" t="n">
        <v>0</v>
      </c>
      <c r="J208" s="60" t="n">
        <v>0</v>
      </c>
      <c r="K208" s="32" t="s">
        <v>29</v>
      </c>
      <c r="L208" s="42"/>
    </row>
    <row r="209" s="67" customFormat="true" ht="17" hidden="false" customHeight="false" outlineLevel="0" collapsed="false">
      <c r="A209" s="76"/>
      <c r="B209" s="78"/>
      <c r="C209" s="79" t="n">
        <v>2019</v>
      </c>
      <c r="D209" s="69" t="n">
        <v>0</v>
      </c>
      <c r="E209" s="60" t="n">
        <v>0</v>
      </c>
      <c r="F209" s="77"/>
      <c r="G209" s="77"/>
      <c r="H209" s="77"/>
      <c r="I209" s="95" t="n">
        <v>0</v>
      </c>
      <c r="J209" s="60" t="n">
        <v>0</v>
      </c>
      <c r="K209" s="32" t="s">
        <v>29</v>
      </c>
      <c r="L209" s="42"/>
    </row>
    <row r="210" s="67" customFormat="true" ht="17" hidden="false" customHeight="false" outlineLevel="0" collapsed="false">
      <c r="A210" s="76"/>
      <c r="B210" s="78"/>
      <c r="C210" s="79" t="n">
        <v>2020</v>
      </c>
      <c r="D210" s="69" t="n">
        <v>0</v>
      </c>
      <c r="E210" s="60" t="n">
        <v>0</v>
      </c>
      <c r="F210" s="77"/>
      <c r="G210" s="77"/>
      <c r="H210" s="77"/>
      <c r="I210" s="95" t="n">
        <v>0</v>
      </c>
      <c r="J210" s="60" t="n">
        <v>0</v>
      </c>
      <c r="K210" s="32" t="s">
        <v>29</v>
      </c>
      <c r="L210" s="42"/>
    </row>
    <row r="211" s="67" customFormat="true" ht="17.25" hidden="false" customHeight="true" outlineLevel="0" collapsed="false">
      <c r="A211" s="76"/>
      <c r="B211" s="78"/>
      <c r="C211" s="79" t="n">
        <v>2021</v>
      </c>
      <c r="D211" s="69" t="n">
        <v>0</v>
      </c>
      <c r="E211" s="60" t="n">
        <v>0</v>
      </c>
      <c r="F211" s="77"/>
      <c r="G211" s="77"/>
      <c r="H211" s="77"/>
      <c r="I211" s="95" t="n">
        <v>0</v>
      </c>
      <c r="J211" s="60" t="n">
        <v>0</v>
      </c>
      <c r="K211" s="32" t="s">
        <v>29</v>
      </c>
      <c r="L211" s="42"/>
    </row>
    <row r="212" s="67" customFormat="true" ht="15.75" hidden="false" customHeight="true" outlineLevel="0" collapsed="false">
      <c r="A212" s="76"/>
      <c r="B212" s="78"/>
      <c r="C212" s="79" t="n">
        <v>2022</v>
      </c>
      <c r="D212" s="69" t="n">
        <v>0</v>
      </c>
      <c r="E212" s="60" t="n">
        <v>0</v>
      </c>
      <c r="F212" s="77"/>
      <c r="G212" s="77"/>
      <c r="H212" s="77"/>
      <c r="I212" s="95" t="n">
        <v>0</v>
      </c>
      <c r="J212" s="60" t="n">
        <v>0</v>
      </c>
      <c r="K212" s="32" t="s">
        <v>29</v>
      </c>
      <c r="L212" s="42"/>
    </row>
    <row r="213" s="67" customFormat="true" ht="17.25" hidden="false" customHeight="true" outlineLevel="0" collapsed="false">
      <c r="A213" s="76"/>
      <c r="B213" s="78"/>
      <c r="C213" s="79" t="n">
        <v>2023</v>
      </c>
      <c r="D213" s="69" t="n">
        <v>0</v>
      </c>
      <c r="E213" s="60" t="n">
        <v>0</v>
      </c>
      <c r="F213" s="77"/>
      <c r="G213" s="77"/>
      <c r="H213" s="77"/>
      <c r="I213" s="95" t="n">
        <v>0</v>
      </c>
      <c r="J213" s="60" t="n">
        <v>0</v>
      </c>
      <c r="K213" s="32" t="s">
        <v>29</v>
      </c>
      <c r="L213" s="42"/>
    </row>
    <row r="214" s="67" customFormat="true" ht="17.25" hidden="false" customHeight="true" outlineLevel="0" collapsed="false">
      <c r="A214" s="76"/>
      <c r="B214" s="78"/>
      <c r="C214" s="79" t="n">
        <v>2024</v>
      </c>
      <c r="D214" s="69" t="n">
        <v>0</v>
      </c>
      <c r="E214" s="60" t="n">
        <v>0</v>
      </c>
      <c r="F214" s="77"/>
      <c r="G214" s="77"/>
      <c r="H214" s="77"/>
      <c r="I214" s="95" t="n">
        <v>0</v>
      </c>
      <c r="J214" s="60" t="n">
        <v>0</v>
      </c>
      <c r="K214" s="32" t="s">
        <v>29</v>
      </c>
      <c r="L214" s="42"/>
    </row>
    <row r="215" s="67" customFormat="true" ht="18" hidden="false" customHeight="true" outlineLevel="0" collapsed="false">
      <c r="A215" s="76"/>
      <c r="B215" s="78"/>
      <c r="C215" s="79" t="n">
        <v>2025</v>
      </c>
      <c r="D215" s="69" t="n">
        <v>0</v>
      </c>
      <c r="E215" s="60" t="n">
        <v>0</v>
      </c>
      <c r="F215" s="77"/>
      <c r="G215" s="77"/>
      <c r="H215" s="77"/>
      <c r="I215" s="95" t="n">
        <v>0</v>
      </c>
      <c r="J215" s="60" t="n">
        <v>0</v>
      </c>
      <c r="K215" s="32" t="s">
        <v>29</v>
      </c>
      <c r="L215" s="42"/>
    </row>
    <row r="216" s="67" customFormat="true" ht="17" hidden="false" customHeight="true" outlineLevel="0" collapsed="false">
      <c r="A216" s="76" t="s">
        <v>285</v>
      </c>
      <c r="B216" s="78" t="s">
        <v>286</v>
      </c>
      <c r="C216" s="79" t="n">
        <v>2017</v>
      </c>
      <c r="D216" s="69" t="n">
        <v>0</v>
      </c>
      <c r="E216" s="60" t="n">
        <v>0</v>
      </c>
      <c r="F216" s="77"/>
      <c r="G216" s="77"/>
      <c r="H216" s="77"/>
      <c r="I216" s="95" t="n">
        <v>0</v>
      </c>
      <c r="J216" s="60" t="n">
        <v>0</v>
      </c>
      <c r="K216" s="32" t="s">
        <v>29</v>
      </c>
      <c r="L216" s="42"/>
    </row>
    <row r="217" s="67" customFormat="true" ht="17" hidden="false" customHeight="false" outlineLevel="0" collapsed="false">
      <c r="A217" s="76"/>
      <c r="B217" s="78"/>
      <c r="C217" s="79" t="n">
        <v>2018</v>
      </c>
      <c r="D217" s="69" t="n">
        <v>0</v>
      </c>
      <c r="E217" s="60" t="n">
        <v>0</v>
      </c>
      <c r="F217" s="77"/>
      <c r="G217" s="77"/>
      <c r="H217" s="77"/>
      <c r="I217" s="95" t="n">
        <v>0</v>
      </c>
      <c r="J217" s="60" t="n">
        <v>0</v>
      </c>
      <c r="K217" s="32" t="s">
        <v>29</v>
      </c>
      <c r="L217" s="42"/>
    </row>
    <row r="218" s="67" customFormat="true" ht="17" hidden="false" customHeight="false" outlineLevel="0" collapsed="false">
      <c r="A218" s="76"/>
      <c r="B218" s="78"/>
      <c r="C218" s="79" t="n">
        <v>2019</v>
      </c>
      <c r="D218" s="69" t="n">
        <v>0</v>
      </c>
      <c r="E218" s="60" t="n">
        <v>0</v>
      </c>
      <c r="F218" s="77"/>
      <c r="G218" s="77"/>
      <c r="H218" s="77"/>
      <c r="I218" s="95" t="n">
        <v>0</v>
      </c>
      <c r="J218" s="60" t="n">
        <v>0</v>
      </c>
      <c r="K218" s="32" t="s">
        <v>29</v>
      </c>
      <c r="L218" s="42"/>
    </row>
    <row r="219" s="67" customFormat="true" ht="17" hidden="false" customHeight="true" outlineLevel="0" collapsed="false">
      <c r="A219" s="76"/>
      <c r="B219" s="78"/>
      <c r="C219" s="79" t="n">
        <v>2020</v>
      </c>
      <c r="D219" s="69" t="n">
        <v>0</v>
      </c>
      <c r="E219" s="60" t="n">
        <v>0</v>
      </c>
      <c r="F219" s="77"/>
      <c r="G219" s="77"/>
      <c r="H219" s="77"/>
      <c r="I219" s="95" t="n">
        <v>0</v>
      </c>
      <c r="J219" s="60" t="n">
        <v>0</v>
      </c>
      <c r="K219" s="32" t="s">
        <v>29</v>
      </c>
      <c r="L219" s="42" t="s">
        <v>267</v>
      </c>
    </row>
    <row r="220" s="67" customFormat="true" ht="17" hidden="false" customHeight="false" outlineLevel="0" collapsed="false">
      <c r="A220" s="76"/>
      <c r="B220" s="78"/>
      <c r="C220" s="79" t="n">
        <v>2021</v>
      </c>
      <c r="D220" s="69" t="n">
        <v>0</v>
      </c>
      <c r="E220" s="60" t="n">
        <v>0</v>
      </c>
      <c r="F220" s="77"/>
      <c r="G220" s="77"/>
      <c r="H220" s="77"/>
      <c r="I220" s="95" t="n">
        <v>0</v>
      </c>
      <c r="J220" s="60" t="n">
        <v>0</v>
      </c>
      <c r="K220" s="32" t="s">
        <v>29</v>
      </c>
      <c r="L220" s="42"/>
    </row>
    <row r="221" s="67" customFormat="true" ht="17" hidden="false" customHeight="false" outlineLevel="0" collapsed="false">
      <c r="A221" s="76"/>
      <c r="B221" s="78"/>
      <c r="C221" s="79" t="n">
        <v>2022</v>
      </c>
      <c r="D221" s="69" t="n">
        <v>0</v>
      </c>
      <c r="E221" s="60" t="n">
        <v>0</v>
      </c>
      <c r="F221" s="77"/>
      <c r="G221" s="77"/>
      <c r="H221" s="77"/>
      <c r="I221" s="95" t="n">
        <v>0</v>
      </c>
      <c r="J221" s="60" t="n">
        <v>0</v>
      </c>
      <c r="K221" s="32" t="s">
        <v>29</v>
      </c>
      <c r="L221" s="42"/>
    </row>
    <row r="222" s="67" customFormat="true" ht="17" hidden="false" customHeight="false" outlineLevel="0" collapsed="false">
      <c r="A222" s="76"/>
      <c r="B222" s="78"/>
      <c r="C222" s="79" t="n">
        <v>2023</v>
      </c>
      <c r="D222" s="69" t="n">
        <v>0</v>
      </c>
      <c r="E222" s="60" t="n">
        <v>0</v>
      </c>
      <c r="F222" s="77"/>
      <c r="G222" s="77"/>
      <c r="H222" s="77"/>
      <c r="I222" s="95" t="n">
        <v>0</v>
      </c>
      <c r="J222" s="60" t="n">
        <v>0</v>
      </c>
      <c r="K222" s="32" t="s">
        <v>29</v>
      </c>
      <c r="L222" s="42"/>
    </row>
    <row r="223" s="67" customFormat="true" ht="17" hidden="false" customHeight="false" outlineLevel="0" collapsed="false">
      <c r="A223" s="76"/>
      <c r="B223" s="78"/>
      <c r="C223" s="79" t="n">
        <v>2024</v>
      </c>
      <c r="D223" s="69" t="n">
        <v>0</v>
      </c>
      <c r="E223" s="60" t="n">
        <v>0</v>
      </c>
      <c r="F223" s="77"/>
      <c r="G223" s="77"/>
      <c r="H223" s="77"/>
      <c r="I223" s="95" t="n">
        <v>0</v>
      </c>
      <c r="J223" s="60" t="n">
        <v>0</v>
      </c>
      <c r="K223" s="32" t="s">
        <v>29</v>
      </c>
      <c r="L223" s="42"/>
    </row>
    <row r="224" s="67" customFormat="true" ht="17" hidden="false" customHeight="false" outlineLevel="0" collapsed="false">
      <c r="A224" s="76"/>
      <c r="B224" s="78"/>
      <c r="C224" s="79" t="n">
        <v>2025</v>
      </c>
      <c r="D224" s="69" t="n">
        <v>0</v>
      </c>
      <c r="E224" s="60" t="n">
        <v>0</v>
      </c>
      <c r="F224" s="77"/>
      <c r="G224" s="77"/>
      <c r="H224" s="77"/>
      <c r="I224" s="95" t="n">
        <v>0</v>
      </c>
      <c r="J224" s="60" t="n">
        <v>0</v>
      </c>
      <c r="K224" s="32" t="s">
        <v>29</v>
      </c>
      <c r="L224" s="42"/>
    </row>
    <row r="225" s="67" customFormat="true" ht="17" hidden="false" customHeight="true" outlineLevel="0" collapsed="false">
      <c r="A225" s="76" t="s">
        <v>287</v>
      </c>
      <c r="B225" s="78" t="s">
        <v>288</v>
      </c>
      <c r="C225" s="79" t="n">
        <v>2017</v>
      </c>
      <c r="D225" s="69" t="n">
        <v>0</v>
      </c>
      <c r="E225" s="60" t="n">
        <v>0</v>
      </c>
      <c r="F225" s="77"/>
      <c r="G225" s="77"/>
      <c r="H225" s="77"/>
      <c r="I225" s="95" t="n">
        <v>0</v>
      </c>
      <c r="J225" s="60" t="n">
        <v>0</v>
      </c>
      <c r="K225" s="32" t="s">
        <v>29</v>
      </c>
      <c r="L225" s="42"/>
    </row>
    <row r="226" s="67" customFormat="true" ht="17" hidden="false" customHeight="false" outlineLevel="0" collapsed="false">
      <c r="A226" s="76"/>
      <c r="B226" s="78"/>
      <c r="C226" s="79" t="n">
        <v>2018</v>
      </c>
      <c r="D226" s="69" t="n">
        <v>0</v>
      </c>
      <c r="E226" s="60" t="n">
        <v>0</v>
      </c>
      <c r="F226" s="77"/>
      <c r="G226" s="77"/>
      <c r="H226" s="77"/>
      <c r="I226" s="95" t="n">
        <v>0</v>
      </c>
      <c r="J226" s="60" t="n">
        <v>0</v>
      </c>
      <c r="K226" s="32" t="s">
        <v>29</v>
      </c>
      <c r="L226" s="42"/>
    </row>
    <row r="227" s="67" customFormat="true" ht="17" hidden="false" customHeight="false" outlineLevel="0" collapsed="false">
      <c r="A227" s="76"/>
      <c r="B227" s="78"/>
      <c r="C227" s="79" t="n">
        <v>2019</v>
      </c>
      <c r="D227" s="69" t="n">
        <v>0</v>
      </c>
      <c r="E227" s="60" t="n">
        <v>0</v>
      </c>
      <c r="F227" s="77"/>
      <c r="G227" s="77"/>
      <c r="H227" s="77"/>
      <c r="I227" s="95" t="n">
        <v>0</v>
      </c>
      <c r="J227" s="60" t="n">
        <v>0</v>
      </c>
      <c r="K227" s="32" t="s">
        <v>29</v>
      </c>
      <c r="L227" s="42"/>
    </row>
    <row r="228" s="67" customFormat="true" ht="17" hidden="false" customHeight="false" outlineLevel="0" collapsed="false">
      <c r="A228" s="76"/>
      <c r="B228" s="78"/>
      <c r="C228" s="79" t="n">
        <v>2020</v>
      </c>
      <c r="D228" s="69" t="n">
        <v>4.8</v>
      </c>
      <c r="E228" s="60" t="n">
        <v>0</v>
      </c>
      <c r="F228" s="77"/>
      <c r="G228" s="77"/>
      <c r="H228" s="77"/>
      <c r="I228" s="95" t="n">
        <v>4.8</v>
      </c>
      <c r="J228" s="60" t="n">
        <v>0</v>
      </c>
      <c r="K228" s="32" t="s">
        <v>29</v>
      </c>
      <c r="L228" s="42"/>
    </row>
    <row r="229" s="67" customFormat="true" ht="14.25" hidden="false" customHeight="true" outlineLevel="0" collapsed="false">
      <c r="A229" s="76"/>
      <c r="B229" s="78"/>
      <c r="C229" s="79" t="n">
        <v>2021</v>
      </c>
      <c r="D229" s="69" t="n">
        <v>30.9</v>
      </c>
      <c r="E229" s="60" t="n">
        <v>0</v>
      </c>
      <c r="F229" s="77"/>
      <c r="G229" s="77"/>
      <c r="H229" s="77"/>
      <c r="I229" s="95" t="n">
        <v>30.9</v>
      </c>
      <c r="J229" s="60" t="n">
        <v>0</v>
      </c>
      <c r="K229" s="32" t="s">
        <v>29</v>
      </c>
      <c r="L229" s="42"/>
    </row>
    <row r="230" s="67" customFormat="true" ht="14.25" hidden="false" customHeight="true" outlineLevel="0" collapsed="false">
      <c r="A230" s="76"/>
      <c r="B230" s="78"/>
      <c r="C230" s="79" t="n">
        <v>2022</v>
      </c>
      <c r="D230" s="69" t="n">
        <v>40.8</v>
      </c>
      <c r="E230" s="60" t="n">
        <v>0</v>
      </c>
      <c r="F230" s="77"/>
      <c r="G230" s="77"/>
      <c r="H230" s="77"/>
      <c r="I230" s="95" t="n">
        <v>40.8</v>
      </c>
      <c r="J230" s="60" t="n">
        <v>0</v>
      </c>
      <c r="K230" s="32" t="s">
        <v>29</v>
      </c>
      <c r="L230" s="42"/>
    </row>
    <row r="231" s="67" customFormat="true" ht="14.25" hidden="false" customHeight="true" outlineLevel="0" collapsed="false">
      <c r="A231" s="76"/>
      <c r="B231" s="78"/>
      <c r="C231" s="79" t="n">
        <v>2023</v>
      </c>
      <c r="D231" s="69" t="n">
        <v>40.8</v>
      </c>
      <c r="E231" s="60" t="n">
        <v>0</v>
      </c>
      <c r="F231" s="77"/>
      <c r="G231" s="77"/>
      <c r="H231" s="77"/>
      <c r="I231" s="95" t="n">
        <v>40.8</v>
      </c>
      <c r="J231" s="60" t="n">
        <v>0</v>
      </c>
      <c r="K231" s="32" t="s">
        <v>29</v>
      </c>
      <c r="L231" s="42"/>
    </row>
    <row r="232" s="67" customFormat="true" ht="14.25" hidden="false" customHeight="true" outlineLevel="0" collapsed="false">
      <c r="A232" s="76"/>
      <c r="B232" s="78"/>
      <c r="C232" s="79" t="n">
        <v>2024</v>
      </c>
      <c r="D232" s="69" t="n">
        <v>0</v>
      </c>
      <c r="E232" s="60" t="n">
        <v>0</v>
      </c>
      <c r="F232" s="77"/>
      <c r="G232" s="77"/>
      <c r="H232" s="77"/>
      <c r="I232" s="95" t="n">
        <v>0</v>
      </c>
      <c r="J232" s="60" t="n">
        <v>0</v>
      </c>
      <c r="K232" s="32" t="s">
        <v>29</v>
      </c>
      <c r="L232" s="42"/>
    </row>
    <row r="233" s="67" customFormat="true" ht="14.25" hidden="false" customHeight="true" outlineLevel="0" collapsed="false">
      <c r="A233" s="76"/>
      <c r="B233" s="78"/>
      <c r="C233" s="79" t="n">
        <v>2025</v>
      </c>
      <c r="D233" s="69" t="n">
        <v>0</v>
      </c>
      <c r="E233" s="60" t="n">
        <v>0</v>
      </c>
      <c r="F233" s="77"/>
      <c r="G233" s="77"/>
      <c r="H233" s="77"/>
      <c r="I233" s="95" t="n">
        <v>0</v>
      </c>
      <c r="J233" s="60" t="n">
        <v>0</v>
      </c>
      <c r="K233" s="32" t="s">
        <v>29</v>
      </c>
      <c r="L233" s="42"/>
    </row>
    <row r="234" s="67" customFormat="true" ht="17" hidden="false" customHeight="true" outlineLevel="0" collapsed="false">
      <c r="A234" s="76" t="s">
        <v>289</v>
      </c>
      <c r="B234" s="78" t="s">
        <v>290</v>
      </c>
      <c r="C234" s="79" t="n">
        <v>2017</v>
      </c>
      <c r="D234" s="69" t="n">
        <v>0</v>
      </c>
      <c r="E234" s="60" t="n">
        <v>0</v>
      </c>
      <c r="F234" s="77"/>
      <c r="G234" s="77"/>
      <c r="H234" s="77"/>
      <c r="I234" s="95" t="n">
        <v>0</v>
      </c>
      <c r="J234" s="60" t="n">
        <v>0</v>
      </c>
      <c r="K234" s="32" t="s">
        <v>29</v>
      </c>
      <c r="L234" s="42"/>
    </row>
    <row r="235" s="67" customFormat="true" ht="17" hidden="false" customHeight="false" outlineLevel="0" collapsed="false">
      <c r="A235" s="76"/>
      <c r="B235" s="78"/>
      <c r="C235" s="79" t="n">
        <v>2018</v>
      </c>
      <c r="D235" s="69" t="n">
        <v>0</v>
      </c>
      <c r="E235" s="60" t="n">
        <v>0</v>
      </c>
      <c r="F235" s="77"/>
      <c r="G235" s="77"/>
      <c r="H235" s="77"/>
      <c r="I235" s="95" t="n">
        <v>0</v>
      </c>
      <c r="J235" s="60" t="n">
        <v>0</v>
      </c>
      <c r="K235" s="32" t="s">
        <v>29</v>
      </c>
      <c r="L235" s="42"/>
    </row>
    <row r="236" s="67" customFormat="true" ht="17" hidden="false" customHeight="false" outlineLevel="0" collapsed="false">
      <c r="A236" s="76"/>
      <c r="B236" s="78"/>
      <c r="C236" s="79" t="n">
        <v>2019</v>
      </c>
      <c r="D236" s="69" t="n">
        <v>0</v>
      </c>
      <c r="E236" s="60" t="n">
        <v>0</v>
      </c>
      <c r="F236" s="77"/>
      <c r="G236" s="77"/>
      <c r="H236" s="77"/>
      <c r="I236" s="95" t="n">
        <v>0</v>
      </c>
      <c r="J236" s="60" t="n">
        <v>0</v>
      </c>
      <c r="K236" s="32" t="s">
        <v>29</v>
      </c>
      <c r="L236" s="42"/>
    </row>
    <row r="237" s="67" customFormat="true" ht="17" hidden="false" customHeight="false" outlineLevel="0" collapsed="false">
      <c r="A237" s="76"/>
      <c r="B237" s="78"/>
      <c r="C237" s="79" t="n">
        <v>2020</v>
      </c>
      <c r="D237" s="69" t="n">
        <v>0</v>
      </c>
      <c r="E237" s="60" t="n">
        <v>0</v>
      </c>
      <c r="F237" s="77"/>
      <c r="G237" s="77"/>
      <c r="H237" s="77"/>
      <c r="I237" s="95" t="n">
        <v>0</v>
      </c>
      <c r="J237" s="60" t="n">
        <v>0</v>
      </c>
      <c r="K237" s="32" t="s">
        <v>29</v>
      </c>
      <c r="L237" s="42"/>
    </row>
    <row r="238" s="67" customFormat="true" ht="18" hidden="false" customHeight="true" outlineLevel="0" collapsed="false">
      <c r="A238" s="76"/>
      <c r="B238" s="78"/>
      <c r="C238" s="79" t="n">
        <v>2021</v>
      </c>
      <c r="D238" s="69" t="n">
        <v>0</v>
      </c>
      <c r="E238" s="60" t="n">
        <v>0</v>
      </c>
      <c r="F238" s="77"/>
      <c r="G238" s="77"/>
      <c r="H238" s="77"/>
      <c r="I238" s="95" t="n">
        <v>0</v>
      </c>
      <c r="J238" s="60" t="n">
        <v>0</v>
      </c>
      <c r="K238" s="32" t="s">
        <v>29</v>
      </c>
      <c r="L238" s="42"/>
    </row>
    <row r="239" s="67" customFormat="true" ht="18" hidden="false" customHeight="true" outlineLevel="0" collapsed="false">
      <c r="A239" s="76"/>
      <c r="B239" s="78"/>
      <c r="C239" s="79" t="n">
        <v>2022</v>
      </c>
      <c r="D239" s="69" t="n">
        <v>0</v>
      </c>
      <c r="E239" s="60" t="n">
        <v>0</v>
      </c>
      <c r="F239" s="77"/>
      <c r="G239" s="77"/>
      <c r="H239" s="77"/>
      <c r="I239" s="95" t="n">
        <v>0</v>
      </c>
      <c r="J239" s="60" t="n">
        <v>0</v>
      </c>
      <c r="K239" s="32" t="s">
        <v>29</v>
      </c>
      <c r="L239" s="42"/>
    </row>
    <row r="240" s="67" customFormat="true" ht="18" hidden="false" customHeight="true" outlineLevel="0" collapsed="false">
      <c r="A240" s="76"/>
      <c r="B240" s="78"/>
      <c r="C240" s="79" t="n">
        <v>2023</v>
      </c>
      <c r="D240" s="69" t="n">
        <v>0</v>
      </c>
      <c r="E240" s="60" t="n">
        <v>0</v>
      </c>
      <c r="F240" s="77"/>
      <c r="G240" s="77"/>
      <c r="H240" s="77"/>
      <c r="I240" s="95" t="n">
        <v>0</v>
      </c>
      <c r="J240" s="60" t="n">
        <v>0</v>
      </c>
      <c r="K240" s="32" t="s">
        <v>29</v>
      </c>
      <c r="L240" s="42"/>
    </row>
    <row r="241" s="67" customFormat="true" ht="18.75" hidden="false" customHeight="true" outlineLevel="0" collapsed="false">
      <c r="A241" s="76"/>
      <c r="B241" s="78"/>
      <c r="C241" s="79" t="n">
        <v>2024</v>
      </c>
      <c r="D241" s="69" t="n">
        <v>0</v>
      </c>
      <c r="E241" s="60" t="n">
        <v>0</v>
      </c>
      <c r="F241" s="77"/>
      <c r="G241" s="77"/>
      <c r="H241" s="77"/>
      <c r="I241" s="95" t="n">
        <v>0</v>
      </c>
      <c r="J241" s="60" t="n">
        <v>0</v>
      </c>
      <c r="K241" s="32" t="s">
        <v>29</v>
      </c>
      <c r="L241" s="42"/>
    </row>
    <row r="242" s="67" customFormat="true" ht="18.75" hidden="false" customHeight="true" outlineLevel="0" collapsed="false">
      <c r="A242" s="76"/>
      <c r="B242" s="78"/>
      <c r="C242" s="79" t="n">
        <v>2025</v>
      </c>
      <c r="D242" s="69" t="n">
        <v>0</v>
      </c>
      <c r="E242" s="60" t="n">
        <v>0</v>
      </c>
      <c r="F242" s="77"/>
      <c r="G242" s="77"/>
      <c r="H242" s="77"/>
      <c r="I242" s="95" t="n">
        <v>0</v>
      </c>
      <c r="J242" s="60" t="n">
        <v>0</v>
      </c>
      <c r="K242" s="32" t="s">
        <v>29</v>
      </c>
      <c r="L242" s="42"/>
    </row>
    <row r="243" s="67" customFormat="true" ht="17" hidden="false" customHeight="true" outlineLevel="0" collapsed="false">
      <c r="A243" s="76" t="s">
        <v>291</v>
      </c>
      <c r="B243" s="78" t="s">
        <v>292</v>
      </c>
      <c r="C243" s="79" t="n">
        <v>2017</v>
      </c>
      <c r="D243" s="69" t="n">
        <v>0</v>
      </c>
      <c r="E243" s="60" t="n">
        <v>0</v>
      </c>
      <c r="F243" s="77"/>
      <c r="G243" s="77"/>
      <c r="H243" s="77"/>
      <c r="I243" s="95" t="n">
        <v>0</v>
      </c>
      <c r="J243" s="60" t="n">
        <v>0</v>
      </c>
      <c r="K243" s="32" t="s">
        <v>29</v>
      </c>
      <c r="L243" s="42"/>
    </row>
    <row r="244" s="67" customFormat="true" ht="17" hidden="false" customHeight="false" outlineLevel="0" collapsed="false">
      <c r="A244" s="76"/>
      <c r="B244" s="78"/>
      <c r="C244" s="79" t="n">
        <v>2018</v>
      </c>
      <c r="D244" s="69" t="n">
        <v>0</v>
      </c>
      <c r="E244" s="60" t="n">
        <v>0</v>
      </c>
      <c r="F244" s="77"/>
      <c r="G244" s="77"/>
      <c r="H244" s="77"/>
      <c r="I244" s="95" t="n">
        <v>0</v>
      </c>
      <c r="J244" s="60" t="n">
        <v>0</v>
      </c>
      <c r="K244" s="32" t="s">
        <v>29</v>
      </c>
      <c r="L244" s="42"/>
    </row>
    <row r="245" s="67" customFormat="true" ht="17" hidden="false" customHeight="false" outlineLevel="0" collapsed="false">
      <c r="A245" s="76"/>
      <c r="B245" s="78"/>
      <c r="C245" s="79" t="n">
        <v>2019</v>
      </c>
      <c r="D245" s="69" t="n">
        <v>0</v>
      </c>
      <c r="E245" s="60" t="n">
        <v>0</v>
      </c>
      <c r="F245" s="77"/>
      <c r="G245" s="77"/>
      <c r="H245" s="77"/>
      <c r="I245" s="95" t="n">
        <v>0</v>
      </c>
      <c r="J245" s="60" t="n">
        <v>0</v>
      </c>
      <c r="K245" s="32" t="s">
        <v>29</v>
      </c>
      <c r="L245" s="42"/>
    </row>
    <row r="246" s="67" customFormat="true" ht="17" hidden="false" customHeight="false" outlineLevel="0" collapsed="false">
      <c r="A246" s="76"/>
      <c r="B246" s="78"/>
      <c r="C246" s="79" t="n">
        <v>2020</v>
      </c>
      <c r="D246" s="69" t="n">
        <v>0</v>
      </c>
      <c r="E246" s="60" t="n">
        <v>0</v>
      </c>
      <c r="F246" s="77"/>
      <c r="G246" s="77"/>
      <c r="H246" s="77"/>
      <c r="I246" s="95" t="n">
        <v>0</v>
      </c>
      <c r="J246" s="60" t="n">
        <v>0</v>
      </c>
      <c r="K246" s="32" t="s">
        <v>29</v>
      </c>
      <c r="L246" s="42"/>
    </row>
    <row r="247" s="67" customFormat="true" ht="17" hidden="false" customHeight="false" outlineLevel="0" collapsed="false">
      <c r="A247" s="76"/>
      <c r="B247" s="78"/>
      <c r="C247" s="79" t="n">
        <v>2021</v>
      </c>
      <c r="D247" s="69" t="n">
        <v>0</v>
      </c>
      <c r="E247" s="60" t="n">
        <v>0</v>
      </c>
      <c r="F247" s="77"/>
      <c r="G247" s="77"/>
      <c r="H247" s="77"/>
      <c r="I247" s="95" t="n">
        <v>0</v>
      </c>
      <c r="J247" s="60" t="n">
        <v>0</v>
      </c>
      <c r="K247" s="32" t="s">
        <v>29</v>
      </c>
      <c r="L247" s="42"/>
    </row>
    <row r="248" s="67" customFormat="true" ht="17" hidden="false" customHeight="false" outlineLevel="0" collapsed="false">
      <c r="A248" s="76"/>
      <c r="B248" s="78"/>
      <c r="C248" s="79" t="n">
        <v>2022</v>
      </c>
      <c r="D248" s="69" t="n">
        <v>0</v>
      </c>
      <c r="E248" s="60" t="n">
        <v>0</v>
      </c>
      <c r="F248" s="77"/>
      <c r="G248" s="77"/>
      <c r="H248" s="77"/>
      <c r="I248" s="95" t="n">
        <v>0</v>
      </c>
      <c r="J248" s="60" t="n">
        <v>0</v>
      </c>
      <c r="K248" s="32" t="s">
        <v>29</v>
      </c>
      <c r="L248" s="42"/>
    </row>
    <row r="249" s="67" customFormat="true" ht="17" hidden="false" customHeight="false" outlineLevel="0" collapsed="false">
      <c r="A249" s="76"/>
      <c r="B249" s="78"/>
      <c r="C249" s="79" t="n">
        <v>2023</v>
      </c>
      <c r="D249" s="69" t="n">
        <v>0</v>
      </c>
      <c r="E249" s="60" t="n">
        <v>0</v>
      </c>
      <c r="F249" s="77"/>
      <c r="G249" s="77"/>
      <c r="H249" s="77"/>
      <c r="I249" s="95" t="n">
        <v>0</v>
      </c>
      <c r="J249" s="60" t="n">
        <v>0</v>
      </c>
      <c r="K249" s="32" t="s">
        <v>29</v>
      </c>
      <c r="L249" s="42"/>
    </row>
    <row r="250" s="67" customFormat="true" ht="17" hidden="false" customHeight="false" outlineLevel="0" collapsed="false">
      <c r="A250" s="76"/>
      <c r="B250" s="78"/>
      <c r="C250" s="79" t="n">
        <v>2024</v>
      </c>
      <c r="D250" s="69" t="n">
        <v>0</v>
      </c>
      <c r="E250" s="60" t="n">
        <v>0</v>
      </c>
      <c r="F250" s="77"/>
      <c r="G250" s="77"/>
      <c r="H250" s="77"/>
      <c r="I250" s="95" t="n">
        <v>0</v>
      </c>
      <c r="J250" s="60" t="n">
        <v>0</v>
      </c>
      <c r="K250" s="32" t="s">
        <v>29</v>
      </c>
      <c r="L250" s="42"/>
    </row>
    <row r="251" s="67" customFormat="true" ht="17" hidden="false" customHeight="false" outlineLevel="0" collapsed="false">
      <c r="A251" s="76"/>
      <c r="B251" s="78"/>
      <c r="C251" s="79" t="n">
        <v>2025</v>
      </c>
      <c r="D251" s="69" t="n">
        <v>0</v>
      </c>
      <c r="E251" s="60" t="n">
        <v>0</v>
      </c>
      <c r="F251" s="77"/>
      <c r="G251" s="77"/>
      <c r="H251" s="77"/>
      <c r="I251" s="95" t="n">
        <v>0</v>
      </c>
      <c r="J251" s="60" t="n">
        <v>0</v>
      </c>
      <c r="K251" s="32" t="s">
        <v>29</v>
      </c>
      <c r="L251" s="42"/>
    </row>
    <row r="252" s="67" customFormat="true" ht="17" hidden="false" customHeight="true" outlineLevel="0" collapsed="false">
      <c r="A252" s="76" t="s">
        <v>293</v>
      </c>
      <c r="B252" s="78" t="s">
        <v>294</v>
      </c>
      <c r="C252" s="79" t="n">
        <v>2017</v>
      </c>
      <c r="D252" s="69" t="n">
        <v>0</v>
      </c>
      <c r="E252" s="60" t="n">
        <v>0</v>
      </c>
      <c r="F252" s="77"/>
      <c r="G252" s="77"/>
      <c r="H252" s="77"/>
      <c r="I252" s="95" t="n">
        <v>0</v>
      </c>
      <c r="J252" s="60" t="n">
        <v>0</v>
      </c>
      <c r="K252" s="32" t="s">
        <v>29</v>
      </c>
      <c r="L252" s="42"/>
    </row>
    <row r="253" s="67" customFormat="true" ht="17" hidden="false" customHeight="false" outlineLevel="0" collapsed="false">
      <c r="A253" s="76"/>
      <c r="B253" s="78"/>
      <c r="C253" s="79" t="n">
        <v>2018</v>
      </c>
      <c r="D253" s="69" t="n">
        <v>0</v>
      </c>
      <c r="E253" s="60" t="n">
        <v>0</v>
      </c>
      <c r="F253" s="77"/>
      <c r="G253" s="77"/>
      <c r="H253" s="77"/>
      <c r="I253" s="95" t="n">
        <v>0</v>
      </c>
      <c r="J253" s="60" t="n">
        <v>0</v>
      </c>
      <c r="K253" s="32" t="s">
        <v>29</v>
      </c>
      <c r="L253" s="42"/>
    </row>
    <row r="254" s="67" customFormat="true" ht="17" hidden="false" customHeight="false" outlineLevel="0" collapsed="false">
      <c r="A254" s="76"/>
      <c r="B254" s="78"/>
      <c r="C254" s="79" t="n">
        <v>2019</v>
      </c>
      <c r="D254" s="69" t="n">
        <v>97.235</v>
      </c>
      <c r="E254" s="60" t="n">
        <v>0</v>
      </c>
      <c r="F254" s="77"/>
      <c r="G254" s="77"/>
      <c r="H254" s="77"/>
      <c r="I254" s="95" t="n">
        <v>97.235</v>
      </c>
      <c r="J254" s="60" t="n">
        <v>0</v>
      </c>
      <c r="K254" s="32" t="s">
        <v>29</v>
      </c>
      <c r="L254" s="42"/>
    </row>
    <row r="255" s="67" customFormat="true" ht="17" hidden="false" customHeight="false" outlineLevel="0" collapsed="false">
      <c r="A255" s="76"/>
      <c r="B255" s="78"/>
      <c r="C255" s="79" t="n">
        <v>2020</v>
      </c>
      <c r="D255" s="69" t="n">
        <v>0</v>
      </c>
      <c r="E255" s="60" t="n">
        <v>0</v>
      </c>
      <c r="F255" s="77"/>
      <c r="G255" s="77"/>
      <c r="H255" s="77"/>
      <c r="I255" s="95" t="n">
        <v>0</v>
      </c>
      <c r="J255" s="60" t="n">
        <v>0</v>
      </c>
      <c r="K255" s="32" t="s">
        <v>29</v>
      </c>
      <c r="L255" s="42"/>
    </row>
    <row r="256" s="67" customFormat="true" ht="17" hidden="false" customHeight="false" outlineLevel="0" collapsed="false">
      <c r="A256" s="76"/>
      <c r="B256" s="78"/>
      <c r="C256" s="79" t="n">
        <v>2021</v>
      </c>
      <c r="D256" s="69" t="n">
        <v>0</v>
      </c>
      <c r="E256" s="60" t="n">
        <v>0</v>
      </c>
      <c r="F256" s="77"/>
      <c r="G256" s="77"/>
      <c r="H256" s="77"/>
      <c r="I256" s="95" t="n">
        <v>0</v>
      </c>
      <c r="J256" s="60" t="n">
        <v>0</v>
      </c>
      <c r="K256" s="32" t="s">
        <v>29</v>
      </c>
      <c r="L256" s="42"/>
    </row>
    <row r="257" s="67" customFormat="true" ht="17" hidden="false" customHeight="false" outlineLevel="0" collapsed="false">
      <c r="A257" s="76"/>
      <c r="B257" s="78"/>
      <c r="C257" s="79" t="n">
        <v>2022</v>
      </c>
      <c r="D257" s="69" t="n">
        <v>0</v>
      </c>
      <c r="E257" s="60" t="n">
        <v>0</v>
      </c>
      <c r="F257" s="77"/>
      <c r="G257" s="77"/>
      <c r="H257" s="77"/>
      <c r="I257" s="95" t="n">
        <v>0</v>
      </c>
      <c r="J257" s="60" t="n">
        <v>0</v>
      </c>
      <c r="K257" s="32" t="s">
        <v>29</v>
      </c>
      <c r="L257" s="42"/>
    </row>
    <row r="258" s="67" customFormat="true" ht="17" hidden="false" customHeight="false" outlineLevel="0" collapsed="false">
      <c r="A258" s="76"/>
      <c r="B258" s="78"/>
      <c r="C258" s="79" t="n">
        <v>2023</v>
      </c>
      <c r="D258" s="69" t="n">
        <v>0</v>
      </c>
      <c r="E258" s="60" t="n">
        <v>0</v>
      </c>
      <c r="F258" s="77"/>
      <c r="G258" s="77"/>
      <c r="H258" s="77"/>
      <c r="I258" s="95" t="n">
        <v>0</v>
      </c>
      <c r="J258" s="60" t="n">
        <v>0</v>
      </c>
      <c r="K258" s="32" t="s">
        <v>29</v>
      </c>
      <c r="L258" s="42"/>
    </row>
    <row r="259" s="67" customFormat="true" ht="17" hidden="false" customHeight="false" outlineLevel="0" collapsed="false">
      <c r="A259" s="76"/>
      <c r="B259" s="78"/>
      <c r="C259" s="79" t="n">
        <v>2024</v>
      </c>
      <c r="D259" s="69" t="n">
        <v>0</v>
      </c>
      <c r="E259" s="60" t="n">
        <v>0</v>
      </c>
      <c r="F259" s="77"/>
      <c r="G259" s="77"/>
      <c r="H259" s="77"/>
      <c r="I259" s="95" t="n">
        <v>0</v>
      </c>
      <c r="J259" s="60" t="n">
        <v>0</v>
      </c>
      <c r="K259" s="32" t="s">
        <v>29</v>
      </c>
      <c r="L259" s="42"/>
    </row>
    <row r="260" s="67" customFormat="true" ht="17" hidden="false" customHeight="false" outlineLevel="0" collapsed="false">
      <c r="A260" s="76"/>
      <c r="B260" s="78"/>
      <c r="C260" s="79" t="n">
        <v>2025</v>
      </c>
      <c r="D260" s="69" t="n">
        <v>0</v>
      </c>
      <c r="E260" s="60" t="n">
        <v>0</v>
      </c>
      <c r="F260" s="77"/>
      <c r="G260" s="77"/>
      <c r="H260" s="77"/>
      <c r="I260" s="95" t="n">
        <v>0</v>
      </c>
      <c r="J260" s="60" t="n">
        <v>0</v>
      </c>
      <c r="K260" s="32" t="s">
        <v>29</v>
      </c>
      <c r="L260" s="42"/>
    </row>
    <row r="261" s="67" customFormat="true" ht="17" hidden="false" customHeight="true" outlineLevel="0" collapsed="false">
      <c r="A261" s="76" t="s">
        <v>295</v>
      </c>
      <c r="B261" s="78" t="s">
        <v>296</v>
      </c>
      <c r="C261" s="79" t="n">
        <v>2017</v>
      </c>
      <c r="D261" s="69" t="n">
        <v>0</v>
      </c>
      <c r="E261" s="60" t="n">
        <v>0</v>
      </c>
      <c r="F261" s="77"/>
      <c r="G261" s="77"/>
      <c r="H261" s="77"/>
      <c r="I261" s="95" t="n">
        <v>0</v>
      </c>
      <c r="J261" s="60" t="n">
        <v>0</v>
      </c>
      <c r="K261" s="32" t="s">
        <v>29</v>
      </c>
      <c r="L261" s="42"/>
    </row>
    <row r="262" s="67" customFormat="true" ht="17" hidden="false" customHeight="false" outlineLevel="0" collapsed="false">
      <c r="A262" s="76"/>
      <c r="B262" s="78"/>
      <c r="C262" s="79" t="n">
        <v>2018</v>
      </c>
      <c r="D262" s="69" t="n">
        <v>0</v>
      </c>
      <c r="E262" s="60" t="n">
        <v>0</v>
      </c>
      <c r="F262" s="77"/>
      <c r="G262" s="77"/>
      <c r="H262" s="77"/>
      <c r="I262" s="95" t="n">
        <v>0</v>
      </c>
      <c r="J262" s="60" t="n">
        <v>0</v>
      </c>
      <c r="K262" s="32" t="s">
        <v>29</v>
      </c>
      <c r="L262" s="42"/>
    </row>
    <row r="263" s="67" customFormat="true" ht="17" hidden="false" customHeight="false" outlineLevel="0" collapsed="false">
      <c r="A263" s="76"/>
      <c r="B263" s="78"/>
      <c r="C263" s="79" t="n">
        <v>2019</v>
      </c>
      <c r="D263" s="69" t="n">
        <v>0</v>
      </c>
      <c r="E263" s="60" t="n">
        <v>0</v>
      </c>
      <c r="F263" s="77"/>
      <c r="G263" s="77"/>
      <c r="H263" s="77"/>
      <c r="I263" s="95" t="n">
        <v>0</v>
      </c>
      <c r="J263" s="60" t="n">
        <v>0</v>
      </c>
      <c r="K263" s="32" t="s">
        <v>29</v>
      </c>
      <c r="L263" s="42"/>
    </row>
    <row r="264" s="67" customFormat="true" ht="17" hidden="false" customHeight="false" outlineLevel="0" collapsed="false">
      <c r="A264" s="76"/>
      <c r="B264" s="78"/>
      <c r="C264" s="79" t="n">
        <v>2020</v>
      </c>
      <c r="D264" s="69" t="n">
        <v>0</v>
      </c>
      <c r="E264" s="60" t="n">
        <v>0</v>
      </c>
      <c r="F264" s="77"/>
      <c r="G264" s="77"/>
      <c r="H264" s="77"/>
      <c r="I264" s="95" t="n">
        <v>0</v>
      </c>
      <c r="J264" s="60" t="n">
        <v>0</v>
      </c>
      <c r="K264" s="32" t="s">
        <v>29</v>
      </c>
      <c r="L264" s="42"/>
    </row>
    <row r="265" s="67" customFormat="true" ht="17" hidden="false" customHeight="false" outlineLevel="0" collapsed="false">
      <c r="A265" s="76"/>
      <c r="B265" s="78"/>
      <c r="C265" s="79" t="n">
        <v>2021</v>
      </c>
      <c r="D265" s="69" t="n">
        <v>0</v>
      </c>
      <c r="E265" s="60" t="n">
        <v>0</v>
      </c>
      <c r="F265" s="77"/>
      <c r="G265" s="77"/>
      <c r="H265" s="77"/>
      <c r="I265" s="95" t="n">
        <v>0</v>
      </c>
      <c r="J265" s="60" t="n">
        <v>0</v>
      </c>
      <c r="K265" s="32" t="s">
        <v>29</v>
      </c>
      <c r="L265" s="42"/>
    </row>
    <row r="266" s="67" customFormat="true" ht="17" hidden="false" customHeight="false" outlineLevel="0" collapsed="false">
      <c r="A266" s="76"/>
      <c r="B266" s="78"/>
      <c r="C266" s="79" t="n">
        <v>2022</v>
      </c>
      <c r="D266" s="69" t="n">
        <v>0</v>
      </c>
      <c r="E266" s="60" t="n">
        <v>0</v>
      </c>
      <c r="F266" s="77"/>
      <c r="G266" s="77"/>
      <c r="H266" s="77"/>
      <c r="I266" s="95" t="n">
        <v>0</v>
      </c>
      <c r="J266" s="60" t="n">
        <v>0</v>
      </c>
      <c r="K266" s="32" t="s">
        <v>29</v>
      </c>
      <c r="L266" s="42"/>
    </row>
    <row r="267" s="67" customFormat="true" ht="17" hidden="false" customHeight="false" outlineLevel="0" collapsed="false">
      <c r="A267" s="76"/>
      <c r="B267" s="78"/>
      <c r="C267" s="79" t="n">
        <v>2023</v>
      </c>
      <c r="D267" s="69" t="n">
        <v>0</v>
      </c>
      <c r="E267" s="60" t="n">
        <v>0</v>
      </c>
      <c r="F267" s="77"/>
      <c r="G267" s="77"/>
      <c r="H267" s="77"/>
      <c r="I267" s="95" t="n">
        <v>0</v>
      </c>
      <c r="J267" s="60" t="n">
        <v>0</v>
      </c>
      <c r="K267" s="32" t="s">
        <v>29</v>
      </c>
      <c r="L267" s="42"/>
    </row>
    <row r="268" s="67" customFormat="true" ht="17" hidden="false" customHeight="false" outlineLevel="0" collapsed="false">
      <c r="A268" s="76"/>
      <c r="B268" s="78"/>
      <c r="C268" s="79" t="n">
        <v>2024</v>
      </c>
      <c r="D268" s="69" t="n">
        <v>0</v>
      </c>
      <c r="E268" s="60" t="n">
        <v>0</v>
      </c>
      <c r="F268" s="77"/>
      <c r="G268" s="77"/>
      <c r="H268" s="77"/>
      <c r="I268" s="95" t="n">
        <v>0</v>
      </c>
      <c r="J268" s="60" t="n">
        <v>0</v>
      </c>
      <c r="K268" s="32" t="s">
        <v>29</v>
      </c>
      <c r="L268" s="42"/>
    </row>
    <row r="269" s="67" customFormat="true" ht="17" hidden="false" customHeight="true" outlineLevel="0" collapsed="false">
      <c r="A269" s="76" t="s">
        <v>297</v>
      </c>
      <c r="B269" s="78" t="s">
        <v>298</v>
      </c>
      <c r="C269" s="79" t="n">
        <v>2017</v>
      </c>
      <c r="D269" s="69" t="n">
        <v>0</v>
      </c>
      <c r="E269" s="60" t="n">
        <v>0</v>
      </c>
      <c r="F269" s="77"/>
      <c r="G269" s="77"/>
      <c r="H269" s="77"/>
      <c r="I269" s="95" t="n">
        <v>0</v>
      </c>
      <c r="J269" s="60" t="n">
        <v>0</v>
      </c>
      <c r="K269" s="32" t="s">
        <v>29</v>
      </c>
      <c r="L269" s="42"/>
    </row>
    <row r="270" s="67" customFormat="true" ht="17" hidden="false" customHeight="false" outlineLevel="0" collapsed="false">
      <c r="A270" s="76"/>
      <c r="B270" s="78"/>
      <c r="C270" s="79" t="n">
        <v>2018</v>
      </c>
      <c r="D270" s="69" t="n">
        <v>0</v>
      </c>
      <c r="E270" s="60" t="n">
        <v>0</v>
      </c>
      <c r="F270" s="77"/>
      <c r="G270" s="77"/>
      <c r="H270" s="77"/>
      <c r="I270" s="95" t="n">
        <v>0</v>
      </c>
      <c r="J270" s="60" t="n">
        <v>0</v>
      </c>
      <c r="K270" s="32" t="s">
        <v>29</v>
      </c>
      <c r="L270" s="42"/>
    </row>
    <row r="271" s="67" customFormat="true" ht="17" hidden="false" customHeight="false" outlineLevel="0" collapsed="false">
      <c r="A271" s="76"/>
      <c r="B271" s="78"/>
      <c r="C271" s="79" t="n">
        <v>2019</v>
      </c>
      <c r="D271" s="69" t="n">
        <v>0</v>
      </c>
      <c r="E271" s="60" t="n">
        <v>0</v>
      </c>
      <c r="F271" s="77"/>
      <c r="G271" s="77"/>
      <c r="H271" s="77"/>
      <c r="I271" s="95" t="n">
        <v>0</v>
      </c>
      <c r="J271" s="60" t="n">
        <v>0</v>
      </c>
      <c r="K271" s="32" t="s">
        <v>29</v>
      </c>
      <c r="L271" s="42"/>
    </row>
    <row r="272" s="67" customFormat="true" ht="17" hidden="false" customHeight="false" outlineLevel="0" collapsed="false">
      <c r="A272" s="76"/>
      <c r="B272" s="78"/>
      <c r="C272" s="79" t="n">
        <v>2020</v>
      </c>
      <c r="D272" s="69" t="n">
        <v>0</v>
      </c>
      <c r="E272" s="60" t="n">
        <v>0</v>
      </c>
      <c r="F272" s="77"/>
      <c r="G272" s="77"/>
      <c r="H272" s="77"/>
      <c r="I272" s="95" t="n">
        <v>0</v>
      </c>
      <c r="J272" s="60" t="n">
        <v>0</v>
      </c>
      <c r="K272" s="32" t="s">
        <v>29</v>
      </c>
      <c r="L272" s="42"/>
    </row>
    <row r="273" s="67" customFormat="true" ht="17" hidden="false" customHeight="false" outlineLevel="0" collapsed="false">
      <c r="A273" s="76"/>
      <c r="B273" s="78"/>
      <c r="C273" s="79" t="n">
        <v>2021</v>
      </c>
      <c r="D273" s="69" t="n">
        <v>0</v>
      </c>
      <c r="E273" s="60" t="n">
        <v>0</v>
      </c>
      <c r="F273" s="77"/>
      <c r="G273" s="77"/>
      <c r="H273" s="77"/>
      <c r="I273" s="95" t="n">
        <v>0</v>
      </c>
      <c r="J273" s="60" t="n">
        <v>0</v>
      </c>
      <c r="K273" s="32" t="s">
        <v>29</v>
      </c>
      <c r="L273" s="42"/>
    </row>
    <row r="274" s="67" customFormat="true" ht="17" hidden="false" customHeight="false" outlineLevel="0" collapsed="false">
      <c r="A274" s="76"/>
      <c r="B274" s="78"/>
      <c r="C274" s="79" t="n">
        <v>2022</v>
      </c>
      <c r="D274" s="69" t="n">
        <v>0</v>
      </c>
      <c r="E274" s="60" t="n">
        <v>0</v>
      </c>
      <c r="F274" s="77"/>
      <c r="G274" s="77"/>
      <c r="H274" s="77"/>
      <c r="I274" s="95" t="n">
        <v>0</v>
      </c>
      <c r="J274" s="60" t="n">
        <v>0</v>
      </c>
      <c r="K274" s="32" t="s">
        <v>29</v>
      </c>
      <c r="L274" s="42"/>
    </row>
    <row r="275" s="67" customFormat="true" ht="17" hidden="false" customHeight="false" outlineLevel="0" collapsed="false">
      <c r="A275" s="76"/>
      <c r="B275" s="78"/>
      <c r="C275" s="79" t="n">
        <v>2023</v>
      </c>
      <c r="D275" s="106" t="n">
        <v>157.78129</v>
      </c>
      <c r="E275" s="60" t="n">
        <v>0</v>
      </c>
      <c r="F275" s="77"/>
      <c r="G275" s="77"/>
      <c r="H275" s="77"/>
      <c r="I275" s="107" t="n">
        <v>157.78129</v>
      </c>
      <c r="J275" s="60" t="n">
        <v>0</v>
      </c>
      <c r="K275" s="32" t="s">
        <v>29</v>
      </c>
      <c r="L275" s="42"/>
    </row>
    <row r="276" s="67" customFormat="true" ht="17" hidden="false" customHeight="false" outlineLevel="0" collapsed="false">
      <c r="A276" s="76"/>
      <c r="B276" s="78"/>
      <c r="C276" s="79" t="n">
        <v>2024</v>
      </c>
      <c r="D276" s="69" t="n">
        <v>0</v>
      </c>
      <c r="E276" s="60" t="n">
        <v>0</v>
      </c>
      <c r="F276" s="77"/>
      <c r="G276" s="77"/>
      <c r="H276" s="77"/>
      <c r="I276" s="95" t="n">
        <v>0</v>
      </c>
      <c r="J276" s="60" t="n">
        <v>0</v>
      </c>
      <c r="K276" s="32" t="s">
        <v>29</v>
      </c>
      <c r="L276" s="42"/>
    </row>
    <row r="277" s="67" customFormat="true" ht="17" hidden="false" customHeight="false" outlineLevel="0" collapsed="false">
      <c r="A277" s="76"/>
      <c r="B277" s="78"/>
      <c r="C277" s="79" t="n">
        <v>2025</v>
      </c>
      <c r="D277" s="69" t="n">
        <v>0</v>
      </c>
      <c r="E277" s="60" t="n">
        <v>0</v>
      </c>
      <c r="F277" s="77"/>
      <c r="G277" s="77"/>
      <c r="H277" s="77"/>
      <c r="I277" s="95" t="n">
        <v>0</v>
      </c>
      <c r="J277" s="60" t="n">
        <v>0</v>
      </c>
      <c r="K277" s="32" t="s">
        <v>29</v>
      </c>
      <c r="L277" s="42"/>
    </row>
    <row r="278" s="67" customFormat="true" ht="17" hidden="false" customHeight="true" outlineLevel="0" collapsed="false">
      <c r="A278" s="76" t="s">
        <v>299</v>
      </c>
      <c r="B278" s="78" t="s">
        <v>300</v>
      </c>
      <c r="C278" s="79" t="n">
        <v>2017</v>
      </c>
      <c r="D278" s="69" t="n">
        <v>0</v>
      </c>
      <c r="E278" s="60" t="n">
        <v>0</v>
      </c>
      <c r="F278" s="77"/>
      <c r="G278" s="77"/>
      <c r="H278" s="77"/>
      <c r="I278" s="95" t="n">
        <v>0</v>
      </c>
      <c r="J278" s="60" t="n">
        <v>0</v>
      </c>
      <c r="K278" s="32" t="s">
        <v>29</v>
      </c>
      <c r="L278" s="42"/>
    </row>
    <row r="279" s="67" customFormat="true" ht="17" hidden="false" customHeight="false" outlineLevel="0" collapsed="false">
      <c r="A279" s="76"/>
      <c r="B279" s="78"/>
      <c r="C279" s="79" t="n">
        <v>2018</v>
      </c>
      <c r="D279" s="69" t="n">
        <v>0</v>
      </c>
      <c r="E279" s="60" t="n">
        <v>0</v>
      </c>
      <c r="F279" s="77"/>
      <c r="G279" s="77"/>
      <c r="H279" s="77"/>
      <c r="I279" s="95" t="n">
        <v>0</v>
      </c>
      <c r="J279" s="60" t="n">
        <v>0</v>
      </c>
      <c r="K279" s="32" t="s">
        <v>29</v>
      </c>
      <c r="L279" s="42"/>
    </row>
    <row r="280" s="67" customFormat="true" ht="17" hidden="false" customHeight="false" outlineLevel="0" collapsed="false">
      <c r="A280" s="76"/>
      <c r="B280" s="78"/>
      <c r="C280" s="79" t="n">
        <v>2019</v>
      </c>
      <c r="D280" s="69" t="n">
        <v>0</v>
      </c>
      <c r="E280" s="60" t="n">
        <v>0</v>
      </c>
      <c r="F280" s="77"/>
      <c r="G280" s="77"/>
      <c r="H280" s="77"/>
      <c r="I280" s="95" t="n">
        <v>0</v>
      </c>
      <c r="J280" s="60" t="n">
        <v>0</v>
      </c>
      <c r="K280" s="32" t="s">
        <v>29</v>
      </c>
      <c r="L280" s="42"/>
    </row>
    <row r="281" s="67" customFormat="true" ht="17" hidden="false" customHeight="false" outlineLevel="0" collapsed="false">
      <c r="A281" s="76"/>
      <c r="B281" s="78"/>
      <c r="C281" s="79" t="n">
        <v>2020</v>
      </c>
      <c r="D281" s="69" t="n">
        <v>0</v>
      </c>
      <c r="E281" s="60" t="n">
        <v>0</v>
      </c>
      <c r="F281" s="77"/>
      <c r="G281" s="77"/>
      <c r="H281" s="77"/>
      <c r="I281" s="95" t="n">
        <v>0</v>
      </c>
      <c r="J281" s="60" t="n">
        <v>0</v>
      </c>
      <c r="K281" s="32" t="s">
        <v>29</v>
      </c>
      <c r="L281" s="42"/>
    </row>
    <row r="282" s="67" customFormat="true" ht="17" hidden="false" customHeight="false" outlineLevel="0" collapsed="false">
      <c r="A282" s="76"/>
      <c r="B282" s="78"/>
      <c r="C282" s="79" t="n">
        <v>2021</v>
      </c>
      <c r="D282" s="69" t="n">
        <v>0</v>
      </c>
      <c r="E282" s="60" t="n">
        <v>0</v>
      </c>
      <c r="F282" s="77"/>
      <c r="G282" s="77"/>
      <c r="H282" s="77"/>
      <c r="I282" s="95" t="n">
        <v>0</v>
      </c>
      <c r="J282" s="60" t="n">
        <v>0</v>
      </c>
      <c r="K282" s="32" t="s">
        <v>29</v>
      </c>
      <c r="L282" s="42"/>
    </row>
    <row r="283" s="67" customFormat="true" ht="17" hidden="false" customHeight="false" outlineLevel="0" collapsed="false">
      <c r="A283" s="76"/>
      <c r="B283" s="78"/>
      <c r="C283" s="79" t="n">
        <v>2022</v>
      </c>
      <c r="D283" s="69" t="n">
        <v>0</v>
      </c>
      <c r="E283" s="60" t="n">
        <v>0</v>
      </c>
      <c r="F283" s="77"/>
      <c r="G283" s="77"/>
      <c r="H283" s="77"/>
      <c r="I283" s="95" t="n">
        <v>0</v>
      </c>
      <c r="J283" s="60" t="n">
        <v>0</v>
      </c>
      <c r="K283" s="32" t="s">
        <v>29</v>
      </c>
      <c r="L283" s="42"/>
    </row>
    <row r="284" s="67" customFormat="true" ht="17" hidden="false" customHeight="false" outlineLevel="0" collapsed="false">
      <c r="A284" s="76"/>
      <c r="B284" s="78"/>
      <c r="C284" s="79" t="n">
        <v>2023</v>
      </c>
      <c r="D284" s="69" t="n">
        <v>0</v>
      </c>
      <c r="E284" s="60" t="n">
        <v>0</v>
      </c>
      <c r="F284" s="77"/>
      <c r="G284" s="77"/>
      <c r="H284" s="77"/>
      <c r="I284" s="95" t="n">
        <v>0</v>
      </c>
      <c r="J284" s="60" t="n">
        <v>0</v>
      </c>
      <c r="K284" s="32" t="s">
        <v>29</v>
      </c>
      <c r="L284" s="42"/>
    </row>
    <row r="285" s="67" customFormat="true" ht="17" hidden="false" customHeight="false" outlineLevel="0" collapsed="false">
      <c r="A285" s="76"/>
      <c r="B285" s="78"/>
      <c r="C285" s="79" t="n">
        <v>2024</v>
      </c>
      <c r="D285" s="69" t="n">
        <v>0</v>
      </c>
      <c r="E285" s="60" t="n">
        <v>0</v>
      </c>
      <c r="F285" s="77"/>
      <c r="G285" s="77"/>
      <c r="H285" s="77"/>
      <c r="I285" s="95" t="n">
        <v>0</v>
      </c>
      <c r="J285" s="60" t="n">
        <v>0</v>
      </c>
      <c r="K285" s="32" t="s">
        <v>29</v>
      </c>
      <c r="L285" s="42"/>
    </row>
    <row r="286" s="67" customFormat="true" ht="17" hidden="false" customHeight="false" outlineLevel="0" collapsed="false">
      <c r="A286" s="76"/>
      <c r="B286" s="78"/>
      <c r="C286" s="79" t="n">
        <v>2025</v>
      </c>
      <c r="D286" s="69" t="n">
        <v>0</v>
      </c>
      <c r="E286" s="60" t="n">
        <v>0</v>
      </c>
      <c r="F286" s="77"/>
      <c r="G286" s="77"/>
      <c r="H286" s="77"/>
      <c r="I286" s="95" t="n">
        <v>0</v>
      </c>
      <c r="J286" s="60" t="n">
        <v>0</v>
      </c>
      <c r="K286" s="32" t="s">
        <v>29</v>
      </c>
      <c r="L286" s="42"/>
    </row>
    <row r="287" s="67" customFormat="true" ht="17" hidden="false" customHeight="true" outlineLevel="0" collapsed="false">
      <c r="A287" s="76" t="s">
        <v>301</v>
      </c>
      <c r="B287" s="78" t="s">
        <v>302</v>
      </c>
      <c r="C287" s="79" t="n">
        <v>2017</v>
      </c>
      <c r="D287" s="69" t="n">
        <v>0</v>
      </c>
      <c r="E287" s="60" t="n">
        <v>0</v>
      </c>
      <c r="F287" s="77"/>
      <c r="G287" s="77"/>
      <c r="H287" s="77"/>
      <c r="I287" s="95" t="n">
        <v>0</v>
      </c>
      <c r="J287" s="60" t="n">
        <v>0</v>
      </c>
      <c r="K287" s="32" t="s">
        <v>29</v>
      </c>
      <c r="L287" s="42"/>
    </row>
    <row r="288" s="67" customFormat="true" ht="17" hidden="false" customHeight="false" outlineLevel="0" collapsed="false">
      <c r="A288" s="76"/>
      <c r="B288" s="78"/>
      <c r="C288" s="79" t="n">
        <v>2018</v>
      </c>
      <c r="D288" s="69" t="n">
        <v>0</v>
      </c>
      <c r="E288" s="60" t="n">
        <v>0</v>
      </c>
      <c r="F288" s="77"/>
      <c r="G288" s="77"/>
      <c r="H288" s="77"/>
      <c r="I288" s="95" t="n">
        <v>0</v>
      </c>
      <c r="J288" s="60" t="n">
        <v>0</v>
      </c>
      <c r="K288" s="32" t="s">
        <v>29</v>
      </c>
      <c r="L288" s="42"/>
    </row>
    <row r="289" s="67" customFormat="true" ht="17" hidden="false" customHeight="false" outlineLevel="0" collapsed="false">
      <c r="A289" s="76"/>
      <c r="B289" s="78"/>
      <c r="C289" s="79" t="n">
        <v>2019</v>
      </c>
      <c r="D289" s="69" t="n">
        <v>0</v>
      </c>
      <c r="E289" s="60" t="n">
        <v>0</v>
      </c>
      <c r="F289" s="77"/>
      <c r="G289" s="77"/>
      <c r="H289" s="77"/>
      <c r="I289" s="95" t="n">
        <v>0</v>
      </c>
      <c r="J289" s="60" t="n">
        <v>0</v>
      </c>
      <c r="K289" s="32" t="s">
        <v>29</v>
      </c>
      <c r="L289" s="42"/>
    </row>
    <row r="290" s="67" customFormat="true" ht="17" hidden="false" customHeight="false" outlineLevel="0" collapsed="false">
      <c r="A290" s="76"/>
      <c r="B290" s="78"/>
      <c r="C290" s="79" t="n">
        <v>2020</v>
      </c>
      <c r="D290" s="69" t="n">
        <v>0</v>
      </c>
      <c r="E290" s="60" t="n">
        <v>0</v>
      </c>
      <c r="F290" s="77"/>
      <c r="G290" s="77"/>
      <c r="H290" s="77"/>
      <c r="I290" s="95" t="n">
        <v>0</v>
      </c>
      <c r="J290" s="60" t="n">
        <v>0</v>
      </c>
      <c r="K290" s="32" t="s">
        <v>29</v>
      </c>
      <c r="L290" s="42"/>
    </row>
    <row r="291" s="67" customFormat="true" ht="17" hidden="false" customHeight="false" outlineLevel="0" collapsed="false">
      <c r="A291" s="76"/>
      <c r="B291" s="78"/>
      <c r="C291" s="79" t="n">
        <v>2021</v>
      </c>
      <c r="D291" s="69" t="n">
        <v>0</v>
      </c>
      <c r="E291" s="60" t="n">
        <v>0</v>
      </c>
      <c r="F291" s="77"/>
      <c r="G291" s="77"/>
      <c r="H291" s="77"/>
      <c r="I291" s="95" t="n">
        <v>0</v>
      </c>
      <c r="J291" s="60" t="n">
        <v>0</v>
      </c>
      <c r="K291" s="32" t="s">
        <v>29</v>
      </c>
      <c r="L291" s="42"/>
    </row>
    <row r="292" s="67" customFormat="true" ht="17" hidden="false" customHeight="false" outlineLevel="0" collapsed="false">
      <c r="A292" s="76"/>
      <c r="B292" s="78"/>
      <c r="C292" s="79" t="n">
        <v>2022</v>
      </c>
      <c r="D292" s="69" t="n">
        <v>0</v>
      </c>
      <c r="E292" s="60" t="n">
        <v>0</v>
      </c>
      <c r="F292" s="77"/>
      <c r="G292" s="77"/>
      <c r="H292" s="77"/>
      <c r="I292" s="95" t="n">
        <v>0</v>
      </c>
      <c r="J292" s="60" t="n">
        <v>0</v>
      </c>
      <c r="K292" s="32" t="s">
        <v>29</v>
      </c>
      <c r="L292" s="42"/>
    </row>
    <row r="293" s="67" customFormat="true" ht="17" hidden="false" customHeight="false" outlineLevel="0" collapsed="false">
      <c r="A293" s="76"/>
      <c r="B293" s="78"/>
      <c r="C293" s="79" t="n">
        <v>2023</v>
      </c>
      <c r="D293" s="69" t="n">
        <v>0</v>
      </c>
      <c r="E293" s="60" t="n">
        <v>0</v>
      </c>
      <c r="F293" s="77"/>
      <c r="G293" s="77"/>
      <c r="H293" s="77"/>
      <c r="I293" s="95" t="n">
        <v>0</v>
      </c>
      <c r="J293" s="60" t="n">
        <v>0</v>
      </c>
      <c r="K293" s="32" t="s">
        <v>29</v>
      </c>
      <c r="L293" s="42"/>
    </row>
    <row r="294" s="67" customFormat="true" ht="17" hidden="false" customHeight="false" outlineLevel="0" collapsed="false">
      <c r="A294" s="76"/>
      <c r="B294" s="78"/>
      <c r="C294" s="79" t="n">
        <v>2024</v>
      </c>
      <c r="D294" s="69" t="n">
        <v>0</v>
      </c>
      <c r="E294" s="60" t="n">
        <v>0</v>
      </c>
      <c r="F294" s="77"/>
      <c r="G294" s="77"/>
      <c r="H294" s="77"/>
      <c r="I294" s="95" t="n">
        <v>0</v>
      </c>
      <c r="J294" s="60" t="n">
        <v>0</v>
      </c>
      <c r="K294" s="32" t="s">
        <v>29</v>
      </c>
      <c r="L294" s="42"/>
    </row>
    <row r="295" s="67" customFormat="true" ht="17" hidden="false" customHeight="false" outlineLevel="0" collapsed="false">
      <c r="A295" s="76"/>
      <c r="B295" s="78"/>
      <c r="C295" s="79" t="n">
        <v>2025</v>
      </c>
      <c r="D295" s="69" t="n">
        <v>0</v>
      </c>
      <c r="E295" s="60" t="n">
        <v>0</v>
      </c>
      <c r="F295" s="77"/>
      <c r="G295" s="77"/>
      <c r="H295" s="77"/>
      <c r="I295" s="95" t="n">
        <v>0</v>
      </c>
      <c r="J295" s="60" t="n">
        <v>0</v>
      </c>
      <c r="K295" s="32" t="s">
        <v>29</v>
      </c>
      <c r="L295" s="42"/>
    </row>
    <row r="296" s="67" customFormat="true" ht="17" hidden="false" customHeight="true" outlineLevel="0" collapsed="false">
      <c r="A296" s="76" t="s">
        <v>303</v>
      </c>
      <c r="B296" s="78" t="s">
        <v>304</v>
      </c>
      <c r="C296" s="79" t="n">
        <v>2017</v>
      </c>
      <c r="D296" s="69" t="n">
        <v>0</v>
      </c>
      <c r="E296" s="60" t="n">
        <v>0</v>
      </c>
      <c r="F296" s="77"/>
      <c r="G296" s="77"/>
      <c r="H296" s="77"/>
      <c r="I296" s="95" t="n">
        <v>0</v>
      </c>
      <c r="J296" s="60" t="n">
        <v>0</v>
      </c>
      <c r="K296" s="32" t="s">
        <v>29</v>
      </c>
      <c r="L296" s="42"/>
    </row>
    <row r="297" s="67" customFormat="true" ht="17" hidden="false" customHeight="false" outlineLevel="0" collapsed="false">
      <c r="A297" s="76"/>
      <c r="B297" s="78"/>
      <c r="C297" s="79" t="n">
        <v>2018</v>
      </c>
      <c r="D297" s="69" t="n">
        <v>0</v>
      </c>
      <c r="E297" s="60" t="n">
        <v>0</v>
      </c>
      <c r="F297" s="77"/>
      <c r="G297" s="77"/>
      <c r="H297" s="77"/>
      <c r="I297" s="95" t="n">
        <v>0</v>
      </c>
      <c r="J297" s="60" t="n">
        <v>0</v>
      </c>
      <c r="K297" s="32" t="s">
        <v>29</v>
      </c>
      <c r="L297" s="42"/>
    </row>
    <row r="298" s="67" customFormat="true" ht="17" hidden="false" customHeight="false" outlineLevel="0" collapsed="false">
      <c r="A298" s="76"/>
      <c r="B298" s="78"/>
      <c r="C298" s="79" t="n">
        <v>2019</v>
      </c>
      <c r="D298" s="69" t="n">
        <v>3.48</v>
      </c>
      <c r="E298" s="60" t="n">
        <v>0</v>
      </c>
      <c r="F298" s="77"/>
      <c r="G298" s="77"/>
      <c r="H298" s="77"/>
      <c r="I298" s="95" t="n">
        <v>3.48</v>
      </c>
      <c r="J298" s="60" t="n">
        <v>0</v>
      </c>
      <c r="K298" s="32" t="s">
        <v>29</v>
      </c>
      <c r="L298" s="42"/>
    </row>
    <row r="299" s="67" customFormat="true" ht="17" hidden="false" customHeight="false" outlineLevel="0" collapsed="false">
      <c r="A299" s="76"/>
      <c r="B299" s="78"/>
      <c r="C299" s="79" t="n">
        <v>2020</v>
      </c>
      <c r="D299" s="69" t="n">
        <v>0</v>
      </c>
      <c r="E299" s="60" t="n">
        <v>0</v>
      </c>
      <c r="F299" s="77"/>
      <c r="G299" s="77"/>
      <c r="H299" s="77"/>
      <c r="I299" s="95" t="n">
        <v>0</v>
      </c>
      <c r="J299" s="60" t="n">
        <v>0</v>
      </c>
      <c r="K299" s="32" t="s">
        <v>29</v>
      </c>
      <c r="L299" s="42"/>
    </row>
    <row r="300" s="67" customFormat="true" ht="17" hidden="false" customHeight="false" outlineLevel="0" collapsed="false">
      <c r="A300" s="76"/>
      <c r="B300" s="78"/>
      <c r="C300" s="79" t="n">
        <v>2021</v>
      </c>
      <c r="D300" s="69" t="n">
        <v>0</v>
      </c>
      <c r="E300" s="60" t="n">
        <v>0</v>
      </c>
      <c r="F300" s="77"/>
      <c r="G300" s="77"/>
      <c r="H300" s="77"/>
      <c r="I300" s="95" t="n">
        <v>0</v>
      </c>
      <c r="J300" s="60" t="n">
        <v>0</v>
      </c>
      <c r="K300" s="32" t="s">
        <v>29</v>
      </c>
      <c r="L300" s="63"/>
    </row>
    <row r="301" s="67" customFormat="true" ht="17" hidden="false" customHeight="false" outlineLevel="0" collapsed="false">
      <c r="A301" s="76"/>
      <c r="B301" s="78"/>
      <c r="C301" s="79" t="n">
        <v>2022</v>
      </c>
      <c r="D301" s="69" t="n">
        <v>15</v>
      </c>
      <c r="E301" s="60" t="n">
        <v>0</v>
      </c>
      <c r="F301" s="77"/>
      <c r="G301" s="77"/>
      <c r="H301" s="77"/>
      <c r="I301" s="95" t="n">
        <v>15</v>
      </c>
      <c r="J301" s="60" t="n">
        <v>0</v>
      </c>
      <c r="K301" s="32" t="s">
        <v>29</v>
      </c>
      <c r="L301" s="63"/>
    </row>
    <row r="302" s="67" customFormat="true" ht="17" hidden="false" customHeight="false" outlineLevel="0" collapsed="false">
      <c r="A302" s="76"/>
      <c r="B302" s="78"/>
      <c r="C302" s="79" t="n">
        <v>2023</v>
      </c>
      <c r="D302" s="69" t="n">
        <v>0</v>
      </c>
      <c r="E302" s="60" t="n">
        <v>0</v>
      </c>
      <c r="F302" s="77"/>
      <c r="G302" s="77"/>
      <c r="H302" s="77"/>
      <c r="I302" s="95" t="n">
        <v>0</v>
      </c>
      <c r="J302" s="60" t="n">
        <v>0</v>
      </c>
      <c r="K302" s="32" t="s">
        <v>29</v>
      </c>
      <c r="L302" s="63"/>
    </row>
    <row r="303" s="67" customFormat="true" ht="17" hidden="false" customHeight="false" outlineLevel="0" collapsed="false">
      <c r="A303" s="76"/>
      <c r="B303" s="78"/>
      <c r="C303" s="79" t="n">
        <v>2024</v>
      </c>
      <c r="D303" s="69" t="n">
        <v>0</v>
      </c>
      <c r="E303" s="60" t="n">
        <v>0</v>
      </c>
      <c r="F303" s="77"/>
      <c r="G303" s="77"/>
      <c r="H303" s="77"/>
      <c r="I303" s="95" t="n">
        <v>0</v>
      </c>
      <c r="J303" s="60" t="n">
        <v>0</v>
      </c>
      <c r="K303" s="32" t="s">
        <v>29</v>
      </c>
      <c r="L303" s="63"/>
    </row>
    <row r="304" s="67" customFormat="true" ht="17" hidden="false" customHeight="false" outlineLevel="0" collapsed="false">
      <c r="A304" s="76"/>
      <c r="B304" s="78"/>
      <c r="C304" s="79" t="n">
        <v>2025</v>
      </c>
      <c r="D304" s="69" t="n">
        <v>0</v>
      </c>
      <c r="E304" s="60" t="n">
        <v>0</v>
      </c>
      <c r="F304" s="77"/>
      <c r="G304" s="77"/>
      <c r="H304" s="77"/>
      <c r="I304" s="95" t="n">
        <v>0</v>
      </c>
      <c r="J304" s="60" t="n">
        <v>0</v>
      </c>
      <c r="K304" s="32" t="s">
        <v>29</v>
      </c>
      <c r="L304" s="63"/>
    </row>
    <row r="305" s="67" customFormat="true" ht="17" hidden="false" customHeight="true" outlineLevel="0" collapsed="false">
      <c r="A305" s="76" t="s">
        <v>305</v>
      </c>
      <c r="B305" s="78" t="s">
        <v>306</v>
      </c>
      <c r="C305" s="79" t="n">
        <v>2017</v>
      </c>
      <c r="D305" s="69" t="n">
        <v>0</v>
      </c>
      <c r="E305" s="60" t="n">
        <v>0</v>
      </c>
      <c r="F305" s="77"/>
      <c r="G305" s="77"/>
      <c r="H305" s="77"/>
      <c r="I305" s="95" t="n">
        <v>0</v>
      </c>
      <c r="J305" s="60" t="n">
        <v>0</v>
      </c>
      <c r="K305" s="32" t="s">
        <v>29</v>
      </c>
      <c r="L305" s="63"/>
    </row>
    <row r="306" s="67" customFormat="true" ht="17" hidden="false" customHeight="false" outlineLevel="0" collapsed="false">
      <c r="A306" s="76"/>
      <c r="B306" s="78"/>
      <c r="C306" s="79" t="n">
        <v>2018</v>
      </c>
      <c r="D306" s="69" t="n">
        <v>0</v>
      </c>
      <c r="E306" s="60" t="n">
        <v>0</v>
      </c>
      <c r="F306" s="77"/>
      <c r="G306" s="77"/>
      <c r="H306" s="77"/>
      <c r="I306" s="95" t="n">
        <v>0</v>
      </c>
      <c r="J306" s="60" t="n">
        <v>0</v>
      </c>
      <c r="K306" s="32" t="s">
        <v>29</v>
      </c>
      <c r="L306" s="63"/>
    </row>
    <row r="307" s="67" customFormat="true" ht="17" hidden="false" customHeight="false" outlineLevel="0" collapsed="false">
      <c r="A307" s="76"/>
      <c r="B307" s="78"/>
      <c r="C307" s="79" t="n">
        <v>2019</v>
      </c>
      <c r="D307" s="69" t="n">
        <v>0</v>
      </c>
      <c r="E307" s="60" t="n">
        <v>0</v>
      </c>
      <c r="F307" s="77"/>
      <c r="G307" s="77"/>
      <c r="H307" s="77"/>
      <c r="I307" s="95" t="n">
        <v>0</v>
      </c>
      <c r="J307" s="60" t="n">
        <v>0</v>
      </c>
      <c r="K307" s="32" t="s">
        <v>29</v>
      </c>
      <c r="L307" s="63"/>
    </row>
    <row r="308" s="67" customFormat="true" ht="17" hidden="false" customHeight="false" outlineLevel="0" collapsed="false">
      <c r="A308" s="76"/>
      <c r="B308" s="78"/>
      <c r="C308" s="79" t="n">
        <v>2020</v>
      </c>
      <c r="D308" s="69" t="n">
        <v>0</v>
      </c>
      <c r="E308" s="60" t="n">
        <v>0</v>
      </c>
      <c r="F308" s="77"/>
      <c r="G308" s="77"/>
      <c r="H308" s="77"/>
      <c r="I308" s="95" t="n">
        <v>0</v>
      </c>
      <c r="J308" s="60" t="n">
        <v>0</v>
      </c>
      <c r="K308" s="32" t="s">
        <v>29</v>
      </c>
      <c r="L308" s="63"/>
    </row>
    <row r="309" s="67" customFormat="true" ht="21.75" hidden="false" customHeight="true" outlineLevel="0" collapsed="false">
      <c r="A309" s="76"/>
      <c r="B309" s="78"/>
      <c r="C309" s="79" t="n">
        <v>2021</v>
      </c>
      <c r="D309" s="69" t="n">
        <v>0</v>
      </c>
      <c r="E309" s="60" t="n">
        <v>0</v>
      </c>
      <c r="F309" s="77"/>
      <c r="G309" s="77"/>
      <c r="H309" s="77"/>
      <c r="I309" s="95" t="n">
        <v>0</v>
      </c>
      <c r="J309" s="60" t="n">
        <v>0</v>
      </c>
      <c r="K309" s="32" t="s">
        <v>29</v>
      </c>
      <c r="L309" s="63"/>
    </row>
    <row r="310" s="67" customFormat="true" ht="27" hidden="false" customHeight="true" outlineLevel="0" collapsed="false">
      <c r="A310" s="76"/>
      <c r="B310" s="78"/>
      <c r="C310" s="79" t="n">
        <v>2022</v>
      </c>
      <c r="D310" s="69" t="n">
        <v>0</v>
      </c>
      <c r="E310" s="60" t="n">
        <v>0</v>
      </c>
      <c r="F310" s="77"/>
      <c r="G310" s="77"/>
      <c r="H310" s="77"/>
      <c r="I310" s="95" t="n">
        <v>0</v>
      </c>
      <c r="J310" s="60" t="n">
        <v>0</v>
      </c>
      <c r="K310" s="32" t="s">
        <v>29</v>
      </c>
      <c r="L310" s="63"/>
    </row>
    <row r="311" s="67" customFormat="true" ht="23.25" hidden="false" customHeight="true" outlineLevel="0" collapsed="false">
      <c r="A311" s="76"/>
      <c r="B311" s="78"/>
      <c r="C311" s="79" t="n">
        <v>2023</v>
      </c>
      <c r="D311" s="69" t="n">
        <v>0</v>
      </c>
      <c r="E311" s="60" t="n">
        <v>0</v>
      </c>
      <c r="F311" s="77"/>
      <c r="G311" s="77"/>
      <c r="H311" s="77"/>
      <c r="I311" s="95" t="n">
        <v>0</v>
      </c>
      <c r="J311" s="60" t="n">
        <v>0</v>
      </c>
      <c r="K311" s="32" t="s">
        <v>29</v>
      </c>
      <c r="L311" s="63"/>
    </row>
    <row r="312" s="67" customFormat="true" ht="21" hidden="false" customHeight="true" outlineLevel="0" collapsed="false">
      <c r="A312" s="76"/>
      <c r="B312" s="78"/>
      <c r="C312" s="79" t="n">
        <v>2024</v>
      </c>
      <c r="D312" s="69" t="n">
        <v>0</v>
      </c>
      <c r="E312" s="60" t="n">
        <v>0</v>
      </c>
      <c r="F312" s="77"/>
      <c r="G312" s="77"/>
      <c r="H312" s="77"/>
      <c r="I312" s="95" t="n">
        <v>0</v>
      </c>
      <c r="J312" s="60" t="n">
        <v>0</v>
      </c>
      <c r="K312" s="32" t="s">
        <v>29</v>
      </c>
      <c r="L312" s="63"/>
    </row>
    <row r="313" s="67" customFormat="true" ht="21" hidden="false" customHeight="true" outlineLevel="0" collapsed="false">
      <c r="A313" s="76"/>
      <c r="B313" s="78"/>
      <c r="C313" s="79" t="n">
        <v>2025</v>
      </c>
      <c r="D313" s="69" t="n">
        <v>0</v>
      </c>
      <c r="E313" s="60" t="n">
        <v>0</v>
      </c>
      <c r="F313" s="77"/>
      <c r="G313" s="77"/>
      <c r="H313" s="77"/>
      <c r="I313" s="95" t="n">
        <v>0</v>
      </c>
      <c r="J313" s="60" t="n">
        <v>0</v>
      </c>
      <c r="K313" s="32" t="s">
        <v>29</v>
      </c>
      <c r="L313" s="63"/>
    </row>
    <row r="314" s="67" customFormat="true" ht="17" hidden="false" customHeight="true" outlineLevel="0" collapsed="false">
      <c r="A314" s="76" t="s">
        <v>307</v>
      </c>
      <c r="B314" s="78" t="s">
        <v>308</v>
      </c>
      <c r="C314" s="79" t="n">
        <v>2017</v>
      </c>
      <c r="D314" s="69" t="n">
        <v>0</v>
      </c>
      <c r="E314" s="60" t="n">
        <v>0</v>
      </c>
      <c r="F314" s="77"/>
      <c r="G314" s="77"/>
      <c r="H314" s="77"/>
      <c r="I314" s="95" t="n">
        <v>0</v>
      </c>
      <c r="J314" s="60" t="n">
        <v>0</v>
      </c>
      <c r="K314" s="32" t="s">
        <v>29</v>
      </c>
      <c r="L314" s="42" t="s">
        <v>267</v>
      </c>
    </row>
    <row r="315" s="67" customFormat="true" ht="17" hidden="false" customHeight="false" outlineLevel="0" collapsed="false">
      <c r="A315" s="76"/>
      <c r="B315" s="78"/>
      <c r="C315" s="79" t="n">
        <v>2018</v>
      </c>
      <c r="D315" s="69" t="n">
        <v>0</v>
      </c>
      <c r="E315" s="60" t="n">
        <v>0</v>
      </c>
      <c r="F315" s="77"/>
      <c r="G315" s="77"/>
      <c r="H315" s="77"/>
      <c r="I315" s="95" t="n">
        <v>0</v>
      </c>
      <c r="J315" s="60" t="n">
        <v>0</v>
      </c>
      <c r="K315" s="32" t="s">
        <v>29</v>
      </c>
      <c r="L315" s="42"/>
    </row>
    <row r="316" s="67" customFormat="true" ht="17" hidden="false" customHeight="false" outlineLevel="0" collapsed="false">
      <c r="A316" s="76"/>
      <c r="B316" s="78"/>
      <c r="C316" s="79" t="n">
        <v>2019</v>
      </c>
      <c r="D316" s="69" t="n">
        <v>0</v>
      </c>
      <c r="E316" s="60" t="n">
        <v>0</v>
      </c>
      <c r="F316" s="77"/>
      <c r="G316" s="77"/>
      <c r="H316" s="77"/>
      <c r="I316" s="95" t="n">
        <v>0</v>
      </c>
      <c r="J316" s="60" t="n">
        <v>0</v>
      </c>
      <c r="K316" s="32" t="s">
        <v>29</v>
      </c>
      <c r="L316" s="42"/>
    </row>
    <row r="317" s="67" customFormat="true" ht="17" hidden="false" customHeight="false" outlineLevel="0" collapsed="false">
      <c r="A317" s="76"/>
      <c r="B317" s="78"/>
      <c r="C317" s="79" t="n">
        <v>2020</v>
      </c>
      <c r="D317" s="69" t="n">
        <v>0</v>
      </c>
      <c r="E317" s="60" t="n">
        <v>0</v>
      </c>
      <c r="F317" s="77"/>
      <c r="G317" s="77"/>
      <c r="H317" s="77"/>
      <c r="I317" s="95" t="n">
        <v>0</v>
      </c>
      <c r="J317" s="60" t="n">
        <v>0</v>
      </c>
      <c r="K317" s="32" t="s">
        <v>29</v>
      </c>
      <c r="L317" s="42"/>
    </row>
    <row r="318" s="67" customFormat="true" ht="17" hidden="false" customHeight="false" outlineLevel="0" collapsed="false">
      <c r="A318" s="76"/>
      <c r="B318" s="78"/>
      <c r="C318" s="79" t="n">
        <v>2021</v>
      </c>
      <c r="D318" s="69" t="n">
        <v>0</v>
      </c>
      <c r="E318" s="60" t="n">
        <v>0</v>
      </c>
      <c r="F318" s="77"/>
      <c r="G318" s="77"/>
      <c r="H318" s="77"/>
      <c r="I318" s="95" t="n">
        <v>0</v>
      </c>
      <c r="J318" s="60" t="n">
        <v>0</v>
      </c>
      <c r="K318" s="32" t="s">
        <v>29</v>
      </c>
      <c r="L318" s="42"/>
    </row>
    <row r="319" s="67" customFormat="true" ht="17" hidden="false" customHeight="false" outlineLevel="0" collapsed="false">
      <c r="A319" s="76"/>
      <c r="B319" s="78"/>
      <c r="C319" s="79" t="n">
        <v>2022</v>
      </c>
      <c r="D319" s="69" t="n">
        <v>0</v>
      </c>
      <c r="E319" s="60" t="n">
        <v>0</v>
      </c>
      <c r="F319" s="77"/>
      <c r="G319" s="77"/>
      <c r="H319" s="77"/>
      <c r="I319" s="95" t="n">
        <v>0</v>
      </c>
      <c r="J319" s="60" t="n">
        <v>0</v>
      </c>
      <c r="K319" s="32" t="s">
        <v>29</v>
      </c>
      <c r="L319" s="42"/>
    </row>
    <row r="320" s="67" customFormat="true" ht="17" hidden="false" customHeight="false" outlineLevel="0" collapsed="false">
      <c r="A320" s="76"/>
      <c r="B320" s="78"/>
      <c r="C320" s="79" t="n">
        <v>2023</v>
      </c>
      <c r="D320" s="69" t="n">
        <v>0</v>
      </c>
      <c r="E320" s="60" t="n">
        <v>0</v>
      </c>
      <c r="F320" s="77"/>
      <c r="G320" s="77"/>
      <c r="H320" s="77"/>
      <c r="I320" s="95" t="n">
        <v>0</v>
      </c>
      <c r="J320" s="60" t="n">
        <v>0</v>
      </c>
      <c r="K320" s="32" t="s">
        <v>29</v>
      </c>
      <c r="L320" s="42"/>
    </row>
    <row r="321" s="67" customFormat="true" ht="17" hidden="false" customHeight="false" outlineLevel="0" collapsed="false">
      <c r="A321" s="76"/>
      <c r="B321" s="78"/>
      <c r="C321" s="79" t="n">
        <v>2024</v>
      </c>
      <c r="D321" s="69" t="n">
        <v>0</v>
      </c>
      <c r="E321" s="60" t="n">
        <v>0</v>
      </c>
      <c r="F321" s="77"/>
      <c r="G321" s="77"/>
      <c r="H321" s="77"/>
      <c r="I321" s="95" t="n">
        <v>0</v>
      </c>
      <c r="J321" s="60" t="n">
        <v>0</v>
      </c>
      <c r="K321" s="32" t="s">
        <v>29</v>
      </c>
      <c r="L321" s="42"/>
    </row>
    <row r="322" s="67" customFormat="true" ht="17" hidden="false" customHeight="false" outlineLevel="0" collapsed="false">
      <c r="A322" s="76"/>
      <c r="B322" s="78"/>
      <c r="C322" s="79" t="n">
        <v>2025</v>
      </c>
      <c r="D322" s="69" t="n">
        <v>0</v>
      </c>
      <c r="E322" s="60" t="n">
        <v>0</v>
      </c>
      <c r="F322" s="77"/>
      <c r="G322" s="77"/>
      <c r="H322" s="77"/>
      <c r="I322" s="95" t="n">
        <v>0</v>
      </c>
      <c r="J322" s="60" t="n">
        <v>0</v>
      </c>
      <c r="K322" s="32" t="s">
        <v>29</v>
      </c>
      <c r="L322" s="42"/>
    </row>
    <row r="323" s="67" customFormat="true" ht="17" hidden="false" customHeight="true" outlineLevel="0" collapsed="false">
      <c r="A323" s="76" t="s">
        <v>309</v>
      </c>
      <c r="B323" s="78" t="s">
        <v>310</v>
      </c>
      <c r="C323" s="79" t="n">
        <v>2017</v>
      </c>
      <c r="D323" s="69" t="n">
        <v>0</v>
      </c>
      <c r="E323" s="60" t="n">
        <v>0</v>
      </c>
      <c r="F323" s="77"/>
      <c r="G323" s="77"/>
      <c r="H323" s="77"/>
      <c r="I323" s="95" t="n">
        <v>0</v>
      </c>
      <c r="J323" s="60" t="n">
        <v>0</v>
      </c>
      <c r="K323" s="32" t="s">
        <v>29</v>
      </c>
      <c r="L323" s="42"/>
    </row>
    <row r="324" s="67" customFormat="true" ht="17" hidden="false" customHeight="false" outlineLevel="0" collapsed="false">
      <c r="A324" s="76"/>
      <c r="B324" s="78"/>
      <c r="C324" s="79" t="n">
        <v>2018</v>
      </c>
      <c r="D324" s="69" t="n">
        <v>0</v>
      </c>
      <c r="E324" s="60" t="n">
        <v>0</v>
      </c>
      <c r="F324" s="77"/>
      <c r="G324" s="77"/>
      <c r="H324" s="77"/>
      <c r="I324" s="95" t="n">
        <v>0</v>
      </c>
      <c r="J324" s="60" t="n">
        <v>0</v>
      </c>
      <c r="K324" s="32" t="s">
        <v>29</v>
      </c>
      <c r="L324" s="42"/>
    </row>
    <row r="325" s="67" customFormat="true" ht="17" hidden="false" customHeight="false" outlineLevel="0" collapsed="false">
      <c r="A325" s="76"/>
      <c r="B325" s="78"/>
      <c r="C325" s="79" t="n">
        <v>2019</v>
      </c>
      <c r="D325" s="69" t="n">
        <v>0</v>
      </c>
      <c r="E325" s="60" t="n">
        <v>0</v>
      </c>
      <c r="F325" s="77"/>
      <c r="G325" s="77"/>
      <c r="H325" s="77"/>
      <c r="I325" s="95" t="n">
        <v>0</v>
      </c>
      <c r="J325" s="60" t="n">
        <v>0</v>
      </c>
      <c r="K325" s="32" t="s">
        <v>29</v>
      </c>
      <c r="L325" s="42"/>
    </row>
    <row r="326" s="67" customFormat="true" ht="17" hidden="false" customHeight="false" outlineLevel="0" collapsed="false">
      <c r="A326" s="76"/>
      <c r="B326" s="78"/>
      <c r="C326" s="79" t="n">
        <v>2020</v>
      </c>
      <c r="D326" s="69" t="n">
        <v>0</v>
      </c>
      <c r="E326" s="60" t="n">
        <v>0</v>
      </c>
      <c r="F326" s="77"/>
      <c r="G326" s="77"/>
      <c r="H326" s="77"/>
      <c r="I326" s="95" t="n">
        <v>0</v>
      </c>
      <c r="J326" s="60" t="n">
        <v>0</v>
      </c>
      <c r="K326" s="32" t="s">
        <v>29</v>
      </c>
      <c r="L326" s="42"/>
    </row>
    <row r="327" s="67" customFormat="true" ht="17" hidden="false" customHeight="false" outlineLevel="0" collapsed="false">
      <c r="A327" s="76"/>
      <c r="B327" s="78"/>
      <c r="C327" s="79" t="n">
        <v>2021</v>
      </c>
      <c r="D327" s="69" t="n">
        <v>0</v>
      </c>
      <c r="E327" s="60" t="n">
        <v>0</v>
      </c>
      <c r="F327" s="77"/>
      <c r="G327" s="77"/>
      <c r="H327" s="77"/>
      <c r="I327" s="95" t="n">
        <v>0</v>
      </c>
      <c r="J327" s="60" t="n">
        <v>0</v>
      </c>
      <c r="K327" s="32" t="s">
        <v>29</v>
      </c>
      <c r="L327" s="42"/>
    </row>
    <row r="328" s="67" customFormat="true" ht="17" hidden="false" customHeight="false" outlineLevel="0" collapsed="false">
      <c r="A328" s="76"/>
      <c r="B328" s="78"/>
      <c r="C328" s="79" t="n">
        <v>2022</v>
      </c>
      <c r="D328" s="69" t="n">
        <v>0</v>
      </c>
      <c r="E328" s="60" t="n">
        <v>0</v>
      </c>
      <c r="F328" s="77"/>
      <c r="G328" s="77"/>
      <c r="H328" s="77"/>
      <c r="I328" s="95" t="n">
        <v>0</v>
      </c>
      <c r="J328" s="60" t="n">
        <v>0</v>
      </c>
      <c r="K328" s="32" t="s">
        <v>29</v>
      </c>
      <c r="L328" s="42"/>
    </row>
    <row r="329" s="67" customFormat="true" ht="17" hidden="false" customHeight="false" outlineLevel="0" collapsed="false">
      <c r="A329" s="76"/>
      <c r="B329" s="78"/>
      <c r="C329" s="79" t="n">
        <v>2023</v>
      </c>
      <c r="D329" s="69" t="n">
        <v>0</v>
      </c>
      <c r="E329" s="60" t="n">
        <v>0</v>
      </c>
      <c r="F329" s="77"/>
      <c r="G329" s="77"/>
      <c r="H329" s="77"/>
      <c r="I329" s="95" t="n">
        <v>0</v>
      </c>
      <c r="J329" s="60" t="n">
        <v>0</v>
      </c>
      <c r="K329" s="32" t="s">
        <v>29</v>
      </c>
      <c r="L329" s="42"/>
    </row>
    <row r="330" s="67" customFormat="true" ht="17" hidden="false" customHeight="false" outlineLevel="0" collapsed="false">
      <c r="A330" s="76"/>
      <c r="B330" s="78"/>
      <c r="C330" s="79" t="n">
        <v>2024</v>
      </c>
      <c r="D330" s="69" t="n">
        <v>0</v>
      </c>
      <c r="E330" s="60" t="n">
        <v>0</v>
      </c>
      <c r="F330" s="77"/>
      <c r="G330" s="77"/>
      <c r="H330" s="77"/>
      <c r="I330" s="95" t="n">
        <v>0</v>
      </c>
      <c r="J330" s="60" t="n">
        <v>0</v>
      </c>
      <c r="K330" s="32" t="s">
        <v>29</v>
      </c>
      <c r="L330" s="42"/>
    </row>
    <row r="331" s="67" customFormat="true" ht="17" hidden="false" customHeight="false" outlineLevel="0" collapsed="false">
      <c r="A331" s="76"/>
      <c r="B331" s="78"/>
      <c r="C331" s="79" t="n">
        <v>2025</v>
      </c>
      <c r="D331" s="69" t="n">
        <v>0</v>
      </c>
      <c r="E331" s="60" t="n">
        <v>0</v>
      </c>
      <c r="F331" s="77"/>
      <c r="G331" s="77"/>
      <c r="H331" s="77"/>
      <c r="I331" s="95" t="n">
        <v>0</v>
      </c>
      <c r="J331" s="60" t="n">
        <v>0</v>
      </c>
      <c r="K331" s="32" t="s">
        <v>29</v>
      </c>
      <c r="L331" s="42"/>
    </row>
    <row r="332" s="67" customFormat="true" ht="17" hidden="false" customHeight="true" outlineLevel="0" collapsed="false">
      <c r="A332" s="76" t="s">
        <v>311</v>
      </c>
      <c r="B332" s="78" t="s">
        <v>312</v>
      </c>
      <c r="C332" s="79" t="n">
        <v>2017</v>
      </c>
      <c r="D332" s="69" t="n">
        <v>0</v>
      </c>
      <c r="E332" s="60" t="n">
        <v>0</v>
      </c>
      <c r="F332" s="77"/>
      <c r="G332" s="77"/>
      <c r="H332" s="77"/>
      <c r="I332" s="95" t="n">
        <v>0</v>
      </c>
      <c r="J332" s="60" t="n">
        <v>0</v>
      </c>
      <c r="K332" s="32" t="s">
        <v>29</v>
      </c>
      <c r="L332" s="42"/>
    </row>
    <row r="333" s="67" customFormat="true" ht="17" hidden="false" customHeight="false" outlineLevel="0" collapsed="false">
      <c r="A333" s="76"/>
      <c r="B333" s="78"/>
      <c r="C333" s="79" t="n">
        <v>2018</v>
      </c>
      <c r="D333" s="69" t="n">
        <v>0</v>
      </c>
      <c r="E333" s="60" t="n">
        <v>0</v>
      </c>
      <c r="F333" s="77"/>
      <c r="G333" s="77"/>
      <c r="H333" s="77"/>
      <c r="I333" s="95" t="n">
        <v>0</v>
      </c>
      <c r="J333" s="60" t="n">
        <v>0</v>
      </c>
      <c r="K333" s="32" t="s">
        <v>29</v>
      </c>
      <c r="L333" s="42"/>
    </row>
    <row r="334" s="67" customFormat="true" ht="17" hidden="false" customHeight="false" outlineLevel="0" collapsed="false">
      <c r="A334" s="76"/>
      <c r="B334" s="78"/>
      <c r="C334" s="79" t="n">
        <v>2019</v>
      </c>
      <c r="D334" s="69" t="n">
        <v>0</v>
      </c>
      <c r="E334" s="60" t="n">
        <v>0</v>
      </c>
      <c r="F334" s="77"/>
      <c r="G334" s="77"/>
      <c r="H334" s="77"/>
      <c r="I334" s="95" t="n">
        <v>0</v>
      </c>
      <c r="J334" s="60" t="n">
        <v>0</v>
      </c>
      <c r="K334" s="32" t="s">
        <v>29</v>
      </c>
      <c r="L334" s="42"/>
    </row>
    <row r="335" s="67" customFormat="true" ht="17" hidden="false" customHeight="false" outlineLevel="0" collapsed="false">
      <c r="A335" s="76"/>
      <c r="B335" s="78"/>
      <c r="C335" s="79" t="n">
        <v>2020</v>
      </c>
      <c r="D335" s="69" t="n">
        <v>0</v>
      </c>
      <c r="E335" s="60" t="n">
        <v>0</v>
      </c>
      <c r="F335" s="77"/>
      <c r="G335" s="77"/>
      <c r="H335" s="77"/>
      <c r="I335" s="95" t="n">
        <v>0</v>
      </c>
      <c r="J335" s="60" t="n">
        <v>0</v>
      </c>
      <c r="K335" s="32" t="s">
        <v>29</v>
      </c>
      <c r="L335" s="42"/>
    </row>
    <row r="336" s="67" customFormat="true" ht="17" hidden="false" customHeight="false" outlineLevel="0" collapsed="false">
      <c r="A336" s="76"/>
      <c r="B336" s="78"/>
      <c r="C336" s="79" t="n">
        <v>2021</v>
      </c>
      <c r="D336" s="69" t="n">
        <v>0</v>
      </c>
      <c r="E336" s="60" t="n">
        <v>0</v>
      </c>
      <c r="F336" s="77"/>
      <c r="G336" s="77"/>
      <c r="H336" s="77"/>
      <c r="I336" s="95" t="n">
        <v>0</v>
      </c>
      <c r="J336" s="60" t="n">
        <v>0</v>
      </c>
      <c r="K336" s="32" t="s">
        <v>29</v>
      </c>
      <c r="L336" s="42"/>
    </row>
    <row r="337" s="67" customFormat="true" ht="17" hidden="false" customHeight="false" outlineLevel="0" collapsed="false">
      <c r="A337" s="76"/>
      <c r="B337" s="78"/>
      <c r="C337" s="79" t="n">
        <v>2022</v>
      </c>
      <c r="D337" s="69" t="n">
        <v>0</v>
      </c>
      <c r="E337" s="60" t="n">
        <v>0</v>
      </c>
      <c r="F337" s="77"/>
      <c r="G337" s="77"/>
      <c r="H337" s="77"/>
      <c r="I337" s="95" t="n">
        <v>0</v>
      </c>
      <c r="J337" s="60" t="n">
        <v>0</v>
      </c>
      <c r="K337" s="32" t="s">
        <v>29</v>
      </c>
      <c r="L337" s="42"/>
    </row>
    <row r="338" s="67" customFormat="true" ht="17" hidden="false" customHeight="false" outlineLevel="0" collapsed="false">
      <c r="A338" s="76"/>
      <c r="B338" s="78"/>
      <c r="C338" s="79" t="n">
        <v>2023</v>
      </c>
      <c r="D338" s="69" t="n">
        <v>0</v>
      </c>
      <c r="E338" s="60" t="n">
        <v>0</v>
      </c>
      <c r="F338" s="77"/>
      <c r="G338" s="77"/>
      <c r="H338" s="77"/>
      <c r="I338" s="95" t="n">
        <v>0</v>
      </c>
      <c r="J338" s="60" t="n">
        <v>0</v>
      </c>
      <c r="K338" s="32" t="s">
        <v>29</v>
      </c>
      <c r="L338" s="42"/>
    </row>
    <row r="339" s="67" customFormat="true" ht="17" hidden="false" customHeight="false" outlineLevel="0" collapsed="false">
      <c r="A339" s="76"/>
      <c r="B339" s="78"/>
      <c r="C339" s="79" t="n">
        <v>2024</v>
      </c>
      <c r="D339" s="69" t="n">
        <v>0</v>
      </c>
      <c r="E339" s="60" t="n">
        <v>0</v>
      </c>
      <c r="F339" s="77"/>
      <c r="G339" s="77"/>
      <c r="H339" s="77"/>
      <c r="I339" s="95" t="n">
        <v>0</v>
      </c>
      <c r="J339" s="60" t="n">
        <v>0</v>
      </c>
      <c r="K339" s="32" t="s">
        <v>29</v>
      </c>
      <c r="L339" s="42"/>
    </row>
    <row r="340" s="67" customFormat="true" ht="17" hidden="false" customHeight="false" outlineLevel="0" collapsed="false">
      <c r="A340" s="76"/>
      <c r="B340" s="78"/>
      <c r="C340" s="79" t="n">
        <v>2025</v>
      </c>
      <c r="D340" s="69" t="n">
        <v>0</v>
      </c>
      <c r="E340" s="60" t="n">
        <v>0</v>
      </c>
      <c r="F340" s="77"/>
      <c r="G340" s="77"/>
      <c r="H340" s="77"/>
      <c r="I340" s="95" t="n">
        <v>0</v>
      </c>
      <c r="J340" s="60" t="n">
        <v>0</v>
      </c>
      <c r="K340" s="32" t="s">
        <v>29</v>
      </c>
      <c r="L340" s="42"/>
    </row>
    <row r="341" s="67" customFormat="true" ht="17" hidden="false" customHeight="true" outlineLevel="0" collapsed="false">
      <c r="A341" s="76" t="s">
        <v>313</v>
      </c>
      <c r="B341" s="78" t="s">
        <v>314</v>
      </c>
      <c r="C341" s="79" t="n">
        <v>2017</v>
      </c>
      <c r="D341" s="69" t="n">
        <v>0</v>
      </c>
      <c r="E341" s="60" t="n">
        <v>0</v>
      </c>
      <c r="F341" s="77"/>
      <c r="G341" s="77"/>
      <c r="H341" s="77"/>
      <c r="I341" s="95" t="n">
        <v>0</v>
      </c>
      <c r="J341" s="60" t="n">
        <v>0</v>
      </c>
      <c r="K341" s="32" t="s">
        <v>29</v>
      </c>
      <c r="L341" s="42"/>
    </row>
    <row r="342" s="67" customFormat="true" ht="17" hidden="false" customHeight="false" outlineLevel="0" collapsed="false">
      <c r="A342" s="76"/>
      <c r="B342" s="78"/>
      <c r="C342" s="79" t="n">
        <v>2018</v>
      </c>
      <c r="D342" s="69" t="n">
        <v>0</v>
      </c>
      <c r="E342" s="60" t="n">
        <v>0</v>
      </c>
      <c r="F342" s="77"/>
      <c r="G342" s="77"/>
      <c r="H342" s="77"/>
      <c r="I342" s="95" t="n">
        <v>0</v>
      </c>
      <c r="J342" s="60" t="n">
        <v>0</v>
      </c>
      <c r="K342" s="32" t="s">
        <v>29</v>
      </c>
      <c r="L342" s="42"/>
    </row>
    <row r="343" s="67" customFormat="true" ht="17" hidden="false" customHeight="false" outlineLevel="0" collapsed="false">
      <c r="A343" s="76"/>
      <c r="B343" s="78"/>
      <c r="C343" s="79" t="n">
        <v>2019</v>
      </c>
      <c r="D343" s="69" t="n">
        <v>0</v>
      </c>
      <c r="E343" s="60" t="n">
        <v>0</v>
      </c>
      <c r="F343" s="77"/>
      <c r="G343" s="77"/>
      <c r="H343" s="77"/>
      <c r="I343" s="95" t="n">
        <v>0</v>
      </c>
      <c r="J343" s="60" t="n">
        <v>0</v>
      </c>
      <c r="K343" s="32" t="s">
        <v>29</v>
      </c>
      <c r="L343" s="42"/>
    </row>
    <row r="344" s="67" customFormat="true" ht="17" hidden="false" customHeight="false" outlineLevel="0" collapsed="false">
      <c r="A344" s="76"/>
      <c r="B344" s="78"/>
      <c r="C344" s="79" t="n">
        <v>2020</v>
      </c>
      <c r="D344" s="69" t="n">
        <v>0</v>
      </c>
      <c r="E344" s="60" t="n">
        <v>0</v>
      </c>
      <c r="F344" s="77"/>
      <c r="G344" s="77"/>
      <c r="H344" s="77"/>
      <c r="I344" s="363" t="n">
        <v>0</v>
      </c>
      <c r="J344" s="60" t="n">
        <v>0</v>
      </c>
      <c r="K344" s="32" t="s">
        <v>29</v>
      </c>
      <c r="L344" s="42"/>
    </row>
    <row r="345" s="67" customFormat="true" ht="21.75" hidden="false" customHeight="true" outlineLevel="0" collapsed="false">
      <c r="A345" s="76"/>
      <c r="B345" s="78"/>
      <c r="C345" s="79" t="n">
        <v>2021</v>
      </c>
      <c r="D345" s="69" t="n">
        <v>0</v>
      </c>
      <c r="E345" s="60" t="n">
        <v>0</v>
      </c>
      <c r="F345" s="77"/>
      <c r="G345" s="77"/>
      <c r="H345" s="77"/>
      <c r="I345" s="95" t="n">
        <v>0</v>
      </c>
      <c r="J345" s="60" t="n">
        <v>0</v>
      </c>
      <c r="K345" s="32" t="s">
        <v>29</v>
      </c>
      <c r="L345" s="63"/>
    </row>
    <row r="346" s="67" customFormat="true" ht="20.25" hidden="false" customHeight="true" outlineLevel="0" collapsed="false">
      <c r="A346" s="76"/>
      <c r="B346" s="78"/>
      <c r="C346" s="79" t="n">
        <v>2022</v>
      </c>
      <c r="D346" s="69" t="n">
        <v>0</v>
      </c>
      <c r="E346" s="60" t="n">
        <v>0</v>
      </c>
      <c r="F346" s="77"/>
      <c r="G346" s="77"/>
      <c r="H346" s="77"/>
      <c r="I346" s="95" t="n">
        <v>0</v>
      </c>
      <c r="J346" s="60" t="n">
        <v>0</v>
      </c>
      <c r="K346" s="32" t="s">
        <v>29</v>
      </c>
      <c r="L346" s="63"/>
    </row>
    <row r="347" s="67" customFormat="true" ht="21.75" hidden="false" customHeight="true" outlineLevel="0" collapsed="false">
      <c r="A347" s="76"/>
      <c r="B347" s="78"/>
      <c r="C347" s="79" t="n">
        <v>2023</v>
      </c>
      <c r="D347" s="69" t="n">
        <v>0</v>
      </c>
      <c r="E347" s="60" t="n">
        <v>0</v>
      </c>
      <c r="F347" s="77"/>
      <c r="G347" s="77"/>
      <c r="H347" s="77"/>
      <c r="I347" s="95" t="n">
        <v>0</v>
      </c>
      <c r="J347" s="60" t="n">
        <v>0</v>
      </c>
      <c r="K347" s="32" t="s">
        <v>29</v>
      </c>
      <c r="L347" s="63"/>
    </row>
    <row r="348" s="67" customFormat="true" ht="20.25" hidden="false" customHeight="true" outlineLevel="0" collapsed="false">
      <c r="A348" s="76"/>
      <c r="B348" s="78"/>
      <c r="C348" s="79" t="n">
        <v>2024</v>
      </c>
      <c r="D348" s="69" t="n">
        <v>0</v>
      </c>
      <c r="E348" s="60" t="n">
        <v>0</v>
      </c>
      <c r="F348" s="77"/>
      <c r="G348" s="77"/>
      <c r="H348" s="77"/>
      <c r="I348" s="95" t="n">
        <v>0</v>
      </c>
      <c r="J348" s="60" t="n">
        <v>0</v>
      </c>
      <c r="K348" s="32" t="s">
        <v>29</v>
      </c>
      <c r="L348" s="63"/>
    </row>
    <row r="349" s="67" customFormat="true" ht="20.25" hidden="false" customHeight="true" outlineLevel="0" collapsed="false">
      <c r="A349" s="76"/>
      <c r="B349" s="78"/>
      <c r="C349" s="79" t="n">
        <v>2025</v>
      </c>
      <c r="D349" s="69" t="n">
        <v>0</v>
      </c>
      <c r="E349" s="60" t="n">
        <v>0</v>
      </c>
      <c r="F349" s="77"/>
      <c r="G349" s="77"/>
      <c r="H349" s="77"/>
      <c r="I349" s="95" t="n">
        <v>0</v>
      </c>
      <c r="J349" s="60" t="n">
        <v>0</v>
      </c>
      <c r="K349" s="32" t="s">
        <v>29</v>
      </c>
      <c r="L349" s="63"/>
    </row>
    <row r="350" s="67" customFormat="true" ht="17" hidden="false" customHeight="true" outlineLevel="0" collapsed="false">
      <c r="A350" s="76" t="s">
        <v>315</v>
      </c>
      <c r="B350" s="78" t="s">
        <v>316</v>
      </c>
      <c r="C350" s="79" t="n">
        <v>2017</v>
      </c>
      <c r="D350" s="69" t="n">
        <v>0</v>
      </c>
      <c r="E350" s="60" t="n">
        <v>0</v>
      </c>
      <c r="F350" s="77"/>
      <c r="G350" s="77"/>
      <c r="H350" s="77"/>
      <c r="I350" s="95" t="n">
        <v>0</v>
      </c>
      <c r="J350" s="60" t="n">
        <v>0</v>
      </c>
      <c r="K350" s="32" t="s">
        <v>29</v>
      </c>
      <c r="L350" s="63"/>
    </row>
    <row r="351" s="67" customFormat="true" ht="17" hidden="false" customHeight="false" outlineLevel="0" collapsed="false">
      <c r="A351" s="76"/>
      <c r="B351" s="78"/>
      <c r="C351" s="79" t="n">
        <v>2018</v>
      </c>
      <c r="D351" s="69" t="n">
        <v>0</v>
      </c>
      <c r="E351" s="60" t="n">
        <v>0</v>
      </c>
      <c r="F351" s="77"/>
      <c r="G351" s="77"/>
      <c r="H351" s="77"/>
      <c r="I351" s="95" t="n">
        <v>0</v>
      </c>
      <c r="J351" s="60" t="n">
        <v>0</v>
      </c>
      <c r="K351" s="32" t="s">
        <v>29</v>
      </c>
      <c r="L351" s="63"/>
    </row>
    <row r="352" s="67" customFormat="true" ht="17" hidden="false" customHeight="false" outlineLevel="0" collapsed="false">
      <c r="A352" s="76"/>
      <c r="B352" s="78"/>
      <c r="C352" s="79" t="n">
        <v>2019</v>
      </c>
      <c r="D352" s="69" t="n">
        <v>0</v>
      </c>
      <c r="E352" s="60" t="n">
        <v>0</v>
      </c>
      <c r="F352" s="77"/>
      <c r="G352" s="77"/>
      <c r="H352" s="77"/>
      <c r="I352" s="95" t="n">
        <v>0</v>
      </c>
      <c r="J352" s="60" t="n">
        <v>0</v>
      </c>
      <c r="K352" s="32" t="s">
        <v>29</v>
      </c>
      <c r="L352" s="63"/>
    </row>
    <row r="353" s="67" customFormat="true" ht="17" hidden="false" customHeight="false" outlineLevel="0" collapsed="false">
      <c r="A353" s="76"/>
      <c r="B353" s="78"/>
      <c r="C353" s="79" t="n">
        <v>2020</v>
      </c>
      <c r="D353" s="69" t="n">
        <v>0</v>
      </c>
      <c r="E353" s="60" t="n">
        <v>0</v>
      </c>
      <c r="F353" s="77"/>
      <c r="G353" s="77"/>
      <c r="H353" s="77"/>
      <c r="I353" s="95" t="n">
        <v>0</v>
      </c>
      <c r="J353" s="60" t="n">
        <v>0</v>
      </c>
      <c r="K353" s="32" t="s">
        <v>29</v>
      </c>
      <c r="L353" s="63"/>
    </row>
    <row r="354" s="67" customFormat="true" ht="17" hidden="false" customHeight="false" outlineLevel="0" collapsed="false">
      <c r="A354" s="76"/>
      <c r="B354" s="78"/>
      <c r="C354" s="79" t="n">
        <v>2021</v>
      </c>
      <c r="D354" s="69" t="n">
        <v>0</v>
      </c>
      <c r="E354" s="60" t="n">
        <v>0</v>
      </c>
      <c r="F354" s="77"/>
      <c r="G354" s="77"/>
      <c r="H354" s="77"/>
      <c r="I354" s="95" t="n">
        <v>0</v>
      </c>
      <c r="J354" s="60" t="n">
        <v>0</v>
      </c>
      <c r="K354" s="32" t="s">
        <v>29</v>
      </c>
      <c r="L354" s="63"/>
    </row>
    <row r="355" s="67" customFormat="true" ht="17" hidden="false" customHeight="false" outlineLevel="0" collapsed="false">
      <c r="A355" s="76"/>
      <c r="B355" s="78"/>
      <c r="C355" s="79" t="n">
        <v>2022</v>
      </c>
      <c r="D355" s="69" t="n">
        <v>0</v>
      </c>
      <c r="E355" s="60" t="n">
        <v>0</v>
      </c>
      <c r="F355" s="77"/>
      <c r="G355" s="77"/>
      <c r="H355" s="77"/>
      <c r="I355" s="95" t="n">
        <v>0</v>
      </c>
      <c r="J355" s="60" t="n">
        <v>0</v>
      </c>
      <c r="K355" s="32" t="s">
        <v>29</v>
      </c>
      <c r="L355" s="63"/>
    </row>
    <row r="356" s="67" customFormat="true" ht="17" hidden="false" customHeight="false" outlineLevel="0" collapsed="false">
      <c r="A356" s="76"/>
      <c r="B356" s="78"/>
      <c r="C356" s="79" t="n">
        <v>2023</v>
      </c>
      <c r="D356" s="106" t="n">
        <v>165.76019</v>
      </c>
      <c r="E356" s="60" t="n">
        <v>0</v>
      </c>
      <c r="F356" s="77"/>
      <c r="G356" s="77"/>
      <c r="H356" s="77"/>
      <c r="I356" s="107" t="n">
        <v>165.76019</v>
      </c>
      <c r="J356" s="60" t="n">
        <v>0</v>
      </c>
      <c r="K356" s="32" t="s">
        <v>29</v>
      </c>
      <c r="L356" s="63"/>
    </row>
    <row r="357" s="67" customFormat="true" ht="17" hidden="false" customHeight="false" outlineLevel="0" collapsed="false">
      <c r="A357" s="76"/>
      <c r="B357" s="78"/>
      <c r="C357" s="79" t="n">
        <v>2024</v>
      </c>
      <c r="D357" s="69" t="n">
        <v>0</v>
      </c>
      <c r="E357" s="60" t="n">
        <v>0</v>
      </c>
      <c r="F357" s="77"/>
      <c r="G357" s="77"/>
      <c r="H357" s="77"/>
      <c r="I357" s="95" t="n">
        <v>0</v>
      </c>
      <c r="J357" s="60" t="n">
        <v>0</v>
      </c>
      <c r="K357" s="32" t="s">
        <v>29</v>
      </c>
      <c r="L357" s="63"/>
    </row>
    <row r="358" s="67" customFormat="true" ht="17" hidden="false" customHeight="false" outlineLevel="0" collapsed="false">
      <c r="A358" s="76"/>
      <c r="B358" s="78"/>
      <c r="C358" s="79" t="n">
        <v>2025</v>
      </c>
      <c r="D358" s="69" t="n">
        <v>0</v>
      </c>
      <c r="E358" s="60" t="n">
        <v>0</v>
      </c>
      <c r="F358" s="77"/>
      <c r="G358" s="77"/>
      <c r="H358" s="77"/>
      <c r="I358" s="95" t="n">
        <v>0</v>
      </c>
      <c r="J358" s="60" t="n">
        <v>0</v>
      </c>
      <c r="K358" s="32" t="s">
        <v>29</v>
      </c>
      <c r="L358" s="63"/>
    </row>
    <row r="359" s="67" customFormat="true" ht="17" hidden="false" customHeight="true" outlineLevel="0" collapsed="false">
      <c r="A359" s="76" t="s">
        <v>317</v>
      </c>
      <c r="B359" s="78" t="s">
        <v>318</v>
      </c>
      <c r="C359" s="79" t="n">
        <v>2017</v>
      </c>
      <c r="D359" s="69" t="n">
        <v>0</v>
      </c>
      <c r="E359" s="60" t="n">
        <v>0</v>
      </c>
      <c r="F359" s="77"/>
      <c r="G359" s="77"/>
      <c r="H359" s="77"/>
      <c r="I359" s="95" t="n">
        <v>0</v>
      </c>
      <c r="J359" s="60" t="n">
        <v>0</v>
      </c>
      <c r="K359" s="32" t="s">
        <v>29</v>
      </c>
      <c r="L359" s="63"/>
    </row>
    <row r="360" s="67" customFormat="true" ht="17" hidden="false" customHeight="false" outlineLevel="0" collapsed="false">
      <c r="A360" s="76"/>
      <c r="B360" s="78"/>
      <c r="C360" s="79" t="n">
        <v>2018</v>
      </c>
      <c r="D360" s="69" t="n">
        <v>0</v>
      </c>
      <c r="E360" s="60" t="n">
        <v>0</v>
      </c>
      <c r="F360" s="77"/>
      <c r="G360" s="77"/>
      <c r="H360" s="77"/>
      <c r="I360" s="95" t="n">
        <v>0</v>
      </c>
      <c r="J360" s="60" t="n">
        <v>0</v>
      </c>
      <c r="K360" s="32" t="s">
        <v>29</v>
      </c>
      <c r="L360" s="63"/>
    </row>
    <row r="361" s="67" customFormat="true" ht="17" hidden="false" customHeight="false" outlineLevel="0" collapsed="false">
      <c r="A361" s="76"/>
      <c r="B361" s="78"/>
      <c r="C361" s="79" t="n">
        <v>2019</v>
      </c>
      <c r="D361" s="69" t="n">
        <v>0</v>
      </c>
      <c r="E361" s="60" t="n">
        <v>0</v>
      </c>
      <c r="F361" s="77"/>
      <c r="G361" s="77"/>
      <c r="H361" s="77"/>
      <c r="I361" s="95" t="n">
        <v>0</v>
      </c>
      <c r="J361" s="60" t="n">
        <v>0</v>
      </c>
      <c r="K361" s="32" t="s">
        <v>29</v>
      </c>
      <c r="L361" s="63"/>
    </row>
    <row r="362" s="67" customFormat="true" ht="17" hidden="false" customHeight="false" outlineLevel="0" collapsed="false">
      <c r="A362" s="76"/>
      <c r="B362" s="78"/>
      <c r="C362" s="79" t="n">
        <v>2020</v>
      </c>
      <c r="D362" s="69" t="n">
        <v>0</v>
      </c>
      <c r="E362" s="60" t="n">
        <v>0</v>
      </c>
      <c r="F362" s="77"/>
      <c r="G362" s="77"/>
      <c r="H362" s="77"/>
      <c r="I362" s="95" t="n">
        <v>0</v>
      </c>
      <c r="J362" s="60" t="n">
        <v>0</v>
      </c>
      <c r="K362" s="32" t="s">
        <v>29</v>
      </c>
      <c r="L362" s="63"/>
    </row>
    <row r="363" s="67" customFormat="true" ht="17" hidden="false" customHeight="false" outlineLevel="0" collapsed="false">
      <c r="A363" s="76"/>
      <c r="B363" s="78"/>
      <c r="C363" s="79" t="n">
        <v>2021</v>
      </c>
      <c r="D363" s="69" t="n">
        <v>0</v>
      </c>
      <c r="E363" s="60" t="n">
        <v>0</v>
      </c>
      <c r="F363" s="77"/>
      <c r="G363" s="77"/>
      <c r="H363" s="77"/>
      <c r="I363" s="95" t="n">
        <v>0</v>
      </c>
      <c r="J363" s="60" t="n">
        <v>0</v>
      </c>
      <c r="K363" s="32" t="s">
        <v>29</v>
      </c>
      <c r="L363" s="63"/>
    </row>
    <row r="364" s="67" customFormat="true" ht="17" hidden="false" customHeight="false" outlineLevel="0" collapsed="false">
      <c r="A364" s="76"/>
      <c r="B364" s="78"/>
      <c r="C364" s="79" t="n">
        <v>2022</v>
      </c>
      <c r="D364" s="69" t="n">
        <v>0</v>
      </c>
      <c r="E364" s="60" t="n">
        <v>0</v>
      </c>
      <c r="F364" s="77"/>
      <c r="G364" s="77"/>
      <c r="H364" s="77"/>
      <c r="I364" s="95" t="n">
        <v>0</v>
      </c>
      <c r="J364" s="60" t="n">
        <v>0</v>
      </c>
      <c r="K364" s="32" t="s">
        <v>29</v>
      </c>
      <c r="L364" s="63"/>
    </row>
    <row r="365" s="67" customFormat="true" ht="17" hidden="false" customHeight="false" outlineLevel="0" collapsed="false">
      <c r="A365" s="76"/>
      <c r="B365" s="78"/>
      <c r="C365" s="79" t="n">
        <v>2023</v>
      </c>
      <c r="D365" s="69" t="n">
        <v>0</v>
      </c>
      <c r="E365" s="60" t="n">
        <v>0</v>
      </c>
      <c r="F365" s="77"/>
      <c r="G365" s="77"/>
      <c r="H365" s="77"/>
      <c r="I365" s="95" t="n">
        <v>0</v>
      </c>
      <c r="J365" s="60" t="n">
        <v>0</v>
      </c>
      <c r="K365" s="32" t="s">
        <v>29</v>
      </c>
      <c r="L365" s="63"/>
    </row>
    <row r="366" s="67" customFormat="true" ht="17" hidden="false" customHeight="false" outlineLevel="0" collapsed="false">
      <c r="A366" s="76"/>
      <c r="B366" s="78"/>
      <c r="C366" s="79" t="n">
        <v>2024</v>
      </c>
      <c r="D366" s="69" t="n">
        <v>0</v>
      </c>
      <c r="E366" s="60" t="n">
        <v>0</v>
      </c>
      <c r="F366" s="77"/>
      <c r="G366" s="77"/>
      <c r="H366" s="77"/>
      <c r="I366" s="95" t="n">
        <v>0</v>
      </c>
      <c r="J366" s="60" t="n">
        <v>0</v>
      </c>
      <c r="K366" s="32" t="s">
        <v>29</v>
      </c>
      <c r="L366" s="63"/>
    </row>
    <row r="367" s="67" customFormat="true" ht="17" hidden="false" customHeight="false" outlineLevel="0" collapsed="false">
      <c r="A367" s="76"/>
      <c r="B367" s="78"/>
      <c r="C367" s="79" t="n">
        <v>2025</v>
      </c>
      <c r="D367" s="69" t="n">
        <v>0</v>
      </c>
      <c r="E367" s="60" t="n">
        <v>0</v>
      </c>
      <c r="F367" s="77"/>
      <c r="G367" s="77"/>
      <c r="H367" s="77"/>
      <c r="I367" s="95" t="n">
        <v>0</v>
      </c>
      <c r="J367" s="60" t="n">
        <v>0</v>
      </c>
      <c r="K367" s="32" t="s">
        <v>29</v>
      </c>
      <c r="L367" s="63"/>
    </row>
    <row r="368" s="67" customFormat="true" ht="17" hidden="false" customHeight="true" outlineLevel="0" collapsed="false">
      <c r="A368" s="96" t="s">
        <v>319</v>
      </c>
      <c r="B368" s="78" t="s">
        <v>320</v>
      </c>
      <c r="C368" s="79" t="n">
        <v>2017</v>
      </c>
      <c r="D368" s="69" t="n">
        <v>0</v>
      </c>
      <c r="E368" s="60" t="n">
        <v>0</v>
      </c>
      <c r="F368" s="77"/>
      <c r="G368" s="77"/>
      <c r="H368" s="77"/>
      <c r="I368" s="95" t="n">
        <v>0</v>
      </c>
      <c r="J368" s="60" t="n">
        <v>0</v>
      </c>
      <c r="K368" s="32" t="s">
        <v>29</v>
      </c>
      <c r="L368" s="63"/>
    </row>
    <row r="369" s="67" customFormat="true" ht="17" hidden="false" customHeight="false" outlineLevel="0" collapsed="false">
      <c r="A369" s="101"/>
      <c r="B369" s="78"/>
      <c r="C369" s="79" t="n">
        <v>2018</v>
      </c>
      <c r="D369" s="69" t="n">
        <v>0</v>
      </c>
      <c r="E369" s="60" t="n">
        <v>0</v>
      </c>
      <c r="F369" s="77"/>
      <c r="G369" s="77"/>
      <c r="H369" s="77"/>
      <c r="I369" s="95" t="n">
        <v>0</v>
      </c>
      <c r="J369" s="60" t="n">
        <v>0</v>
      </c>
      <c r="K369" s="32" t="s">
        <v>29</v>
      </c>
      <c r="L369" s="63"/>
    </row>
    <row r="370" s="67" customFormat="true" ht="17" hidden="false" customHeight="false" outlineLevel="0" collapsed="false">
      <c r="A370" s="360"/>
      <c r="B370" s="78"/>
      <c r="C370" s="79" t="n">
        <v>2019</v>
      </c>
      <c r="D370" s="69" t="n">
        <v>0</v>
      </c>
      <c r="E370" s="60" t="n">
        <v>0</v>
      </c>
      <c r="F370" s="77"/>
      <c r="G370" s="77"/>
      <c r="H370" s="77"/>
      <c r="I370" s="95" t="n">
        <v>0</v>
      </c>
      <c r="J370" s="60" t="n">
        <v>0</v>
      </c>
      <c r="K370" s="32" t="s">
        <v>29</v>
      </c>
      <c r="L370" s="63"/>
    </row>
    <row r="371" s="67" customFormat="true" ht="17" hidden="false" customHeight="false" outlineLevel="0" collapsed="false">
      <c r="A371" s="360"/>
      <c r="B371" s="78"/>
      <c r="C371" s="79" t="n">
        <v>2020</v>
      </c>
      <c r="D371" s="69" t="n">
        <v>0</v>
      </c>
      <c r="E371" s="60" t="n">
        <v>0</v>
      </c>
      <c r="F371" s="77"/>
      <c r="G371" s="77"/>
      <c r="H371" s="77"/>
      <c r="I371" s="95" t="n">
        <v>0</v>
      </c>
      <c r="J371" s="60" t="n">
        <v>0</v>
      </c>
      <c r="K371" s="32" t="s">
        <v>29</v>
      </c>
      <c r="L371" s="63"/>
    </row>
    <row r="372" s="67" customFormat="true" ht="17" hidden="false" customHeight="false" outlineLevel="0" collapsed="false">
      <c r="A372" s="360"/>
      <c r="B372" s="78"/>
      <c r="C372" s="79" t="n">
        <v>2021</v>
      </c>
      <c r="D372" s="69" t="n">
        <v>0</v>
      </c>
      <c r="E372" s="60" t="n">
        <v>0</v>
      </c>
      <c r="F372" s="77"/>
      <c r="G372" s="77"/>
      <c r="H372" s="77"/>
      <c r="I372" s="95" t="n">
        <v>0</v>
      </c>
      <c r="J372" s="60" t="n">
        <v>0</v>
      </c>
      <c r="K372" s="32" t="s">
        <v>29</v>
      </c>
      <c r="L372" s="63"/>
    </row>
    <row r="373" s="67" customFormat="true" ht="17" hidden="false" customHeight="false" outlineLevel="0" collapsed="false">
      <c r="A373" s="360"/>
      <c r="B373" s="78"/>
      <c r="C373" s="79" t="n">
        <v>2022</v>
      </c>
      <c r="D373" s="69" t="n">
        <v>0</v>
      </c>
      <c r="E373" s="60" t="n">
        <v>0</v>
      </c>
      <c r="F373" s="77"/>
      <c r="G373" s="77"/>
      <c r="H373" s="77"/>
      <c r="I373" s="95" t="n">
        <v>0</v>
      </c>
      <c r="J373" s="60" t="n">
        <v>0</v>
      </c>
      <c r="K373" s="32" t="s">
        <v>29</v>
      </c>
      <c r="L373" s="63"/>
    </row>
    <row r="374" s="67" customFormat="true" ht="17" hidden="false" customHeight="false" outlineLevel="0" collapsed="false">
      <c r="A374" s="360"/>
      <c r="B374" s="78"/>
      <c r="C374" s="79" t="n">
        <v>2023</v>
      </c>
      <c r="D374" s="69" t="n">
        <v>0</v>
      </c>
      <c r="E374" s="60" t="n">
        <v>0</v>
      </c>
      <c r="F374" s="77"/>
      <c r="G374" s="77"/>
      <c r="H374" s="77"/>
      <c r="I374" s="95" t="n">
        <v>0</v>
      </c>
      <c r="J374" s="60" t="n">
        <v>0</v>
      </c>
      <c r="K374" s="32" t="s">
        <v>29</v>
      </c>
      <c r="L374" s="63"/>
    </row>
    <row r="375" s="67" customFormat="true" ht="17" hidden="false" customHeight="false" outlineLevel="0" collapsed="false">
      <c r="A375" s="360"/>
      <c r="B375" s="78"/>
      <c r="C375" s="79" t="n">
        <v>2024</v>
      </c>
      <c r="D375" s="69" t="n">
        <v>0</v>
      </c>
      <c r="E375" s="60" t="n">
        <v>0</v>
      </c>
      <c r="F375" s="77"/>
      <c r="G375" s="77"/>
      <c r="H375" s="77"/>
      <c r="I375" s="95" t="n">
        <v>0</v>
      </c>
      <c r="J375" s="60" t="n">
        <v>0</v>
      </c>
      <c r="K375" s="32" t="s">
        <v>29</v>
      </c>
      <c r="L375" s="63"/>
    </row>
    <row r="376" s="67" customFormat="true" ht="17" hidden="false" customHeight="false" outlineLevel="0" collapsed="false">
      <c r="A376" s="360"/>
      <c r="B376" s="78"/>
      <c r="C376" s="79" t="n">
        <v>2025</v>
      </c>
      <c r="D376" s="69" t="n">
        <v>0</v>
      </c>
      <c r="E376" s="60" t="n">
        <v>0</v>
      </c>
      <c r="F376" s="77"/>
      <c r="G376" s="77"/>
      <c r="H376" s="77"/>
      <c r="I376" s="95" t="n">
        <v>0</v>
      </c>
      <c r="J376" s="60" t="n">
        <v>0</v>
      </c>
      <c r="K376" s="32" t="s">
        <v>29</v>
      </c>
      <c r="L376" s="63"/>
    </row>
    <row r="377" s="67" customFormat="true" ht="17" hidden="false" customHeight="true" outlineLevel="0" collapsed="false">
      <c r="A377" s="76" t="s">
        <v>321</v>
      </c>
      <c r="B377" s="78" t="s">
        <v>322</v>
      </c>
      <c r="C377" s="79" t="n">
        <v>2017</v>
      </c>
      <c r="D377" s="69" t="n">
        <v>0</v>
      </c>
      <c r="E377" s="60" t="n">
        <v>0</v>
      </c>
      <c r="F377" s="77"/>
      <c r="G377" s="77"/>
      <c r="H377" s="77"/>
      <c r="I377" s="95" t="n">
        <v>0</v>
      </c>
      <c r="J377" s="60" t="n">
        <v>0</v>
      </c>
      <c r="K377" s="32" t="s">
        <v>29</v>
      </c>
      <c r="L377" s="63"/>
    </row>
    <row r="378" s="67" customFormat="true" ht="17" hidden="false" customHeight="false" outlineLevel="0" collapsed="false">
      <c r="A378" s="76"/>
      <c r="B378" s="78"/>
      <c r="C378" s="79" t="n">
        <v>2018</v>
      </c>
      <c r="D378" s="69" t="n">
        <v>0</v>
      </c>
      <c r="E378" s="60" t="n">
        <v>0</v>
      </c>
      <c r="F378" s="77"/>
      <c r="G378" s="77"/>
      <c r="H378" s="77"/>
      <c r="I378" s="95" t="n">
        <v>0</v>
      </c>
      <c r="J378" s="60" t="n">
        <v>0</v>
      </c>
      <c r="K378" s="32" t="s">
        <v>29</v>
      </c>
      <c r="L378" s="63"/>
    </row>
    <row r="379" s="67" customFormat="true" ht="17" hidden="false" customHeight="false" outlineLevel="0" collapsed="false">
      <c r="A379" s="76"/>
      <c r="B379" s="78"/>
      <c r="C379" s="79" t="n">
        <v>2019</v>
      </c>
      <c r="D379" s="69" t="n">
        <v>0</v>
      </c>
      <c r="E379" s="60" t="n">
        <v>0</v>
      </c>
      <c r="F379" s="77"/>
      <c r="G379" s="77"/>
      <c r="H379" s="77"/>
      <c r="I379" s="95" t="n">
        <v>0</v>
      </c>
      <c r="J379" s="60" t="n">
        <v>0</v>
      </c>
      <c r="K379" s="32" t="s">
        <v>29</v>
      </c>
      <c r="L379" s="63"/>
    </row>
    <row r="380" s="67" customFormat="true" ht="17" hidden="false" customHeight="false" outlineLevel="0" collapsed="false">
      <c r="A380" s="76"/>
      <c r="B380" s="78"/>
      <c r="C380" s="79" t="n">
        <v>2020</v>
      </c>
      <c r="D380" s="69" t="n">
        <v>0</v>
      </c>
      <c r="E380" s="60" t="n">
        <v>0</v>
      </c>
      <c r="F380" s="77"/>
      <c r="G380" s="77"/>
      <c r="H380" s="77"/>
      <c r="I380" s="95" t="n">
        <v>0</v>
      </c>
      <c r="J380" s="60" t="n">
        <v>0</v>
      </c>
      <c r="K380" s="32" t="s">
        <v>29</v>
      </c>
      <c r="L380" s="63"/>
    </row>
    <row r="381" s="67" customFormat="true" ht="17" hidden="false" customHeight="false" outlineLevel="0" collapsed="false">
      <c r="A381" s="76"/>
      <c r="B381" s="78"/>
      <c r="C381" s="79" t="n">
        <v>2021</v>
      </c>
      <c r="D381" s="69" t="n">
        <v>0</v>
      </c>
      <c r="E381" s="60" t="n">
        <v>0</v>
      </c>
      <c r="F381" s="77"/>
      <c r="G381" s="77"/>
      <c r="H381" s="77"/>
      <c r="I381" s="95" t="n">
        <v>0</v>
      </c>
      <c r="J381" s="60" t="n">
        <v>0</v>
      </c>
      <c r="K381" s="32" t="s">
        <v>29</v>
      </c>
      <c r="L381" s="63"/>
    </row>
    <row r="382" s="67" customFormat="true" ht="17" hidden="false" customHeight="false" outlineLevel="0" collapsed="false">
      <c r="A382" s="76"/>
      <c r="B382" s="78"/>
      <c r="C382" s="79" t="n">
        <v>2022</v>
      </c>
      <c r="D382" s="69" t="n">
        <v>0</v>
      </c>
      <c r="E382" s="60" t="n">
        <v>0</v>
      </c>
      <c r="F382" s="77"/>
      <c r="G382" s="77"/>
      <c r="H382" s="77"/>
      <c r="I382" s="95" t="n">
        <v>0</v>
      </c>
      <c r="J382" s="60" t="n">
        <v>0</v>
      </c>
      <c r="K382" s="32" t="s">
        <v>29</v>
      </c>
      <c r="L382" s="63"/>
    </row>
    <row r="383" s="67" customFormat="true" ht="17" hidden="false" customHeight="false" outlineLevel="0" collapsed="false">
      <c r="A383" s="76"/>
      <c r="B383" s="78"/>
      <c r="C383" s="79" t="n">
        <v>2023</v>
      </c>
      <c r="D383" s="69" t="n">
        <v>0</v>
      </c>
      <c r="E383" s="60" t="n">
        <v>0</v>
      </c>
      <c r="F383" s="77"/>
      <c r="G383" s="77"/>
      <c r="H383" s="77"/>
      <c r="I383" s="95" t="n">
        <v>0</v>
      </c>
      <c r="J383" s="60" t="n">
        <v>0</v>
      </c>
      <c r="K383" s="32" t="s">
        <v>29</v>
      </c>
      <c r="L383" s="63"/>
    </row>
    <row r="384" s="67" customFormat="true" ht="17" hidden="false" customHeight="false" outlineLevel="0" collapsed="false">
      <c r="A384" s="76"/>
      <c r="B384" s="78"/>
      <c r="C384" s="79" t="n">
        <v>2024</v>
      </c>
      <c r="D384" s="69" t="n">
        <v>0</v>
      </c>
      <c r="E384" s="60" t="n">
        <v>0</v>
      </c>
      <c r="F384" s="77"/>
      <c r="G384" s="77"/>
      <c r="H384" s="77"/>
      <c r="I384" s="95" t="n">
        <v>0</v>
      </c>
      <c r="J384" s="60" t="n">
        <v>0</v>
      </c>
      <c r="K384" s="32" t="s">
        <v>29</v>
      </c>
      <c r="L384" s="63"/>
    </row>
    <row r="385" s="67" customFormat="true" ht="17" hidden="false" customHeight="false" outlineLevel="0" collapsed="false">
      <c r="A385" s="76"/>
      <c r="B385" s="78"/>
      <c r="C385" s="79" t="n">
        <v>2025</v>
      </c>
      <c r="D385" s="69" t="n">
        <v>0</v>
      </c>
      <c r="E385" s="60" t="n">
        <v>0</v>
      </c>
      <c r="F385" s="77"/>
      <c r="G385" s="77"/>
      <c r="H385" s="77"/>
      <c r="I385" s="95" t="n">
        <v>0</v>
      </c>
      <c r="J385" s="60" t="n">
        <v>0</v>
      </c>
      <c r="K385" s="32" t="s">
        <v>29</v>
      </c>
      <c r="L385" s="63"/>
    </row>
    <row r="386" s="67" customFormat="true" ht="17" hidden="false" customHeight="true" outlineLevel="0" collapsed="false">
      <c r="A386" s="76" t="s">
        <v>323</v>
      </c>
      <c r="B386" s="78" t="s">
        <v>324</v>
      </c>
      <c r="C386" s="79" t="n">
        <v>2017</v>
      </c>
      <c r="D386" s="69" t="n">
        <v>0</v>
      </c>
      <c r="E386" s="60" t="n">
        <v>0</v>
      </c>
      <c r="F386" s="77"/>
      <c r="G386" s="77"/>
      <c r="H386" s="77"/>
      <c r="I386" s="95" t="n">
        <v>0</v>
      </c>
      <c r="J386" s="60" t="n">
        <v>0</v>
      </c>
      <c r="K386" s="32" t="s">
        <v>29</v>
      </c>
      <c r="L386" s="63"/>
    </row>
    <row r="387" s="67" customFormat="true" ht="17" hidden="false" customHeight="false" outlineLevel="0" collapsed="false">
      <c r="A387" s="76"/>
      <c r="B387" s="78"/>
      <c r="C387" s="79" t="n">
        <v>2018</v>
      </c>
      <c r="D387" s="69" t="n">
        <v>0</v>
      </c>
      <c r="E387" s="60" t="n">
        <v>0</v>
      </c>
      <c r="F387" s="77"/>
      <c r="G387" s="77"/>
      <c r="H387" s="77"/>
      <c r="I387" s="95" t="n">
        <v>0</v>
      </c>
      <c r="J387" s="60" t="n">
        <v>0</v>
      </c>
      <c r="K387" s="32" t="s">
        <v>29</v>
      </c>
      <c r="L387" s="63"/>
    </row>
    <row r="388" s="67" customFormat="true" ht="17" hidden="false" customHeight="false" outlineLevel="0" collapsed="false">
      <c r="A388" s="76"/>
      <c r="B388" s="78"/>
      <c r="C388" s="79" t="n">
        <v>2019</v>
      </c>
      <c r="D388" s="69" t="n">
        <v>0</v>
      </c>
      <c r="E388" s="60" t="n">
        <v>0</v>
      </c>
      <c r="F388" s="77"/>
      <c r="G388" s="77"/>
      <c r="H388" s="77"/>
      <c r="I388" s="95" t="n">
        <v>0</v>
      </c>
      <c r="J388" s="60" t="n">
        <v>0</v>
      </c>
      <c r="K388" s="32" t="s">
        <v>29</v>
      </c>
      <c r="L388" s="63"/>
    </row>
    <row r="389" s="67" customFormat="true" ht="17" hidden="false" customHeight="false" outlineLevel="0" collapsed="false">
      <c r="A389" s="76"/>
      <c r="B389" s="78"/>
      <c r="C389" s="79" t="n">
        <v>2020</v>
      </c>
      <c r="D389" s="69" t="n">
        <v>0</v>
      </c>
      <c r="E389" s="60" t="n">
        <v>0</v>
      </c>
      <c r="F389" s="77"/>
      <c r="G389" s="77"/>
      <c r="H389" s="77"/>
      <c r="I389" s="95" t="n">
        <v>0</v>
      </c>
      <c r="J389" s="60" t="n">
        <v>0</v>
      </c>
      <c r="K389" s="32" t="s">
        <v>29</v>
      </c>
      <c r="L389" s="63"/>
    </row>
    <row r="390" s="67" customFormat="true" ht="17" hidden="false" customHeight="false" outlineLevel="0" collapsed="false">
      <c r="A390" s="76"/>
      <c r="B390" s="78"/>
      <c r="C390" s="79" t="n">
        <v>2021</v>
      </c>
      <c r="D390" s="69" t="n">
        <v>0</v>
      </c>
      <c r="E390" s="60" t="n">
        <v>0</v>
      </c>
      <c r="F390" s="77"/>
      <c r="G390" s="77"/>
      <c r="H390" s="77"/>
      <c r="I390" s="95" t="n">
        <v>0</v>
      </c>
      <c r="J390" s="60" t="n">
        <v>0</v>
      </c>
      <c r="K390" s="32" t="s">
        <v>29</v>
      </c>
      <c r="L390" s="63"/>
    </row>
    <row r="391" s="67" customFormat="true" ht="17" hidden="false" customHeight="false" outlineLevel="0" collapsed="false">
      <c r="A391" s="76"/>
      <c r="B391" s="78"/>
      <c r="C391" s="79" t="n">
        <v>2022</v>
      </c>
      <c r="D391" s="69" t="n">
        <v>0</v>
      </c>
      <c r="E391" s="60" t="n">
        <v>0</v>
      </c>
      <c r="F391" s="77"/>
      <c r="G391" s="77"/>
      <c r="H391" s="77"/>
      <c r="I391" s="95" t="n">
        <v>0</v>
      </c>
      <c r="J391" s="60" t="n">
        <v>0</v>
      </c>
      <c r="K391" s="32" t="s">
        <v>29</v>
      </c>
      <c r="L391" s="63"/>
    </row>
    <row r="392" s="67" customFormat="true" ht="17" hidden="false" customHeight="false" outlineLevel="0" collapsed="false">
      <c r="A392" s="76"/>
      <c r="B392" s="78"/>
      <c r="C392" s="79" t="n">
        <v>2023</v>
      </c>
      <c r="D392" s="69" t="n">
        <v>0</v>
      </c>
      <c r="E392" s="60" t="n">
        <v>0</v>
      </c>
      <c r="F392" s="77"/>
      <c r="G392" s="77"/>
      <c r="H392" s="77"/>
      <c r="I392" s="95" t="n">
        <v>0</v>
      </c>
      <c r="J392" s="60" t="n">
        <v>0</v>
      </c>
      <c r="K392" s="32" t="s">
        <v>29</v>
      </c>
      <c r="L392" s="63"/>
    </row>
    <row r="393" s="67" customFormat="true" ht="17" hidden="false" customHeight="false" outlineLevel="0" collapsed="false">
      <c r="A393" s="76"/>
      <c r="B393" s="78"/>
      <c r="C393" s="79" t="n">
        <v>2024</v>
      </c>
      <c r="D393" s="69" t="n">
        <v>0</v>
      </c>
      <c r="E393" s="60" t="n">
        <v>0</v>
      </c>
      <c r="F393" s="77"/>
      <c r="G393" s="77"/>
      <c r="H393" s="77"/>
      <c r="I393" s="95" t="n">
        <v>0</v>
      </c>
      <c r="J393" s="60" t="n">
        <v>0</v>
      </c>
      <c r="K393" s="32" t="s">
        <v>29</v>
      </c>
      <c r="L393" s="63"/>
    </row>
    <row r="394" s="67" customFormat="true" ht="17" hidden="false" customHeight="false" outlineLevel="0" collapsed="false">
      <c r="A394" s="76"/>
      <c r="B394" s="78"/>
      <c r="C394" s="79" t="n">
        <v>2025</v>
      </c>
      <c r="D394" s="69" t="n">
        <v>0</v>
      </c>
      <c r="E394" s="60" t="n">
        <v>0</v>
      </c>
      <c r="F394" s="77"/>
      <c r="G394" s="77"/>
      <c r="H394" s="77"/>
      <c r="I394" s="95" t="n">
        <v>0</v>
      </c>
      <c r="J394" s="60" t="n">
        <v>0</v>
      </c>
      <c r="K394" s="32" t="s">
        <v>29</v>
      </c>
      <c r="L394" s="63"/>
    </row>
    <row r="395" s="67" customFormat="true" ht="17" hidden="false" customHeight="true" outlineLevel="0" collapsed="false">
      <c r="A395" s="76" t="s">
        <v>325</v>
      </c>
      <c r="B395" s="78" t="s">
        <v>326</v>
      </c>
      <c r="C395" s="79" t="n">
        <v>2017</v>
      </c>
      <c r="D395" s="69" t="n">
        <v>0</v>
      </c>
      <c r="E395" s="60" t="n">
        <v>0</v>
      </c>
      <c r="F395" s="77"/>
      <c r="G395" s="77"/>
      <c r="H395" s="77"/>
      <c r="I395" s="95" t="n">
        <v>0</v>
      </c>
      <c r="J395" s="60" t="n">
        <v>0</v>
      </c>
      <c r="K395" s="32" t="s">
        <v>29</v>
      </c>
      <c r="L395" s="63"/>
    </row>
    <row r="396" s="67" customFormat="true" ht="17" hidden="false" customHeight="true" outlineLevel="0" collapsed="false">
      <c r="A396" s="76"/>
      <c r="B396" s="78"/>
      <c r="C396" s="79" t="n">
        <v>2018</v>
      </c>
      <c r="D396" s="69" t="n">
        <v>0</v>
      </c>
      <c r="E396" s="60" t="n">
        <v>0</v>
      </c>
      <c r="F396" s="77"/>
      <c r="G396" s="77"/>
      <c r="H396" s="77"/>
      <c r="I396" s="95" t="n">
        <v>0</v>
      </c>
      <c r="J396" s="60" t="n">
        <v>0</v>
      </c>
      <c r="K396" s="32" t="s">
        <v>29</v>
      </c>
      <c r="L396" s="42" t="s">
        <v>267</v>
      </c>
    </row>
    <row r="397" s="67" customFormat="true" ht="17" hidden="false" customHeight="false" outlineLevel="0" collapsed="false">
      <c r="A397" s="76"/>
      <c r="B397" s="78"/>
      <c r="C397" s="79" t="n">
        <v>2019</v>
      </c>
      <c r="D397" s="69" t="n">
        <v>0</v>
      </c>
      <c r="E397" s="60" t="n">
        <v>0</v>
      </c>
      <c r="F397" s="77"/>
      <c r="G397" s="77"/>
      <c r="H397" s="77"/>
      <c r="I397" s="95" t="n">
        <v>0</v>
      </c>
      <c r="J397" s="60" t="n">
        <v>0</v>
      </c>
      <c r="K397" s="32" t="s">
        <v>29</v>
      </c>
      <c r="L397" s="42"/>
    </row>
    <row r="398" s="67" customFormat="true" ht="17" hidden="false" customHeight="false" outlineLevel="0" collapsed="false">
      <c r="A398" s="76"/>
      <c r="B398" s="78"/>
      <c r="C398" s="79" t="n">
        <v>2020</v>
      </c>
      <c r="D398" s="69" t="n">
        <v>0</v>
      </c>
      <c r="E398" s="60" t="n">
        <v>0</v>
      </c>
      <c r="F398" s="77"/>
      <c r="G398" s="77"/>
      <c r="H398" s="77"/>
      <c r="I398" s="95" t="n">
        <v>0</v>
      </c>
      <c r="J398" s="60" t="n">
        <v>0</v>
      </c>
      <c r="K398" s="32" t="s">
        <v>29</v>
      </c>
      <c r="L398" s="42"/>
    </row>
    <row r="399" s="67" customFormat="true" ht="17" hidden="false" customHeight="false" outlineLevel="0" collapsed="false">
      <c r="A399" s="76"/>
      <c r="B399" s="78"/>
      <c r="C399" s="79" t="n">
        <v>2021</v>
      </c>
      <c r="D399" s="69" t="n">
        <v>0</v>
      </c>
      <c r="E399" s="60" t="n">
        <v>0</v>
      </c>
      <c r="F399" s="77"/>
      <c r="G399" s="77"/>
      <c r="H399" s="77"/>
      <c r="I399" s="95" t="n">
        <v>0</v>
      </c>
      <c r="J399" s="60" t="n">
        <v>0</v>
      </c>
      <c r="K399" s="32" t="s">
        <v>29</v>
      </c>
      <c r="L399" s="42"/>
    </row>
    <row r="400" s="67" customFormat="true" ht="17" hidden="false" customHeight="false" outlineLevel="0" collapsed="false">
      <c r="A400" s="76"/>
      <c r="B400" s="78"/>
      <c r="C400" s="79" t="n">
        <v>2022</v>
      </c>
      <c r="D400" s="69" t="n">
        <v>0</v>
      </c>
      <c r="E400" s="60" t="n">
        <v>0</v>
      </c>
      <c r="F400" s="77"/>
      <c r="G400" s="77"/>
      <c r="H400" s="77"/>
      <c r="I400" s="95" t="n">
        <v>0</v>
      </c>
      <c r="J400" s="60" t="n">
        <v>0</v>
      </c>
      <c r="K400" s="32" t="s">
        <v>29</v>
      </c>
      <c r="L400" s="42"/>
    </row>
    <row r="401" s="67" customFormat="true" ht="17" hidden="false" customHeight="false" outlineLevel="0" collapsed="false">
      <c r="A401" s="76"/>
      <c r="B401" s="78"/>
      <c r="C401" s="79" t="n">
        <v>2023</v>
      </c>
      <c r="D401" s="69" t="n">
        <v>0</v>
      </c>
      <c r="E401" s="60" t="n">
        <v>0</v>
      </c>
      <c r="F401" s="77"/>
      <c r="G401" s="77"/>
      <c r="H401" s="77"/>
      <c r="I401" s="95" t="n">
        <v>0</v>
      </c>
      <c r="J401" s="60" t="n">
        <v>0</v>
      </c>
      <c r="K401" s="32" t="s">
        <v>29</v>
      </c>
      <c r="L401" s="42"/>
    </row>
    <row r="402" s="67" customFormat="true" ht="17" hidden="false" customHeight="false" outlineLevel="0" collapsed="false">
      <c r="A402" s="76"/>
      <c r="B402" s="78"/>
      <c r="C402" s="79" t="n">
        <v>2024</v>
      </c>
      <c r="D402" s="69" t="n">
        <v>0</v>
      </c>
      <c r="E402" s="60" t="n">
        <v>0</v>
      </c>
      <c r="F402" s="77"/>
      <c r="G402" s="77"/>
      <c r="H402" s="77"/>
      <c r="I402" s="95" t="n">
        <v>0</v>
      </c>
      <c r="J402" s="60" t="n">
        <v>0</v>
      </c>
      <c r="K402" s="32" t="s">
        <v>29</v>
      </c>
      <c r="L402" s="42"/>
    </row>
    <row r="403" s="67" customFormat="true" ht="17" hidden="false" customHeight="false" outlineLevel="0" collapsed="false">
      <c r="A403" s="76"/>
      <c r="B403" s="78"/>
      <c r="C403" s="79" t="n">
        <v>2025</v>
      </c>
      <c r="D403" s="69" t="n">
        <v>0</v>
      </c>
      <c r="E403" s="60" t="n">
        <v>0</v>
      </c>
      <c r="F403" s="77"/>
      <c r="G403" s="77"/>
      <c r="H403" s="77"/>
      <c r="I403" s="95" t="n">
        <v>0</v>
      </c>
      <c r="J403" s="60" t="n">
        <v>0</v>
      </c>
      <c r="K403" s="32" t="s">
        <v>29</v>
      </c>
      <c r="L403" s="42"/>
    </row>
    <row r="404" s="67" customFormat="true" ht="17" hidden="false" customHeight="true" outlineLevel="0" collapsed="false">
      <c r="A404" s="76" t="s">
        <v>327</v>
      </c>
      <c r="B404" s="78" t="s">
        <v>328</v>
      </c>
      <c r="C404" s="79" t="n">
        <v>2017</v>
      </c>
      <c r="D404" s="69" t="n">
        <v>0</v>
      </c>
      <c r="E404" s="60" t="n">
        <v>0</v>
      </c>
      <c r="F404" s="77"/>
      <c r="G404" s="77"/>
      <c r="H404" s="77"/>
      <c r="I404" s="95" t="n">
        <v>0</v>
      </c>
      <c r="J404" s="60" t="n">
        <v>0</v>
      </c>
      <c r="K404" s="32" t="s">
        <v>29</v>
      </c>
      <c r="L404" s="42"/>
    </row>
    <row r="405" s="67" customFormat="true" ht="17" hidden="false" customHeight="false" outlineLevel="0" collapsed="false">
      <c r="A405" s="76"/>
      <c r="B405" s="78"/>
      <c r="C405" s="79" t="n">
        <v>2018</v>
      </c>
      <c r="D405" s="69" t="n">
        <v>0</v>
      </c>
      <c r="E405" s="60" t="n">
        <v>0</v>
      </c>
      <c r="F405" s="77"/>
      <c r="G405" s="77"/>
      <c r="H405" s="77"/>
      <c r="I405" s="95" t="n">
        <v>0</v>
      </c>
      <c r="J405" s="60" t="n">
        <v>0</v>
      </c>
      <c r="K405" s="32" t="s">
        <v>29</v>
      </c>
      <c r="L405" s="42"/>
    </row>
    <row r="406" s="67" customFormat="true" ht="17" hidden="false" customHeight="false" outlineLevel="0" collapsed="false">
      <c r="A406" s="76"/>
      <c r="B406" s="78"/>
      <c r="C406" s="79" t="n">
        <v>2019</v>
      </c>
      <c r="D406" s="69" t="n">
        <v>0</v>
      </c>
      <c r="E406" s="60" t="n">
        <v>0</v>
      </c>
      <c r="F406" s="77"/>
      <c r="G406" s="77"/>
      <c r="H406" s="77"/>
      <c r="I406" s="95" t="n">
        <v>0</v>
      </c>
      <c r="J406" s="60" t="n">
        <v>0</v>
      </c>
      <c r="K406" s="32" t="s">
        <v>29</v>
      </c>
      <c r="L406" s="42"/>
    </row>
    <row r="407" s="67" customFormat="true" ht="17" hidden="false" customHeight="false" outlineLevel="0" collapsed="false">
      <c r="A407" s="76"/>
      <c r="B407" s="78"/>
      <c r="C407" s="79" t="n">
        <v>2020</v>
      </c>
      <c r="D407" s="69" t="n">
        <v>0</v>
      </c>
      <c r="E407" s="60" t="n">
        <v>0</v>
      </c>
      <c r="F407" s="77"/>
      <c r="G407" s="77"/>
      <c r="H407" s="77"/>
      <c r="I407" s="95" t="n">
        <v>0</v>
      </c>
      <c r="J407" s="60" t="n">
        <v>0</v>
      </c>
      <c r="K407" s="32" t="s">
        <v>29</v>
      </c>
      <c r="L407" s="42"/>
    </row>
    <row r="408" s="67" customFormat="true" ht="17" hidden="false" customHeight="false" outlineLevel="0" collapsed="false">
      <c r="A408" s="76"/>
      <c r="B408" s="78"/>
      <c r="C408" s="79" t="n">
        <v>2021</v>
      </c>
      <c r="D408" s="69" t="n">
        <v>0</v>
      </c>
      <c r="E408" s="60" t="n">
        <v>0</v>
      </c>
      <c r="F408" s="77"/>
      <c r="G408" s="77"/>
      <c r="H408" s="77"/>
      <c r="I408" s="95" t="n">
        <v>0</v>
      </c>
      <c r="J408" s="60" t="n">
        <v>0</v>
      </c>
      <c r="K408" s="32" t="s">
        <v>29</v>
      </c>
      <c r="L408" s="42"/>
    </row>
    <row r="409" s="67" customFormat="true" ht="17" hidden="false" customHeight="false" outlineLevel="0" collapsed="false">
      <c r="A409" s="76"/>
      <c r="B409" s="78"/>
      <c r="C409" s="79" t="n">
        <v>2022</v>
      </c>
      <c r="D409" s="69" t="n">
        <v>0</v>
      </c>
      <c r="E409" s="60" t="n">
        <v>0</v>
      </c>
      <c r="F409" s="77"/>
      <c r="G409" s="77"/>
      <c r="H409" s="77"/>
      <c r="I409" s="95" t="n">
        <v>0</v>
      </c>
      <c r="J409" s="60" t="n">
        <v>0</v>
      </c>
      <c r="K409" s="32" t="s">
        <v>29</v>
      </c>
      <c r="L409" s="42"/>
    </row>
    <row r="410" s="67" customFormat="true" ht="17" hidden="false" customHeight="false" outlineLevel="0" collapsed="false">
      <c r="A410" s="76"/>
      <c r="B410" s="78"/>
      <c r="C410" s="79" t="n">
        <v>2023</v>
      </c>
      <c r="D410" s="69" t="n">
        <v>0</v>
      </c>
      <c r="E410" s="60" t="n">
        <v>0</v>
      </c>
      <c r="F410" s="77"/>
      <c r="G410" s="77"/>
      <c r="H410" s="77"/>
      <c r="I410" s="95" t="n">
        <v>0</v>
      </c>
      <c r="J410" s="60" t="n">
        <v>0</v>
      </c>
      <c r="K410" s="32" t="s">
        <v>29</v>
      </c>
      <c r="L410" s="42"/>
    </row>
    <row r="411" s="67" customFormat="true" ht="17" hidden="false" customHeight="false" outlineLevel="0" collapsed="false">
      <c r="A411" s="76"/>
      <c r="B411" s="78"/>
      <c r="C411" s="79" t="n">
        <v>2024</v>
      </c>
      <c r="D411" s="69" t="n">
        <v>0</v>
      </c>
      <c r="E411" s="60" t="n">
        <v>0</v>
      </c>
      <c r="F411" s="77"/>
      <c r="G411" s="77"/>
      <c r="H411" s="77"/>
      <c r="I411" s="95" t="n">
        <v>0</v>
      </c>
      <c r="J411" s="60" t="n">
        <v>0</v>
      </c>
      <c r="K411" s="32" t="s">
        <v>29</v>
      </c>
      <c r="L411" s="42"/>
    </row>
    <row r="412" s="67" customFormat="true" ht="17" hidden="false" customHeight="false" outlineLevel="0" collapsed="false">
      <c r="A412" s="76"/>
      <c r="B412" s="78"/>
      <c r="C412" s="79" t="n">
        <v>2025</v>
      </c>
      <c r="D412" s="69" t="n">
        <v>0</v>
      </c>
      <c r="E412" s="60" t="n">
        <v>0</v>
      </c>
      <c r="F412" s="77"/>
      <c r="G412" s="77"/>
      <c r="H412" s="77"/>
      <c r="I412" s="95" t="n">
        <v>0</v>
      </c>
      <c r="J412" s="60" t="n">
        <v>0</v>
      </c>
      <c r="K412" s="32" t="s">
        <v>29</v>
      </c>
      <c r="L412" s="42"/>
    </row>
    <row r="413" s="67" customFormat="true" ht="17" hidden="false" customHeight="true" outlineLevel="0" collapsed="false">
      <c r="A413" s="76" t="s">
        <v>329</v>
      </c>
      <c r="B413" s="78" t="s">
        <v>330</v>
      </c>
      <c r="C413" s="79" t="n">
        <v>2017</v>
      </c>
      <c r="D413" s="69" t="n">
        <v>0</v>
      </c>
      <c r="E413" s="60" t="n">
        <v>0</v>
      </c>
      <c r="F413" s="77"/>
      <c r="G413" s="77"/>
      <c r="H413" s="77"/>
      <c r="I413" s="95" t="n">
        <v>0</v>
      </c>
      <c r="J413" s="60" t="n">
        <v>0</v>
      </c>
      <c r="K413" s="32" t="s">
        <v>29</v>
      </c>
      <c r="L413" s="42"/>
    </row>
    <row r="414" s="67" customFormat="true" ht="17" hidden="false" customHeight="false" outlineLevel="0" collapsed="false">
      <c r="A414" s="76"/>
      <c r="B414" s="78"/>
      <c r="C414" s="79" t="n">
        <v>2018</v>
      </c>
      <c r="D414" s="69" t="n">
        <v>0</v>
      </c>
      <c r="E414" s="60" t="n">
        <v>0</v>
      </c>
      <c r="F414" s="77"/>
      <c r="G414" s="77"/>
      <c r="H414" s="77"/>
      <c r="I414" s="95" t="n">
        <v>0</v>
      </c>
      <c r="J414" s="60" t="n">
        <v>0</v>
      </c>
      <c r="K414" s="32" t="s">
        <v>29</v>
      </c>
      <c r="L414" s="42"/>
    </row>
    <row r="415" s="67" customFormat="true" ht="17" hidden="false" customHeight="false" outlineLevel="0" collapsed="false">
      <c r="A415" s="76"/>
      <c r="B415" s="78"/>
      <c r="C415" s="79" t="n">
        <v>2019</v>
      </c>
      <c r="D415" s="69" t="n">
        <v>0</v>
      </c>
      <c r="E415" s="60" t="n">
        <v>0</v>
      </c>
      <c r="F415" s="77"/>
      <c r="G415" s="77"/>
      <c r="H415" s="77"/>
      <c r="I415" s="95" t="n">
        <v>0</v>
      </c>
      <c r="J415" s="60" t="n">
        <v>0</v>
      </c>
      <c r="K415" s="32" t="s">
        <v>29</v>
      </c>
      <c r="L415" s="42"/>
    </row>
    <row r="416" s="67" customFormat="true" ht="17" hidden="false" customHeight="false" outlineLevel="0" collapsed="false">
      <c r="A416" s="76"/>
      <c r="B416" s="78"/>
      <c r="C416" s="79" t="n">
        <v>2020</v>
      </c>
      <c r="D416" s="69" t="n">
        <v>0</v>
      </c>
      <c r="E416" s="60" t="n">
        <v>0</v>
      </c>
      <c r="F416" s="77"/>
      <c r="G416" s="77"/>
      <c r="H416" s="77"/>
      <c r="I416" s="95" t="n">
        <v>0</v>
      </c>
      <c r="J416" s="60" t="n">
        <v>0</v>
      </c>
      <c r="K416" s="32" t="s">
        <v>29</v>
      </c>
      <c r="L416" s="42"/>
    </row>
    <row r="417" s="67" customFormat="true" ht="17" hidden="false" customHeight="false" outlineLevel="0" collapsed="false">
      <c r="A417" s="76"/>
      <c r="B417" s="78"/>
      <c r="C417" s="79" t="n">
        <v>2021</v>
      </c>
      <c r="D417" s="69" t="n">
        <v>0</v>
      </c>
      <c r="E417" s="60" t="n">
        <v>0</v>
      </c>
      <c r="F417" s="77"/>
      <c r="G417" s="77"/>
      <c r="H417" s="77"/>
      <c r="I417" s="95" t="n">
        <v>0</v>
      </c>
      <c r="J417" s="60" t="n">
        <v>0</v>
      </c>
      <c r="K417" s="32" t="s">
        <v>29</v>
      </c>
      <c r="L417" s="42"/>
    </row>
    <row r="418" s="67" customFormat="true" ht="17" hidden="false" customHeight="false" outlineLevel="0" collapsed="false">
      <c r="A418" s="76"/>
      <c r="B418" s="78"/>
      <c r="C418" s="79" t="n">
        <v>2022</v>
      </c>
      <c r="D418" s="69" t="n">
        <v>0</v>
      </c>
      <c r="E418" s="60" t="n">
        <v>0</v>
      </c>
      <c r="F418" s="77"/>
      <c r="G418" s="77"/>
      <c r="H418" s="77"/>
      <c r="I418" s="95" t="n">
        <v>0</v>
      </c>
      <c r="J418" s="60" t="n">
        <v>0</v>
      </c>
      <c r="K418" s="32" t="s">
        <v>29</v>
      </c>
      <c r="L418" s="42"/>
    </row>
    <row r="419" s="67" customFormat="true" ht="17" hidden="false" customHeight="false" outlineLevel="0" collapsed="false">
      <c r="A419" s="76"/>
      <c r="B419" s="78"/>
      <c r="C419" s="79" t="n">
        <v>2023</v>
      </c>
      <c r="D419" s="69" t="n">
        <v>0</v>
      </c>
      <c r="E419" s="60" t="n">
        <v>0</v>
      </c>
      <c r="F419" s="77"/>
      <c r="G419" s="77"/>
      <c r="H419" s="77"/>
      <c r="I419" s="95" t="n">
        <v>0</v>
      </c>
      <c r="J419" s="60" t="n">
        <v>0</v>
      </c>
      <c r="K419" s="32" t="s">
        <v>29</v>
      </c>
      <c r="L419" s="42"/>
    </row>
    <row r="420" s="67" customFormat="true" ht="17" hidden="false" customHeight="false" outlineLevel="0" collapsed="false">
      <c r="A420" s="76"/>
      <c r="B420" s="78"/>
      <c r="C420" s="79" t="n">
        <v>2024</v>
      </c>
      <c r="D420" s="69" t="n">
        <v>0</v>
      </c>
      <c r="E420" s="60" t="n">
        <v>0</v>
      </c>
      <c r="F420" s="77"/>
      <c r="G420" s="77"/>
      <c r="H420" s="77"/>
      <c r="I420" s="95" t="n">
        <v>0</v>
      </c>
      <c r="J420" s="60" t="n">
        <v>0</v>
      </c>
      <c r="K420" s="32" t="s">
        <v>29</v>
      </c>
      <c r="L420" s="42"/>
    </row>
    <row r="421" s="67" customFormat="true" ht="17" hidden="false" customHeight="false" outlineLevel="0" collapsed="false">
      <c r="A421" s="76"/>
      <c r="B421" s="78"/>
      <c r="C421" s="79" t="n">
        <v>2025</v>
      </c>
      <c r="D421" s="69" t="n">
        <v>0</v>
      </c>
      <c r="E421" s="60"/>
      <c r="F421" s="77"/>
      <c r="G421" s="77"/>
      <c r="H421" s="77"/>
      <c r="I421" s="95" t="n">
        <v>0</v>
      </c>
      <c r="J421" s="60" t="n">
        <v>0</v>
      </c>
      <c r="K421" s="32" t="s">
        <v>29</v>
      </c>
      <c r="L421" s="42"/>
    </row>
    <row r="422" s="67" customFormat="true" ht="17" hidden="false" customHeight="true" outlineLevel="0" collapsed="false">
      <c r="A422" s="76" t="s">
        <v>331</v>
      </c>
      <c r="B422" s="78" t="s">
        <v>332</v>
      </c>
      <c r="C422" s="79" t="n">
        <v>2017</v>
      </c>
      <c r="D422" s="69" t="n">
        <v>0</v>
      </c>
      <c r="E422" s="60" t="n">
        <v>0</v>
      </c>
      <c r="F422" s="77"/>
      <c r="G422" s="77"/>
      <c r="H422" s="77"/>
      <c r="I422" s="95" t="n">
        <v>0</v>
      </c>
      <c r="J422" s="60" t="n">
        <v>0</v>
      </c>
      <c r="K422" s="32" t="s">
        <v>29</v>
      </c>
      <c r="L422" s="42"/>
    </row>
    <row r="423" s="67" customFormat="true" ht="17" hidden="false" customHeight="false" outlineLevel="0" collapsed="false">
      <c r="A423" s="76"/>
      <c r="B423" s="78"/>
      <c r="C423" s="79" t="n">
        <v>2018</v>
      </c>
      <c r="D423" s="69" t="n">
        <v>0</v>
      </c>
      <c r="E423" s="60" t="n">
        <v>0</v>
      </c>
      <c r="F423" s="77"/>
      <c r="G423" s="77"/>
      <c r="H423" s="77"/>
      <c r="I423" s="95" t="n">
        <v>0</v>
      </c>
      <c r="J423" s="60" t="n">
        <v>0</v>
      </c>
      <c r="K423" s="32" t="s">
        <v>29</v>
      </c>
      <c r="L423" s="42"/>
    </row>
    <row r="424" s="67" customFormat="true" ht="17" hidden="false" customHeight="false" outlineLevel="0" collapsed="false">
      <c r="A424" s="76"/>
      <c r="B424" s="78"/>
      <c r="C424" s="79" t="n">
        <v>2019</v>
      </c>
      <c r="D424" s="69" t="n">
        <v>0</v>
      </c>
      <c r="E424" s="60" t="n">
        <v>0</v>
      </c>
      <c r="F424" s="77"/>
      <c r="G424" s="77"/>
      <c r="H424" s="77"/>
      <c r="I424" s="95" t="n">
        <v>0</v>
      </c>
      <c r="J424" s="60" t="n">
        <v>0</v>
      </c>
      <c r="K424" s="32" t="s">
        <v>29</v>
      </c>
      <c r="L424" s="42"/>
    </row>
    <row r="425" s="67" customFormat="true" ht="17" hidden="false" customHeight="false" outlineLevel="0" collapsed="false">
      <c r="A425" s="76"/>
      <c r="B425" s="78"/>
      <c r="C425" s="79" t="n">
        <v>2020</v>
      </c>
      <c r="D425" s="69" t="n">
        <v>0</v>
      </c>
      <c r="E425" s="60" t="n">
        <v>0</v>
      </c>
      <c r="F425" s="77"/>
      <c r="G425" s="77"/>
      <c r="H425" s="77"/>
      <c r="I425" s="95" t="n">
        <v>0</v>
      </c>
      <c r="J425" s="60" t="n">
        <v>0</v>
      </c>
      <c r="K425" s="32" t="s">
        <v>29</v>
      </c>
      <c r="L425" s="42"/>
    </row>
    <row r="426" s="67" customFormat="true" ht="17" hidden="false" customHeight="false" outlineLevel="0" collapsed="false">
      <c r="A426" s="76"/>
      <c r="B426" s="78"/>
      <c r="C426" s="79" t="n">
        <v>2021</v>
      </c>
      <c r="D426" s="69" t="n">
        <v>0</v>
      </c>
      <c r="E426" s="60" t="n">
        <v>0</v>
      </c>
      <c r="F426" s="77"/>
      <c r="G426" s="77"/>
      <c r="H426" s="77"/>
      <c r="I426" s="95" t="n">
        <v>0</v>
      </c>
      <c r="J426" s="60" t="n">
        <v>0</v>
      </c>
      <c r="K426" s="32" t="s">
        <v>29</v>
      </c>
      <c r="L426" s="42"/>
    </row>
    <row r="427" s="67" customFormat="true" ht="17" hidden="false" customHeight="false" outlineLevel="0" collapsed="false">
      <c r="A427" s="76"/>
      <c r="B427" s="78"/>
      <c r="C427" s="79" t="n">
        <v>2022</v>
      </c>
      <c r="D427" s="69" t="n">
        <v>0</v>
      </c>
      <c r="E427" s="60" t="n">
        <v>0</v>
      </c>
      <c r="F427" s="77"/>
      <c r="G427" s="77"/>
      <c r="H427" s="77"/>
      <c r="I427" s="95" t="n">
        <v>0</v>
      </c>
      <c r="J427" s="60" t="n">
        <v>0</v>
      </c>
      <c r="K427" s="32" t="s">
        <v>29</v>
      </c>
      <c r="L427" s="42"/>
    </row>
    <row r="428" s="67" customFormat="true" ht="17" hidden="false" customHeight="false" outlineLevel="0" collapsed="false">
      <c r="A428" s="76"/>
      <c r="B428" s="78"/>
      <c r="C428" s="79" t="n">
        <v>2023</v>
      </c>
      <c r="D428" s="69" t="n">
        <v>0</v>
      </c>
      <c r="E428" s="60" t="n">
        <v>0</v>
      </c>
      <c r="F428" s="77"/>
      <c r="G428" s="77"/>
      <c r="H428" s="77"/>
      <c r="I428" s="95" t="n">
        <v>0</v>
      </c>
      <c r="J428" s="60" t="n">
        <v>0</v>
      </c>
      <c r="K428" s="32" t="s">
        <v>29</v>
      </c>
      <c r="L428" s="42"/>
    </row>
    <row r="429" s="67" customFormat="true" ht="17" hidden="false" customHeight="false" outlineLevel="0" collapsed="false">
      <c r="A429" s="76"/>
      <c r="B429" s="78"/>
      <c r="C429" s="79" t="n">
        <v>2024</v>
      </c>
      <c r="D429" s="69" t="n">
        <v>0</v>
      </c>
      <c r="E429" s="60" t="n">
        <v>0</v>
      </c>
      <c r="F429" s="77"/>
      <c r="G429" s="77"/>
      <c r="H429" s="77"/>
      <c r="I429" s="95" t="n">
        <v>0</v>
      </c>
      <c r="J429" s="60" t="n">
        <v>0</v>
      </c>
      <c r="K429" s="32" t="s">
        <v>29</v>
      </c>
      <c r="L429" s="42"/>
    </row>
    <row r="430" s="67" customFormat="true" ht="17" hidden="false" customHeight="false" outlineLevel="0" collapsed="false">
      <c r="A430" s="76"/>
      <c r="B430" s="78"/>
      <c r="C430" s="79" t="n">
        <v>2025</v>
      </c>
      <c r="D430" s="69" t="n">
        <v>0</v>
      </c>
      <c r="E430" s="60" t="n">
        <v>0</v>
      </c>
      <c r="F430" s="77"/>
      <c r="G430" s="77"/>
      <c r="H430" s="77"/>
      <c r="I430" s="95" t="n">
        <v>0</v>
      </c>
      <c r="J430" s="60" t="n">
        <v>0</v>
      </c>
      <c r="K430" s="32" t="s">
        <v>29</v>
      </c>
      <c r="L430" s="42"/>
    </row>
    <row r="431" s="67" customFormat="true" ht="17" hidden="false" customHeight="true" outlineLevel="0" collapsed="false">
      <c r="A431" s="76" t="s">
        <v>333</v>
      </c>
      <c r="B431" s="78" t="s">
        <v>334</v>
      </c>
      <c r="C431" s="79" t="n">
        <v>2017</v>
      </c>
      <c r="D431" s="69" t="n">
        <v>0</v>
      </c>
      <c r="E431" s="60" t="n">
        <v>0</v>
      </c>
      <c r="F431" s="77"/>
      <c r="G431" s="77"/>
      <c r="H431" s="77"/>
      <c r="I431" s="95" t="n">
        <v>0</v>
      </c>
      <c r="J431" s="60" t="n">
        <v>0</v>
      </c>
      <c r="K431" s="32" t="s">
        <v>29</v>
      </c>
      <c r="L431" s="42"/>
    </row>
    <row r="432" s="67" customFormat="true" ht="17" hidden="false" customHeight="false" outlineLevel="0" collapsed="false">
      <c r="A432" s="76"/>
      <c r="B432" s="78"/>
      <c r="C432" s="79" t="n">
        <v>2018</v>
      </c>
      <c r="D432" s="69" t="n">
        <v>0</v>
      </c>
      <c r="E432" s="60" t="n">
        <v>0</v>
      </c>
      <c r="F432" s="77"/>
      <c r="G432" s="77"/>
      <c r="H432" s="77"/>
      <c r="I432" s="95" t="n">
        <v>0</v>
      </c>
      <c r="J432" s="60" t="n">
        <v>0</v>
      </c>
      <c r="K432" s="32" t="s">
        <v>29</v>
      </c>
      <c r="L432" s="42"/>
    </row>
    <row r="433" s="67" customFormat="true" ht="17" hidden="false" customHeight="false" outlineLevel="0" collapsed="false">
      <c r="A433" s="76"/>
      <c r="B433" s="78"/>
      <c r="C433" s="79" t="n">
        <v>2019</v>
      </c>
      <c r="D433" s="69" t="n">
        <v>0</v>
      </c>
      <c r="E433" s="60" t="n">
        <v>0</v>
      </c>
      <c r="F433" s="77"/>
      <c r="G433" s="77"/>
      <c r="H433" s="77"/>
      <c r="I433" s="95" t="n">
        <v>0</v>
      </c>
      <c r="J433" s="60" t="n">
        <v>0</v>
      </c>
      <c r="K433" s="32" t="s">
        <v>29</v>
      </c>
      <c r="L433" s="42"/>
    </row>
    <row r="434" s="67" customFormat="true" ht="17" hidden="false" customHeight="false" outlineLevel="0" collapsed="false">
      <c r="A434" s="76"/>
      <c r="B434" s="78"/>
      <c r="C434" s="79" t="n">
        <v>2020</v>
      </c>
      <c r="D434" s="69" t="n">
        <v>0</v>
      </c>
      <c r="E434" s="60" t="n">
        <v>0</v>
      </c>
      <c r="F434" s="77"/>
      <c r="G434" s="77"/>
      <c r="H434" s="77"/>
      <c r="I434" s="95" t="n">
        <v>0</v>
      </c>
      <c r="J434" s="60" t="n">
        <v>0</v>
      </c>
      <c r="K434" s="32" t="s">
        <v>29</v>
      </c>
      <c r="L434" s="42"/>
    </row>
    <row r="435" s="67" customFormat="true" ht="17" hidden="false" customHeight="false" outlineLevel="0" collapsed="false">
      <c r="A435" s="76"/>
      <c r="B435" s="78"/>
      <c r="C435" s="79" t="n">
        <v>2021</v>
      </c>
      <c r="D435" s="69" t="n">
        <v>0</v>
      </c>
      <c r="E435" s="60" t="n">
        <v>0</v>
      </c>
      <c r="F435" s="77"/>
      <c r="G435" s="77"/>
      <c r="H435" s="77"/>
      <c r="I435" s="95" t="n">
        <v>0</v>
      </c>
      <c r="J435" s="60" t="n">
        <v>0</v>
      </c>
      <c r="K435" s="32" t="s">
        <v>29</v>
      </c>
      <c r="L435" s="42"/>
    </row>
    <row r="436" s="67" customFormat="true" ht="17" hidden="false" customHeight="false" outlineLevel="0" collapsed="false">
      <c r="A436" s="76"/>
      <c r="B436" s="78"/>
      <c r="C436" s="79" t="n">
        <v>2022</v>
      </c>
      <c r="D436" s="69" t="n">
        <v>0</v>
      </c>
      <c r="E436" s="60" t="n">
        <v>0</v>
      </c>
      <c r="F436" s="77"/>
      <c r="G436" s="77"/>
      <c r="H436" s="77"/>
      <c r="I436" s="95" t="n">
        <v>0</v>
      </c>
      <c r="J436" s="60" t="n">
        <v>0</v>
      </c>
      <c r="K436" s="32" t="s">
        <v>29</v>
      </c>
      <c r="L436" s="42"/>
    </row>
    <row r="437" s="67" customFormat="true" ht="17" hidden="false" customHeight="false" outlineLevel="0" collapsed="false">
      <c r="A437" s="76"/>
      <c r="B437" s="78"/>
      <c r="C437" s="79" t="n">
        <v>2023</v>
      </c>
      <c r="D437" s="69" t="n">
        <v>0</v>
      </c>
      <c r="E437" s="60" t="n">
        <v>0</v>
      </c>
      <c r="F437" s="77"/>
      <c r="G437" s="77"/>
      <c r="H437" s="77"/>
      <c r="I437" s="95" t="n">
        <v>0</v>
      </c>
      <c r="J437" s="60" t="n">
        <v>0</v>
      </c>
      <c r="K437" s="32" t="s">
        <v>29</v>
      </c>
      <c r="L437" s="42"/>
    </row>
    <row r="438" s="67" customFormat="true" ht="17" hidden="false" customHeight="false" outlineLevel="0" collapsed="false">
      <c r="A438" s="76"/>
      <c r="B438" s="78"/>
      <c r="C438" s="79" t="n">
        <v>2024</v>
      </c>
      <c r="D438" s="69" t="n">
        <v>0</v>
      </c>
      <c r="E438" s="60" t="n">
        <v>0</v>
      </c>
      <c r="F438" s="77"/>
      <c r="G438" s="77"/>
      <c r="H438" s="77"/>
      <c r="I438" s="95" t="n">
        <v>0</v>
      </c>
      <c r="J438" s="60" t="n">
        <v>0</v>
      </c>
      <c r="K438" s="32" t="s">
        <v>29</v>
      </c>
      <c r="L438" s="42"/>
    </row>
    <row r="439" s="67" customFormat="true" ht="17" hidden="false" customHeight="false" outlineLevel="0" collapsed="false">
      <c r="A439" s="76"/>
      <c r="B439" s="78"/>
      <c r="C439" s="79" t="n">
        <v>2025</v>
      </c>
      <c r="D439" s="69" t="n">
        <v>0</v>
      </c>
      <c r="E439" s="60" t="n">
        <v>0</v>
      </c>
      <c r="F439" s="77"/>
      <c r="G439" s="77"/>
      <c r="H439" s="77"/>
      <c r="I439" s="95" t="n">
        <v>0</v>
      </c>
      <c r="J439" s="60" t="n">
        <v>0</v>
      </c>
      <c r="K439" s="32" t="s">
        <v>29</v>
      </c>
      <c r="L439" s="42"/>
    </row>
    <row r="440" s="67" customFormat="true" ht="17" hidden="false" customHeight="true" outlineLevel="0" collapsed="false">
      <c r="A440" s="76" t="s">
        <v>335</v>
      </c>
      <c r="B440" s="78" t="s">
        <v>336</v>
      </c>
      <c r="C440" s="79" t="n">
        <v>2017</v>
      </c>
      <c r="D440" s="69" t="n">
        <v>0</v>
      </c>
      <c r="E440" s="60" t="n">
        <v>0</v>
      </c>
      <c r="F440" s="77"/>
      <c r="G440" s="77"/>
      <c r="H440" s="77"/>
      <c r="I440" s="95" t="n">
        <v>0</v>
      </c>
      <c r="J440" s="60" t="n">
        <v>0</v>
      </c>
      <c r="K440" s="32" t="s">
        <v>29</v>
      </c>
      <c r="L440" s="42"/>
    </row>
    <row r="441" s="67" customFormat="true" ht="17" hidden="false" customHeight="false" outlineLevel="0" collapsed="false">
      <c r="A441" s="76"/>
      <c r="B441" s="78"/>
      <c r="C441" s="79" t="n">
        <v>2018</v>
      </c>
      <c r="D441" s="69" t="n">
        <v>0</v>
      </c>
      <c r="E441" s="60" t="n">
        <v>0</v>
      </c>
      <c r="F441" s="77"/>
      <c r="G441" s="77"/>
      <c r="H441" s="77"/>
      <c r="I441" s="95" t="n">
        <v>0</v>
      </c>
      <c r="J441" s="60" t="n">
        <v>0</v>
      </c>
      <c r="K441" s="32" t="s">
        <v>29</v>
      </c>
      <c r="L441" s="63"/>
    </row>
    <row r="442" s="67" customFormat="true" ht="17" hidden="false" customHeight="false" outlineLevel="0" collapsed="false">
      <c r="A442" s="76"/>
      <c r="B442" s="78"/>
      <c r="C442" s="79" t="n">
        <v>2019</v>
      </c>
      <c r="D442" s="69" t="n">
        <v>0</v>
      </c>
      <c r="E442" s="60" t="n">
        <v>0</v>
      </c>
      <c r="F442" s="77"/>
      <c r="G442" s="77"/>
      <c r="H442" s="77"/>
      <c r="I442" s="95" t="n">
        <v>0</v>
      </c>
      <c r="J442" s="60" t="n">
        <v>0</v>
      </c>
      <c r="K442" s="32" t="s">
        <v>29</v>
      </c>
      <c r="L442" s="63"/>
    </row>
    <row r="443" s="67" customFormat="true" ht="17" hidden="false" customHeight="false" outlineLevel="0" collapsed="false">
      <c r="A443" s="76"/>
      <c r="B443" s="78"/>
      <c r="C443" s="79" t="n">
        <v>2020</v>
      </c>
      <c r="D443" s="69" t="n">
        <v>0</v>
      </c>
      <c r="E443" s="60" t="n">
        <v>0</v>
      </c>
      <c r="F443" s="77"/>
      <c r="G443" s="77"/>
      <c r="H443" s="77"/>
      <c r="I443" s="95" t="n">
        <v>0</v>
      </c>
      <c r="J443" s="60" t="n">
        <v>0</v>
      </c>
      <c r="K443" s="32" t="s">
        <v>29</v>
      </c>
      <c r="L443" s="63"/>
    </row>
    <row r="444" s="67" customFormat="true" ht="17" hidden="false" customHeight="false" outlineLevel="0" collapsed="false">
      <c r="A444" s="76"/>
      <c r="B444" s="78"/>
      <c r="C444" s="79" t="n">
        <v>2021</v>
      </c>
      <c r="D444" s="69" t="n">
        <v>0</v>
      </c>
      <c r="E444" s="60" t="n">
        <v>0</v>
      </c>
      <c r="F444" s="77"/>
      <c r="G444" s="77"/>
      <c r="H444" s="77"/>
      <c r="I444" s="95" t="n">
        <v>0</v>
      </c>
      <c r="J444" s="60" t="n">
        <v>0</v>
      </c>
      <c r="K444" s="32" t="s">
        <v>29</v>
      </c>
      <c r="L444" s="63"/>
    </row>
    <row r="445" s="67" customFormat="true" ht="17" hidden="false" customHeight="false" outlineLevel="0" collapsed="false">
      <c r="A445" s="76"/>
      <c r="B445" s="78"/>
      <c r="C445" s="79" t="n">
        <v>2022</v>
      </c>
      <c r="D445" s="69" t="n">
        <v>0</v>
      </c>
      <c r="E445" s="60" t="n">
        <v>0</v>
      </c>
      <c r="F445" s="77"/>
      <c r="G445" s="77"/>
      <c r="H445" s="77"/>
      <c r="I445" s="95" t="n">
        <v>0</v>
      </c>
      <c r="J445" s="60" t="n">
        <v>0</v>
      </c>
      <c r="K445" s="32" t="s">
        <v>29</v>
      </c>
      <c r="L445" s="63"/>
    </row>
    <row r="446" s="67" customFormat="true" ht="17" hidden="false" customHeight="false" outlineLevel="0" collapsed="false">
      <c r="A446" s="76"/>
      <c r="B446" s="78"/>
      <c r="C446" s="79" t="n">
        <v>2023</v>
      </c>
      <c r="D446" s="69" t="n">
        <v>0</v>
      </c>
      <c r="E446" s="60" t="n">
        <v>0</v>
      </c>
      <c r="F446" s="77"/>
      <c r="G446" s="77"/>
      <c r="H446" s="77"/>
      <c r="I446" s="95" t="n">
        <v>0</v>
      </c>
      <c r="J446" s="60" t="n">
        <v>0</v>
      </c>
      <c r="K446" s="32" t="s">
        <v>29</v>
      </c>
      <c r="L446" s="63"/>
    </row>
    <row r="447" s="67" customFormat="true" ht="17" hidden="false" customHeight="false" outlineLevel="0" collapsed="false">
      <c r="A447" s="76"/>
      <c r="B447" s="78"/>
      <c r="C447" s="79" t="n">
        <v>2024</v>
      </c>
      <c r="D447" s="69" t="n">
        <v>0</v>
      </c>
      <c r="E447" s="60" t="n">
        <v>0</v>
      </c>
      <c r="F447" s="77"/>
      <c r="G447" s="77"/>
      <c r="H447" s="77"/>
      <c r="I447" s="95" t="n">
        <v>0</v>
      </c>
      <c r="J447" s="60" t="n">
        <v>0</v>
      </c>
      <c r="K447" s="32" t="s">
        <v>29</v>
      </c>
      <c r="L447" s="63"/>
    </row>
    <row r="448" s="67" customFormat="true" ht="17" hidden="false" customHeight="false" outlineLevel="0" collapsed="false">
      <c r="A448" s="76"/>
      <c r="B448" s="78"/>
      <c r="C448" s="79" t="n">
        <v>2025</v>
      </c>
      <c r="D448" s="69" t="n">
        <v>0</v>
      </c>
      <c r="E448" s="60" t="n">
        <v>0</v>
      </c>
      <c r="F448" s="77"/>
      <c r="G448" s="77"/>
      <c r="H448" s="77"/>
      <c r="I448" s="95" t="n">
        <v>0</v>
      </c>
      <c r="J448" s="60" t="n">
        <v>0</v>
      </c>
      <c r="K448" s="32" t="s">
        <v>29</v>
      </c>
      <c r="L448" s="63"/>
    </row>
    <row r="449" s="67" customFormat="true" ht="17" hidden="false" customHeight="true" outlineLevel="0" collapsed="false">
      <c r="A449" s="76" t="s">
        <v>337</v>
      </c>
      <c r="B449" s="78" t="s">
        <v>338</v>
      </c>
      <c r="C449" s="79" t="n">
        <v>2017</v>
      </c>
      <c r="D449" s="69" t="n">
        <v>0</v>
      </c>
      <c r="E449" s="60" t="n">
        <v>0</v>
      </c>
      <c r="F449" s="77"/>
      <c r="G449" s="77"/>
      <c r="H449" s="77"/>
      <c r="I449" s="95" t="n">
        <v>0</v>
      </c>
      <c r="J449" s="60" t="n">
        <v>0</v>
      </c>
      <c r="K449" s="32" t="s">
        <v>29</v>
      </c>
      <c r="L449" s="63"/>
    </row>
    <row r="450" s="67" customFormat="true" ht="17" hidden="false" customHeight="false" outlineLevel="0" collapsed="false">
      <c r="A450" s="76"/>
      <c r="B450" s="78"/>
      <c r="C450" s="79" t="n">
        <v>2018</v>
      </c>
      <c r="D450" s="69" t="n">
        <v>0</v>
      </c>
      <c r="E450" s="60" t="n">
        <v>0</v>
      </c>
      <c r="F450" s="77"/>
      <c r="G450" s="77"/>
      <c r="H450" s="77"/>
      <c r="I450" s="95" t="n">
        <v>0</v>
      </c>
      <c r="J450" s="60" t="n">
        <v>0</v>
      </c>
      <c r="K450" s="32" t="s">
        <v>29</v>
      </c>
      <c r="L450" s="63"/>
    </row>
    <row r="451" s="67" customFormat="true" ht="17" hidden="false" customHeight="false" outlineLevel="0" collapsed="false">
      <c r="A451" s="76"/>
      <c r="B451" s="78"/>
      <c r="C451" s="79" t="n">
        <v>2019</v>
      </c>
      <c r="D451" s="69" t="n">
        <v>0</v>
      </c>
      <c r="E451" s="60" t="n">
        <v>0</v>
      </c>
      <c r="F451" s="77"/>
      <c r="G451" s="77"/>
      <c r="H451" s="77"/>
      <c r="I451" s="95" t="n">
        <v>0</v>
      </c>
      <c r="J451" s="60" t="n">
        <v>0</v>
      </c>
      <c r="K451" s="32" t="s">
        <v>29</v>
      </c>
      <c r="L451" s="63"/>
    </row>
    <row r="452" s="67" customFormat="true" ht="17" hidden="false" customHeight="false" outlineLevel="0" collapsed="false">
      <c r="A452" s="76"/>
      <c r="B452" s="78"/>
      <c r="C452" s="79" t="n">
        <v>2020</v>
      </c>
      <c r="D452" s="69" t="n">
        <v>0</v>
      </c>
      <c r="E452" s="60" t="n">
        <v>0</v>
      </c>
      <c r="F452" s="77"/>
      <c r="G452" s="77"/>
      <c r="H452" s="77"/>
      <c r="I452" s="95" t="n">
        <v>0</v>
      </c>
      <c r="J452" s="60" t="n">
        <v>0</v>
      </c>
      <c r="K452" s="32" t="s">
        <v>29</v>
      </c>
      <c r="L452" s="63"/>
    </row>
    <row r="453" s="67" customFormat="true" ht="19.5" hidden="false" customHeight="true" outlineLevel="0" collapsed="false">
      <c r="A453" s="76"/>
      <c r="B453" s="78"/>
      <c r="C453" s="79" t="n">
        <v>2021</v>
      </c>
      <c r="D453" s="69" t="n">
        <v>0</v>
      </c>
      <c r="E453" s="60" t="n">
        <v>0</v>
      </c>
      <c r="F453" s="77"/>
      <c r="G453" s="77"/>
      <c r="H453" s="77"/>
      <c r="I453" s="95" t="n">
        <v>0</v>
      </c>
      <c r="J453" s="60" t="n">
        <v>0</v>
      </c>
      <c r="K453" s="32" t="s">
        <v>29</v>
      </c>
      <c r="L453" s="63"/>
    </row>
    <row r="454" s="67" customFormat="true" ht="19.5" hidden="false" customHeight="true" outlineLevel="0" collapsed="false">
      <c r="A454" s="76"/>
      <c r="B454" s="78"/>
      <c r="C454" s="79" t="n">
        <v>2022</v>
      </c>
      <c r="D454" s="69" t="n">
        <v>0</v>
      </c>
      <c r="E454" s="60" t="n">
        <v>0</v>
      </c>
      <c r="F454" s="77"/>
      <c r="G454" s="77"/>
      <c r="H454" s="77"/>
      <c r="I454" s="95" t="n">
        <v>0</v>
      </c>
      <c r="J454" s="60" t="n">
        <v>0</v>
      </c>
      <c r="K454" s="32" t="s">
        <v>29</v>
      </c>
      <c r="L454" s="63"/>
    </row>
    <row r="455" s="67" customFormat="true" ht="19.5" hidden="false" customHeight="true" outlineLevel="0" collapsed="false">
      <c r="A455" s="76"/>
      <c r="B455" s="78"/>
      <c r="C455" s="79" t="n">
        <v>2023</v>
      </c>
      <c r="D455" s="69" t="n">
        <v>0</v>
      </c>
      <c r="E455" s="60" t="n">
        <v>0</v>
      </c>
      <c r="F455" s="77"/>
      <c r="G455" s="77"/>
      <c r="H455" s="77"/>
      <c r="I455" s="95" t="n">
        <v>0</v>
      </c>
      <c r="J455" s="60" t="n">
        <v>0</v>
      </c>
      <c r="K455" s="32" t="s">
        <v>29</v>
      </c>
      <c r="L455" s="63"/>
    </row>
    <row r="456" s="67" customFormat="true" ht="19.5" hidden="false" customHeight="true" outlineLevel="0" collapsed="false">
      <c r="A456" s="76"/>
      <c r="B456" s="78"/>
      <c r="C456" s="79" t="n">
        <v>2024</v>
      </c>
      <c r="D456" s="69" t="n">
        <v>0</v>
      </c>
      <c r="E456" s="60" t="n">
        <v>0</v>
      </c>
      <c r="F456" s="77"/>
      <c r="G456" s="77"/>
      <c r="H456" s="77"/>
      <c r="I456" s="95" t="n">
        <v>0</v>
      </c>
      <c r="J456" s="60" t="n">
        <v>0</v>
      </c>
      <c r="K456" s="32" t="s">
        <v>29</v>
      </c>
      <c r="L456" s="63"/>
    </row>
    <row r="457" s="67" customFormat="true" ht="19.5" hidden="false" customHeight="true" outlineLevel="0" collapsed="false">
      <c r="A457" s="76"/>
      <c r="B457" s="78"/>
      <c r="C457" s="79" t="n">
        <v>2025</v>
      </c>
      <c r="D457" s="69" t="n">
        <v>0</v>
      </c>
      <c r="E457" s="60" t="n">
        <v>0</v>
      </c>
      <c r="F457" s="77"/>
      <c r="G457" s="77"/>
      <c r="H457" s="77"/>
      <c r="I457" s="95" t="n">
        <v>0</v>
      </c>
      <c r="J457" s="60" t="n">
        <v>0</v>
      </c>
      <c r="K457" s="32" t="s">
        <v>29</v>
      </c>
      <c r="L457" s="63"/>
    </row>
    <row r="458" s="67" customFormat="true" ht="17" hidden="false" customHeight="true" outlineLevel="0" collapsed="false">
      <c r="A458" s="76" t="s">
        <v>339</v>
      </c>
      <c r="B458" s="78" t="s">
        <v>340</v>
      </c>
      <c r="C458" s="79" t="n">
        <v>2017</v>
      </c>
      <c r="D458" s="69" t="n">
        <v>0</v>
      </c>
      <c r="E458" s="60" t="n">
        <v>0</v>
      </c>
      <c r="F458" s="77"/>
      <c r="G458" s="77"/>
      <c r="H458" s="77"/>
      <c r="I458" s="95" t="n">
        <v>0</v>
      </c>
      <c r="J458" s="60" t="n">
        <v>0</v>
      </c>
      <c r="K458" s="32" t="s">
        <v>29</v>
      </c>
      <c r="L458" s="63"/>
    </row>
    <row r="459" s="67" customFormat="true" ht="17" hidden="false" customHeight="false" outlineLevel="0" collapsed="false">
      <c r="A459" s="76"/>
      <c r="B459" s="78"/>
      <c r="C459" s="79" t="n">
        <v>2018</v>
      </c>
      <c r="D459" s="69" t="n">
        <v>0</v>
      </c>
      <c r="E459" s="60" t="n">
        <v>0</v>
      </c>
      <c r="F459" s="77"/>
      <c r="G459" s="77"/>
      <c r="H459" s="77"/>
      <c r="I459" s="95" t="n">
        <v>0</v>
      </c>
      <c r="J459" s="60" t="n">
        <v>0</v>
      </c>
      <c r="K459" s="32" t="s">
        <v>29</v>
      </c>
      <c r="L459" s="63"/>
    </row>
    <row r="460" s="67" customFormat="true" ht="17" hidden="false" customHeight="false" outlineLevel="0" collapsed="false">
      <c r="A460" s="76"/>
      <c r="B460" s="78"/>
      <c r="C460" s="79" t="n">
        <v>2019</v>
      </c>
      <c r="D460" s="69" t="n">
        <v>0</v>
      </c>
      <c r="E460" s="60" t="n">
        <v>0</v>
      </c>
      <c r="F460" s="77"/>
      <c r="G460" s="77"/>
      <c r="H460" s="77"/>
      <c r="I460" s="95" t="n">
        <v>0</v>
      </c>
      <c r="J460" s="60" t="n">
        <v>0</v>
      </c>
      <c r="K460" s="32" t="s">
        <v>29</v>
      </c>
      <c r="L460" s="63"/>
    </row>
    <row r="461" s="67" customFormat="true" ht="17" hidden="false" customHeight="false" outlineLevel="0" collapsed="false">
      <c r="A461" s="76"/>
      <c r="B461" s="78"/>
      <c r="C461" s="79" t="n">
        <v>2020</v>
      </c>
      <c r="D461" s="69" t="n">
        <v>0</v>
      </c>
      <c r="E461" s="60" t="n">
        <v>0</v>
      </c>
      <c r="F461" s="77"/>
      <c r="G461" s="77"/>
      <c r="H461" s="77"/>
      <c r="I461" s="95" t="n">
        <v>0</v>
      </c>
      <c r="J461" s="60" t="n">
        <v>0</v>
      </c>
      <c r="K461" s="32" t="s">
        <v>29</v>
      </c>
      <c r="L461" s="63"/>
    </row>
    <row r="462" s="67" customFormat="true" ht="19.5" hidden="false" customHeight="true" outlineLevel="0" collapsed="false">
      <c r="A462" s="76"/>
      <c r="B462" s="78"/>
      <c r="C462" s="79" t="n">
        <v>2021</v>
      </c>
      <c r="D462" s="69" t="n">
        <v>0</v>
      </c>
      <c r="E462" s="60" t="n">
        <v>0</v>
      </c>
      <c r="F462" s="77"/>
      <c r="G462" s="77"/>
      <c r="H462" s="77"/>
      <c r="I462" s="95" t="n">
        <v>0</v>
      </c>
      <c r="J462" s="60" t="n">
        <v>0</v>
      </c>
      <c r="K462" s="32" t="s">
        <v>29</v>
      </c>
      <c r="L462" s="63"/>
    </row>
    <row r="463" s="67" customFormat="true" ht="19.5" hidden="false" customHeight="true" outlineLevel="0" collapsed="false">
      <c r="A463" s="76"/>
      <c r="B463" s="78"/>
      <c r="C463" s="79" t="n">
        <v>2022</v>
      </c>
      <c r="D463" s="69" t="n">
        <v>0</v>
      </c>
      <c r="E463" s="60" t="n">
        <v>0</v>
      </c>
      <c r="F463" s="77"/>
      <c r="G463" s="77"/>
      <c r="H463" s="77"/>
      <c r="I463" s="95" t="n">
        <v>0</v>
      </c>
      <c r="J463" s="60" t="n">
        <v>0</v>
      </c>
      <c r="K463" s="32" t="s">
        <v>29</v>
      </c>
      <c r="L463" s="63"/>
    </row>
    <row r="464" s="67" customFormat="true" ht="18.75" hidden="false" customHeight="true" outlineLevel="0" collapsed="false">
      <c r="A464" s="76"/>
      <c r="B464" s="78"/>
      <c r="C464" s="79" t="n">
        <v>2023</v>
      </c>
      <c r="D464" s="69" t="n">
        <v>0</v>
      </c>
      <c r="E464" s="60" t="n">
        <v>0</v>
      </c>
      <c r="F464" s="77"/>
      <c r="G464" s="77"/>
      <c r="H464" s="77"/>
      <c r="I464" s="95" t="n">
        <v>0</v>
      </c>
      <c r="J464" s="60" t="n">
        <v>0</v>
      </c>
      <c r="K464" s="32" t="s">
        <v>29</v>
      </c>
      <c r="L464" s="63"/>
    </row>
    <row r="465" s="67" customFormat="true" ht="18" hidden="false" customHeight="true" outlineLevel="0" collapsed="false">
      <c r="A465" s="76"/>
      <c r="B465" s="78"/>
      <c r="C465" s="79" t="n">
        <v>2024</v>
      </c>
      <c r="D465" s="69" t="n">
        <v>0</v>
      </c>
      <c r="E465" s="60" t="n">
        <v>0</v>
      </c>
      <c r="F465" s="77"/>
      <c r="G465" s="77"/>
      <c r="H465" s="77"/>
      <c r="I465" s="95" t="n">
        <v>0</v>
      </c>
      <c r="J465" s="60" t="n">
        <v>0</v>
      </c>
      <c r="K465" s="32" t="s">
        <v>29</v>
      </c>
      <c r="L465" s="63"/>
    </row>
    <row r="466" s="67" customFormat="true" ht="18" hidden="false" customHeight="true" outlineLevel="0" collapsed="false">
      <c r="A466" s="76"/>
      <c r="B466" s="78"/>
      <c r="C466" s="79" t="n">
        <v>2025</v>
      </c>
      <c r="D466" s="69" t="n">
        <v>0</v>
      </c>
      <c r="E466" s="60" t="n">
        <v>0</v>
      </c>
      <c r="F466" s="77"/>
      <c r="G466" s="77"/>
      <c r="H466" s="77"/>
      <c r="I466" s="95" t="n">
        <v>0</v>
      </c>
      <c r="J466" s="60" t="n">
        <v>0</v>
      </c>
      <c r="K466" s="32" t="s">
        <v>29</v>
      </c>
      <c r="L466" s="63"/>
    </row>
    <row r="467" s="67" customFormat="true" ht="17" hidden="false" customHeight="true" outlineLevel="0" collapsed="false">
      <c r="A467" s="76" t="s">
        <v>341</v>
      </c>
      <c r="B467" s="78" t="s">
        <v>342</v>
      </c>
      <c r="C467" s="79" t="n">
        <v>2017</v>
      </c>
      <c r="D467" s="69" t="n">
        <v>0</v>
      </c>
      <c r="E467" s="60" t="n">
        <v>0</v>
      </c>
      <c r="F467" s="77"/>
      <c r="G467" s="77"/>
      <c r="H467" s="77"/>
      <c r="I467" s="95" t="n">
        <v>0</v>
      </c>
      <c r="J467" s="60" t="n">
        <v>0</v>
      </c>
      <c r="K467" s="32" t="s">
        <v>29</v>
      </c>
      <c r="L467" s="63"/>
    </row>
    <row r="468" s="67" customFormat="true" ht="17" hidden="false" customHeight="false" outlineLevel="0" collapsed="false">
      <c r="A468" s="76"/>
      <c r="B468" s="78"/>
      <c r="C468" s="79" t="n">
        <v>2018</v>
      </c>
      <c r="D468" s="69" t="n">
        <v>0</v>
      </c>
      <c r="E468" s="60" t="n">
        <v>0</v>
      </c>
      <c r="F468" s="77"/>
      <c r="G468" s="77"/>
      <c r="H468" s="77"/>
      <c r="I468" s="95" t="n">
        <v>0</v>
      </c>
      <c r="J468" s="60" t="n">
        <v>0</v>
      </c>
      <c r="K468" s="32" t="s">
        <v>29</v>
      </c>
      <c r="L468" s="63"/>
    </row>
    <row r="469" s="67" customFormat="true" ht="17" hidden="false" customHeight="false" outlineLevel="0" collapsed="false">
      <c r="A469" s="76"/>
      <c r="B469" s="78"/>
      <c r="C469" s="79" t="n">
        <v>2019</v>
      </c>
      <c r="D469" s="69" t="n">
        <v>0</v>
      </c>
      <c r="E469" s="60" t="n">
        <v>0</v>
      </c>
      <c r="F469" s="77"/>
      <c r="G469" s="77"/>
      <c r="H469" s="77"/>
      <c r="I469" s="95" t="n">
        <v>0</v>
      </c>
      <c r="J469" s="60" t="n">
        <v>0</v>
      </c>
      <c r="K469" s="32" t="s">
        <v>29</v>
      </c>
      <c r="L469" s="63"/>
    </row>
    <row r="470" s="67" customFormat="true" ht="17" hidden="false" customHeight="false" outlineLevel="0" collapsed="false">
      <c r="A470" s="76"/>
      <c r="B470" s="78"/>
      <c r="C470" s="79" t="n">
        <v>2020</v>
      </c>
      <c r="D470" s="69" t="n">
        <v>0</v>
      </c>
      <c r="E470" s="60" t="n">
        <v>0</v>
      </c>
      <c r="F470" s="77"/>
      <c r="G470" s="77"/>
      <c r="H470" s="77"/>
      <c r="I470" s="95" t="n">
        <v>0</v>
      </c>
      <c r="J470" s="60" t="n">
        <v>0</v>
      </c>
      <c r="K470" s="32" t="s">
        <v>29</v>
      </c>
      <c r="L470" s="42"/>
    </row>
    <row r="471" s="67" customFormat="true" ht="17" hidden="false" customHeight="false" outlineLevel="0" collapsed="false">
      <c r="A471" s="76"/>
      <c r="B471" s="78"/>
      <c r="C471" s="79" t="n">
        <v>2021</v>
      </c>
      <c r="D471" s="69" t="n">
        <v>0</v>
      </c>
      <c r="E471" s="60" t="n">
        <v>0</v>
      </c>
      <c r="F471" s="77"/>
      <c r="G471" s="77"/>
      <c r="H471" s="77"/>
      <c r="I471" s="95" t="n">
        <v>0</v>
      </c>
      <c r="J471" s="60" t="n">
        <v>0</v>
      </c>
      <c r="K471" s="32" t="s">
        <v>29</v>
      </c>
      <c r="L471" s="63"/>
    </row>
    <row r="472" s="67" customFormat="true" ht="17" hidden="false" customHeight="false" outlineLevel="0" collapsed="false">
      <c r="A472" s="76"/>
      <c r="B472" s="78"/>
      <c r="C472" s="79" t="n">
        <v>2022</v>
      </c>
      <c r="D472" s="69" t="n">
        <v>0</v>
      </c>
      <c r="E472" s="60" t="n">
        <v>0</v>
      </c>
      <c r="F472" s="77"/>
      <c r="G472" s="77"/>
      <c r="H472" s="77"/>
      <c r="I472" s="95" t="n">
        <v>0</v>
      </c>
      <c r="J472" s="60" t="n">
        <v>0</v>
      </c>
      <c r="K472" s="32" t="s">
        <v>29</v>
      </c>
      <c r="L472" s="63"/>
    </row>
    <row r="473" s="67" customFormat="true" ht="17" hidden="false" customHeight="false" outlineLevel="0" collapsed="false">
      <c r="A473" s="76"/>
      <c r="B473" s="78"/>
      <c r="C473" s="79" t="n">
        <v>2023</v>
      </c>
      <c r="D473" s="69" t="n">
        <v>0</v>
      </c>
      <c r="E473" s="60" t="n">
        <v>0</v>
      </c>
      <c r="F473" s="77"/>
      <c r="G473" s="77"/>
      <c r="H473" s="77"/>
      <c r="I473" s="95" t="n">
        <v>0</v>
      </c>
      <c r="J473" s="60" t="n">
        <v>0</v>
      </c>
      <c r="K473" s="32" t="s">
        <v>29</v>
      </c>
      <c r="L473" s="63"/>
    </row>
    <row r="474" s="67" customFormat="true" ht="17" hidden="false" customHeight="false" outlineLevel="0" collapsed="false">
      <c r="A474" s="76"/>
      <c r="B474" s="78"/>
      <c r="C474" s="79" t="n">
        <v>2024</v>
      </c>
      <c r="D474" s="69" t="n">
        <v>0</v>
      </c>
      <c r="E474" s="60" t="n">
        <v>0</v>
      </c>
      <c r="F474" s="77"/>
      <c r="G474" s="77"/>
      <c r="H474" s="77"/>
      <c r="I474" s="95" t="n">
        <v>0</v>
      </c>
      <c r="J474" s="60" t="n">
        <v>0</v>
      </c>
      <c r="K474" s="32" t="s">
        <v>29</v>
      </c>
      <c r="L474" s="63"/>
    </row>
    <row r="475" s="67" customFormat="true" ht="17" hidden="false" customHeight="false" outlineLevel="0" collapsed="false">
      <c r="A475" s="76"/>
      <c r="B475" s="78"/>
      <c r="C475" s="79" t="n">
        <v>2025</v>
      </c>
      <c r="D475" s="69" t="n">
        <v>0</v>
      </c>
      <c r="E475" s="60" t="n">
        <v>0</v>
      </c>
      <c r="F475" s="77"/>
      <c r="G475" s="77"/>
      <c r="H475" s="77"/>
      <c r="I475" s="95" t="n">
        <v>0</v>
      </c>
      <c r="J475" s="60" t="n">
        <v>0</v>
      </c>
      <c r="K475" s="32" t="s">
        <v>29</v>
      </c>
      <c r="L475" s="63"/>
    </row>
    <row r="476" s="67" customFormat="true" ht="17" hidden="false" customHeight="true" outlineLevel="0" collapsed="false">
      <c r="A476" s="76" t="s">
        <v>343</v>
      </c>
      <c r="B476" s="78" t="s">
        <v>344</v>
      </c>
      <c r="C476" s="79" t="n">
        <v>2017</v>
      </c>
      <c r="D476" s="69" t="n">
        <v>0</v>
      </c>
      <c r="E476" s="60" t="n">
        <v>0</v>
      </c>
      <c r="F476" s="77"/>
      <c r="G476" s="77"/>
      <c r="H476" s="77"/>
      <c r="I476" s="95" t="n">
        <v>0</v>
      </c>
      <c r="J476" s="60" t="n">
        <v>0</v>
      </c>
      <c r="K476" s="32" t="s">
        <v>29</v>
      </c>
      <c r="L476" s="63"/>
    </row>
    <row r="477" s="67" customFormat="true" ht="17" hidden="false" customHeight="false" outlineLevel="0" collapsed="false">
      <c r="A477" s="76"/>
      <c r="B477" s="78"/>
      <c r="C477" s="79" t="n">
        <v>2018</v>
      </c>
      <c r="D477" s="69" t="n">
        <v>0</v>
      </c>
      <c r="E477" s="60" t="n">
        <v>0</v>
      </c>
      <c r="F477" s="77"/>
      <c r="G477" s="77"/>
      <c r="H477" s="77"/>
      <c r="I477" s="95" t="n">
        <v>0</v>
      </c>
      <c r="J477" s="60" t="n">
        <v>0</v>
      </c>
      <c r="K477" s="32" t="s">
        <v>29</v>
      </c>
      <c r="L477" s="63"/>
    </row>
    <row r="478" s="67" customFormat="true" ht="17" hidden="false" customHeight="false" outlineLevel="0" collapsed="false">
      <c r="A478" s="76"/>
      <c r="B478" s="78"/>
      <c r="C478" s="79" t="n">
        <v>2019</v>
      </c>
      <c r="D478" s="69" t="n">
        <v>99.025</v>
      </c>
      <c r="E478" s="60" t="n">
        <v>0</v>
      </c>
      <c r="F478" s="77"/>
      <c r="G478" s="77"/>
      <c r="H478" s="77"/>
      <c r="I478" s="95" t="n">
        <v>99.025</v>
      </c>
      <c r="J478" s="60" t="n">
        <v>0</v>
      </c>
      <c r="K478" s="32" t="s">
        <v>29</v>
      </c>
      <c r="L478" s="63"/>
    </row>
    <row r="479" s="67" customFormat="true" ht="17" hidden="false" customHeight="false" outlineLevel="0" collapsed="false">
      <c r="A479" s="76"/>
      <c r="B479" s="78"/>
      <c r="C479" s="79" t="n">
        <v>2020</v>
      </c>
      <c r="D479" s="69" t="n">
        <v>0</v>
      </c>
      <c r="E479" s="60" t="n">
        <v>0</v>
      </c>
      <c r="F479" s="77"/>
      <c r="G479" s="77"/>
      <c r="H479" s="77"/>
      <c r="I479" s="95" t="n">
        <v>0</v>
      </c>
      <c r="J479" s="60" t="n">
        <v>0</v>
      </c>
      <c r="K479" s="32" t="s">
        <v>29</v>
      </c>
      <c r="L479" s="42"/>
    </row>
    <row r="480" s="67" customFormat="true" ht="17" hidden="false" customHeight="false" outlineLevel="0" collapsed="false">
      <c r="A480" s="76"/>
      <c r="B480" s="78"/>
      <c r="C480" s="79" t="n">
        <v>2021</v>
      </c>
      <c r="D480" s="364" t="n">
        <v>0</v>
      </c>
      <c r="E480" s="60" t="n">
        <v>0</v>
      </c>
      <c r="F480" s="77"/>
      <c r="G480" s="77"/>
      <c r="H480" s="77"/>
      <c r="I480" s="363" t="n">
        <v>0</v>
      </c>
      <c r="J480" s="60" t="n">
        <v>0</v>
      </c>
      <c r="K480" s="32" t="s">
        <v>29</v>
      </c>
      <c r="L480" s="63"/>
    </row>
    <row r="481" s="67" customFormat="true" ht="17" hidden="false" customHeight="false" outlineLevel="0" collapsed="false">
      <c r="A481" s="76"/>
      <c r="B481" s="78"/>
      <c r="C481" s="79" t="n">
        <v>2022</v>
      </c>
      <c r="D481" s="364" t="n">
        <v>0</v>
      </c>
      <c r="E481" s="60" t="n">
        <v>0</v>
      </c>
      <c r="F481" s="77"/>
      <c r="G481" s="77"/>
      <c r="H481" s="77"/>
      <c r="I481" s="363" t="n">
        <v>0</v>
      </c>
      <c r="J481" s="60" t="n">
        <v>0</v>
      </c>
      <c r="K481" s="32" t="s">
        <v>29</v>
      </c>
      <c r="L481" s="63"/>
    </row>
    <row r="482" s="67" customFormat="true" ht="17" hidden="false" customHeight="false" outlineLevel="0" collapsed="false">
      <c r="A482" s="76"/>
      <c r="B482" s="78"/>
      <c r="C482" s="79" t="n">
        <v>2023</v>
      </c>
      <c r="D482" s="364" t="n">
        <v>0</v>
      </c>
      <c r="E482" s="60" t="n">
        <v>0</v>
      </c>
      <c r="F482" s="77"/>
      <c r="G482" s="77"/>
      <c r="H482" s="77"/>
      <c r="I482" s="363" t="n">
        <v>0</v>
      </c>
      <c r="J482" s="60" t="n">
        <v>0</v>
      </c>
      <c r="K482" s="32" t="s">
        <v>29</v>
      </c>
      <c r="L482" s="63"/>
    </row>
    <row r="483" s="67" customFormat="true" ht="17" hidden="false" customHeight="false" outlineLevel="0" collapsed="false">
      <c r="A483" s="76"/>
      <c r="B483" s="78"/>
      <c r="C483" s="79" t="n">
        <v>2024</v>
      </c>
      <c r="D483" s="364" t="n">
        <v>0</v>
      </c>
      <c r="E483" s="60" t="n">
        <v>0</v>
      </c>
      <c r="F483" s="77"/>
      <c r="G483" s="77"/>
      <c r="H483" s="77"/>
      <c r="I483" s="363" t="n">
        <v>0</v>
      </c>
      <c r="J483" s="60" t="n">
        <v>0</v>
      </c>
      <c r="K483" s="32" t="s">
        <v>29</v>
      </c>
      <c r="L483" s="63"/>
    </row>
    <row r="484" s="67" customFormat="true" ht="17" hidden="false" customHeight="false" outlineLevel="0" collapsed="false">
      <c r="A484" s="76"/>
      <c r="B484" s="78"/>
      <c r="C484" s="79" t="n">
        <v>2025</v>
      </c>
      <c r="D484" s="364" t="n">
        <v>0</v>
      </c>
      <c r="E484" s="60" t="n">
        <v>0</v>
      </c>
      <c r="F484" s="77"/>
      <c r="G484" s="77"/>
      <c r="H484" s="77"/>
      <c r="I484" s="363" t="n">
        <v>0</v>
      </c>
      <c r="J484" s="60" t="n">
        <v>0</v>
      </c>
      <c r="K484" s="32" t="s">
        <v>29</v>
      </c>
      <c r="L484" s="63"/>
    </row>
    <row r="485" s="67" customFormat="true" ht="17" hidden="false" customHeight="true" outlineLevel="0" collapsed="false">
      <c r="A485" s="76" t="s">
        <v>345</v>
      </c>
      <c r="B485" s="78" t="s">
        <v>346</v>
      </c>
      <c r="C485" s="79" t="n">
        <v>2017</v>
      </c>
      <c r="D485" s="69" t="n">
        <v>0</v>
      </c>
      <c r="E485" s="60" t="n">
        <v>0</v>
      </c>
      <c r="F485" s="77"/>
      <c r="G485" s="77"/>
      <c r="H485" s="77"/>
      <c r="I485" s="95" t="n">
        <v>0</v>
      </c>
      <c r="J485" s="60" t="n">
        <v>0</v>
      </c>
      <c r="K485" s="32" t="s">
        <v>29</v>
      </c>
      <c r="L485" s="63"/>
    </row>
    <row r="486" s="67" customFormat="true" ht="17" hidden="false" customHeight="false" outlineLevel="0" collapsed="false">
      <c r="A486" s="76"/>
      <c r="B486" s="78"/>
      <c r="C486" s="79" t="n">
        <v>2018</v>
      </c>
      <c r="D486" s="69" t="n">
        <v>0</v>
      </c>
      <c r="E486" s="60" t="n">
        <v>0</v>
      </c>
      <c r="F486" s="77"/>
      <c r="G486" s="77"/>
      <c r="H486" s="77"/>
      <c r="I486" s="95" t="n">
        <v>0</v>
      </c>
      <c r="J486" s="60" t="n">
        <v>0</v>
      </c>
      <c r="K486" s="32" t="s">
        <v>29</v>
      </c>
      <c r="L486" s="63"/>
    </row>
    <row r="487" s="67" customFormat="true" ht="17" hidden="false" customHeight="false" outlineLevel="0" collapsed="false">
      <c r="A487" s="76"/>
      <c r="B487" s="78"/>
      <c r="C487" s="79" t="n">
        <v>2019</v>
      </c>
      <c r="D487" s="69" t="n">
        <v>0</v>
      </c>
      <c r="E487" s="60" t="n">
        <v>0</v>
      </c>
      <c r="F487" s="77"/>
      <c r="G487" s="77"/>
      <c r="H487" s="77"/>
      <c r="I487" s="95" t="n">
        <v>0</v>
      </c>
      <c r="J487" s="60" t="n">
        <v>0</v>
      </c>
      <c r="K487" s="32" t="s">
        <v>29</v>
      </c>
      <c r="L487" s="63"/>
    </row>
    <row r="488" s="67" customFormat="true" ht="17" hidden="false" customHeight="false" outlineLevel="0" collapsed="false">
      <c r="A488" s="76"/>
      <c r="B488" s="78"/>
      <c r="C488" s="79" t="n">
        <v>2020</v>
      </c>
      <c r="D488" s="69" t="n">
        <v>0</v>
      </c>
      <c r="E488" s="60" t="n">
        <v>0</v>
      </c>
      <c r="F488" s="77"/>
      <c r="G488" s="77"/>
      <c r="H488" s="77"/>
      <c r="I488" s="95" t="n">
        <v>0</v>
      </c>
      <c r="J488" s="60" t="n">
        <v>0</v>
      </c>
      <c r="K488" s="32" t="s">
        <v>29</v>
      </c>
      <c r="L488" s="42"/>
    </row>
    <row r="489" s="67" customFormat="true" ht="17" hidden="false" customHeight="false" outlineLevel="0" collapsed="false">
      <c r="A489" s="76"/>
      <c r="B489" s="78"/>
      <c r="C489" s="79" t="n">
        <v>2021</v>
      </c>
      <c r="D489" s="364" t="n">
        <v>270</v>
      </c>
      <c r="E489" s="60" t="n">
        <v>0</v>
      </c>
      <c r="F489" s="77"/>
      <c r="G489" s="77"/>
      <c r="H489" s="77"/>
      <c r="I489" s="363" t="n">
        <v>270</v>
      </c>
      <c r="J489" s="60" t="n">
        <v>0</v>
      </c>
      <c r="K489" s="32" t="s">
        <v>29</v>
      </c>
      <c r="L489" s="63"/>
    </row>
    <row r="490" s="67" customFormat="true" ht="17" hidden="false" customHeight="false" outlineLevel="0" collapsed="false">
      <c r="A490" s="76"/>
      <c r="B490" s="78"/>
      <c r="C490" s="79" t="n">
        <v>2022</v>
      </c>
      <c r="D490" s="364" t="n">
        <v>372</v>
      </c>
      <c r="E490" s="60" t="n">
        <v>0</v>
      </c>
      <c r="F490" s="77"/>
      <c r="G490" s="77"/>
      <c r="H490" s="77"/>
      <c r="I490" s="363" t="n">
        <v>372</v>
      </c>
      <c r="J490" s="60" t="n">
        <v>0</v>
      </c>
      <c r="K490" s="32" t="s">
        <v>29</v>
      </c>
      <c r="L490" s="63"/>
    </row>
    <row r="491" s="67" customFormat="true" ht="17" hidden="false" customHeight="false" outlineLevel="0" collapsed="false">
      <c r="A491" s="76"/>
      <c r="B491" s="78"/>
      <c r="C491" s="79" t="n">
        <v>2023</v>
      </c>
      <c r="D491" s="364" t="n">
        <v>372</v>
      </c>
      <c r="E491" s="60" t="n">
        <v>0</v>
      </c>
      <c r="F491" s="77"/>
      <c r="G491" s="77"/>
      <c r="H491" s="77"/>
      <c r="I491" s="363" t="n">
        <v>372</v>
      </c>
      <c r="J491" s="60" t="n">
        <v>0</v>
      </c>
      <c r="K491" s="32" t="s">
        <v>29</v>
      </c>
      <c r="L491" s="63"/>
    </row>
    <row r="492" s="67" customFormat="true" ht="17" hidden="false" customHeight="false" outlineLevel="0" collapsed="false">
      <c r="A492" s="76"/>
      <c r="B492" s="78"/>
      <c r="C492" s="79" t="n">
        <v>2024</v>
      </c>
      <c r="D492" s="364" t="n">
        <v>0</v>
      </c>
      <c r="E492" s="60" t="n">
        <v>0</v>
      </c>
      <c r="F492" s="77"/>
      <c r="G492" s="77"/>
      <c r="H492" s="77"/>
      <c r="I492" s="363" t="n">
        <v>0</v>
      </c>
      <c r="J492" s="60" t="n">
        <v>0</v>
      </c>
      <c r="K492" s="32" t="s">
        <v>29</v>
      </c>
      <c r="L492" s="63"/>
    </row>
    <row r="493" s="67" customFormat="true" ht="17" hidden="false" customHeight="false" outlineLevel="0" collapsed="false">
      <c r="A493" s="76"/>
      <c r="B493" s="78"/>
      <c r="C493" s="79" t="n">
        <v>2025</v>
      </c>
      <c r="D493" s="364" t="n">
        <v>0</v>
      </c>
      <c r="E493" s="60" t="n">
        <v>0</v>
      </c>
      <c r="F493" s="77"/>
      <c r="G493" s="77"/>
      <c r="H493" s="77"/>
      <c r="I493" s="363" t="n">
        <v>0</v>
      </c>
      <c r="J493" s="60" t="n">
        <v>0</v>
      </c>
      <c r="K493" s="32" t="s">
        <v>29</v>
      </c>
      <c r="L493" s="63"/>
    </row>
    <row r="494" s="67" customFormat="true" ht="15.75" hidden="false" customHeight="true" outlineLevel="0" collapsed="false">
      <c r="A494" s="76" t="s">
        <v>347</v>
      </c>
      <c r="B494" s="78" t="s">
        <v>348</v>
      </c>
      <c r="C494" s="79" t="n">
        <v>2017</v>
      </c>
      <c r="D494" s="69" t="n">
        <v>0</v>
      </c>
      <c r="E494" s="60" t="n">
        <v>0</v>
      </c>
      <c r="F494" s="77"/>
      <c r="G494" s="77"/>
      <c r="H494" s="77"/>
      <c r="I494" s="95" t="n">
        <v>0</v>
      </c>
      <c r="J494" s="60" t="n">
        <v>0</v>
      </c>
      <c r="K494" s="32" t="s">
        <v>29</v>
      </c>
      <c r="L494" s="63"/>
    </row>
    <row r="495" s="67" customFormat="true" ht="17" hidden="false" customHeight="false" outlineLevel="0" collapsed="false">
      <c r="A495" s="76"/>
      <c r="B495" s="78"/>
      <c r="C495" s="79" t="n">
        <v>2018</v>
      </c>
      <c r="D495" s="69" t="n">
        <v>0</v>
      </c>
      <c r="E495" s="60" t="n">
        <v>0</v>
      </c>
      <c r="F495" s="77"/>
      <c r="G495" s="77"/>
      <c r="H495" s="77"/>
      <c r="I495" s="95" t="n">
        <v>0</v>
      </c>
      <c r="J495" s="60" t="n">
        <v>0</v>
      </c>
      <c r="K495" s="32" t="s">
        <v>29</v>
      </c>
      <c r="L495" s="63"/>
    </row>
    <row r="496" s="67" customFormat="true" ht="17" hidden="false" customHeight="false" outlineLevel="0" collapsed="false">
      <c r="A496" s="76"/>
      <c r="B496" s="78"/>
      <c r="C496" s="79" t="n">
        <v>2019</v>
      </c>
      <c r="D496" s="69" t="n">
        <v>0</v>
      </c>
      <c r="E496" s="60" t="n">
        <v>0</v>
      </c>
      <c r="F496" s="77"/>
      <c r="G496" s="77"/>
      <c r="H496" s="77"/>
      <c r="I496" s="95" t="n">
        <v>0</v>
      </c>
      <c r="J496" s="60" t="n">
        <v>0</v>
      </c>
      <c r="K496" s="32" t="s">
        <v>29</v>
      </c>
      <c r="L496" s="63"/>
    </row>
    <row r="497" s="67" customFormat="true" ht="17" hidden="false" customHeight="false" outlineLevel="0" collapsed="false">
      <c r="A497" s="76"/>
      <c r="B497" s="78"/>
      <c r="C497" s="79" t="n">
        <v>2020</v>
      </c>
      <c r="D497" s="69" t="n">
        <v>0</v>
      </c>
      <c r="E497" s="60" t="n">
        <v>0</v>
      </c>
      <c r="F497" s="77"/>
      <c r="G497" s="77"/>
      <c r="H497" s="77"/>
      <c r="I497" s="95" t="n">
        <v>0</v>
      </c>
      <c r="J497" s="60" t="n">
        <v>0</v>
      </c>
      <c r="K497" s="32" t="s">
        <v>29</v>
      </c>
      <c r="L497" s="42"/>
    </row>
    <row r="498" s="67" customFormat="true" ht="17" hidden="false" customHeight="false" outlineLevel="0" collapsed="false">
      <c r="A498" s="76"/>
      <c r="B498" s="78"/>
      <c r="C498" s="79" t="n">
        <v>2021</v>
      </c>
      <c r="D498" s="69" t="n">
        <v>19.9</v>
      </c>
      <c r="E498" s="60" t="n">
        <v>0</v>
      </c>
      <c r="F498" s="77"/>
      <c r="G498" s="77"/>
      <c r="H498" s="77"/>
      <c r="I498" s="95" t="n">
        <v>19.9</v>
      </c>
      <c r="J498" s="60" t="n">
        <v>0</v>
      </c>
      <c r="K498" s="32" t="s">
        <v>29</v>
      </c>
      <c r="L498" s="63"/>
    </row>
    <row r="499" s="67" customFormat="true" ht="17" hidden="false" customHeight="false" outlineLevel="0" collapsed="false">
      <c r="A499" s="76"/>
      <c r="B499" s="78"/>
      <c r="C499" s="79" t="n">
        <v>2022</v>
      </c>
      <c r="D499" s="364" t="n">
        <v>0</v>
      </c>
      <c r="E499" s="60" t="n">
        <v>0</v>
      </c>
      <c r="F499" s="77"/>
      <c r="G499" s="77"/>
      <c r="H499" s="77"/>
      <c r="I499" s="363" t="n">
        <v>0</v>
      </c>
      <c r="J499" s="60" t="n">
        <v>0</v>
      </c>
      <c r="K499" s="32" t="s">
        <v>29</v>
      </c>
      <c r="L499" s="63"/>
    </row>
    <row r="500" s="67" customFormat="true" ht="17" hidden="false" customHeight="false" outlineLevel="0" collapsed="false">
      <c r="A500" s="76"/>
      <c r="B500" s="78"/>
      <c r="C500" s="79" t="n">
        <v>2023</v>
      </c>
      <c r="D500" s="364" t="n">
        <v>0</v>
      </c>
      <c r="E500" s="60" t="n">
        <v>0</v>
      </c>
      <c r="F500" s="77"/>
      <c r="G500" s="77"/>
      <c r="H500" s="77"/>
      <c r="I500" s="363" t="n">
        <v>0</v>
      </c>
      <c r="J500" s="60" t="n">
        <v>0</v>
      </c>
      <c r="K500" s="32" t="s">
        <v>29</v>
      </c>
      <c r="L500" s="63"/>
    </row>
    <row r="501" s="67" customFormat="true" ht="17" hidden="false" customHeight="false" outlineLevel="0" collapsed="false">
      <c r="A501" s="76"/>
      <c r="B501" s="78"/>
      <c r="C501" s="79" t="n">
        <v>2024</v>
      </c>
      <c r="D501" s="364" t="n">
        <v>0</v>
      </c>
      <c r="E501" s="60" t="n">
        <v>0</v>
      </c>
      <c r="F501" s="77"/>
      <c r="G501" s="77"/>
      <c r="H501" s="77"/>
      <c r="I501" s="363" t="n">
        <v>0</v>
      </c>
      <c r="J501" s="60" t="n">
        <v>0</v>
      </c>
      <c r="K501" s="32" t="s">
        <v>29</v>
      </c>
      <c r="L501" s="63"/>
    </row>
    <row r="502" s="67" customFormat="true" ht="17" hidden="false" customHeight="false" outlineLevel="0" collapsed="false">
      <c r="A502" s="76"/>
      <c r="B502" s="78"/>
      <c r="C502" s="79" t="n">
        <v>2025</v>
      </c>
      <c r="D502" s="364" t="n">
        <v>0</v>
      </c>
      <c r="E502" s="60" t="n">
        <v>0</v>
      </c>
      <c r="F502" s="77"/>
      <c r="G502" s="77"/>
      <c r="H502" s="77"/>
      <c r="I502" s="363" t="n">
        <v>0</v>
      </c>
      <c r="J502" s="60" t="n">
        <v>0</v>
      </c>
      <c r="K502" s="32" t="s">
        <v>29</v>
      </c>
      <c r="L502" s="63"/>
    </row>
    <row r="503" s="67" customFormat="true" ht="17" hidden="false" customHeight="true" outlineLevel="0" collapsed="false">
      <c r="A503" s="101" t="s">
        <v>349</v>
      </c>
      <c r="B503" s="78" t="s">
        <v>350</v>
      </c>
      <c r="C503" s="79" t="n">
        <v>2023</v>
      </c>
      <c r="D503" s="69" t="n">
        <v>0</v>
      </c>
      <c r="E503" s="60" t="n">
        <v>0</v>
      </c>
      <c r="F503" s="77"/>
      <c r="G503" s="77"/>
      <c r="H503" s="77"/>
      <c r="I503" s="95" t="n">
        <v>0</v>
      </c>
      <c r="J503" s="60" t="n">
        <v>0</v>
      </c>
      <c r="K503" s="32" t="s">
        <v>29</v>
      </c>
      <c r="L503" s="63"/>
    </row>
    <row r="504" s="67" customFormat="true" ht="17" hidden="false" customHeight="false" outlineLevel="0" collapsed="false">
      <c r="A504" s="101"/>
      <c r="B504" s="78"/>
      <c r="C504" s="79" t="n">
        <v>2024</v>
      </c>
      <c r="D504" s="364" t="n">
        <v>0</v>
      </c>
      <c r="E504" s="60" t="n">
        <v>0</v>
      </c>
      <c r="F504" s="77"/>
      <c r="G504" s="77"/>
      <c r="H504" s="77"/>
      <c r="I504" s="363" t="n">
        <v>0</v>
      </c>
      <c r="J504" s="60" t="n">
        <v>0</v>
      </c>
      <c r="K504" s="32" t="s">
        <v>29</v>
      </c>
      <c r="L504" s="63"/>
    </row>
    <row r="505" s="67" customFormat="true" ht="17" hidden="false" customHeight="false" outlineLevel="0" collapsed="false">
      <c r="A505" s="101"/>
      <c r="B505" s="78"/>
      <c r="C505" s="79" t="n">
        <v>2025</v>
      </c>
      <c r="D505" s="364" t="n">
        <v>0</v>
      </c>
      <c r="E505" s="60" t="n">
        <v>0</v>
      </c>
      <c r="F505" s="77"/>
      <c r="G505" s="77"/>
      <c r="H505" s="77"/>
      <c r="I505" s="363" t="n">
        <v>0</v>
      </c>
      <c r="J505" s="60" t="n">
        <v>0</v>
      </c>
      <c r="K505" s="32" t="s">
        <v>29</v>
      </c>
      <c r="L505" s="63"/>
    </row>
    <row r="506" s="67" customFormat="true" ht="29.85" hidden="false" customHeight="false" outlineLevel="0" collapsed="false">
      <c r="A506" s="96"/>
      <c r="B506" s="365" t="s">
        <v>82</v>
      </c>
      <c r="C506" s="343"/>
      <c r="D506" s="366" t="n">
        <f aca="false">SUM(D157:D505)</f>
        <v>1689.48148</v>
      </c>
      <c r="E506" s="356" t="n">
        <v>0</v>
      </c>
      <c r="F506" s="357"/>
      <c r="G506" s="357"/>
      <c r="H506" s="357"/>
      <c r="I506" s="366" t="n">
        <f aca="false">I507+I508+I509+I510+I511+I512+I513+I514+I515</f>
        <v>1689.48148</v>
      </c>
      <c r="J506" s="356" t="n">
        <v>0</v>
      </c>
      <c r="K506" s="367"/>
      <c r="L506" s="63"/>
      <c r="N506" s="67" t="n">
        <f aca="false">D507+D508+D509+D510+D514</f>
        <v>204.54</v>
      </c>
    </row>
    <row r="507" s="67" customFormat="true" ht="17" hidden="false" customHeight="false" outlineLevel="0" collapsed="false">
      <c r="A507" s="76"/>
      <c r="B507" s="49" t="n">
        <v>2017</v>
      </c>
      <c r="C507" s="87"/>
      <c r="D507" s="69" t="n">
        <v>0</v>
      </c>
      <c r="E507" s="88" t="n">
        <v>0</v>
      </c>
      <c r="F507" s="77"/>
      <c r="G507" s="77"/>
      <c r="H507" s="77"/>
      <c r="I507" s="69" t="n">
        <v>0</v>
      </c>
      <c r="J507" s="88" t="n">
        <v>0</v>
      </c>
      <c r="K507" s="100"/>
      <c r="L507" s="63"/>
    </row>
    <row r="508" s="67" customFormat="true" ht="17" hidden="false" customHeight="false" outlineLevel="0" collapsed="false">
      <c r="A508" s="76"/>
      <c r="B508" s="49" t="n">
        <v>2018</v>
      </c>
      <c r="C508" s="87"/>
      <c r="D508" s="69" t="n">
        <f aca="false">D92+D101+D110+D119+D128+D137</f>
        <v>0</v>
      </c>
      <c r="E508" s="88" t="n">
        <v>0</v>
      </c>
      <c r="F508" s="77"/>
      <c r="G508" s="77"/>
      <c r="H508" s="77"/>
      <c r="I508" s="69" t="n">
        <f aca="false">I92+I101+I110+I119+I128+I137</f>
        <v>0</v>
      </c>
      <c r="J508" s="88" t="n">
        <v>0</v>
      </c>
      <c r="K508" s="100"/>
      <c r="L508" s="63"/>
    </row>
    <row r="509" s="67" customFormat="true" ht="17" hidden="false" customHeight="false" outlineLevel="0" collapsed="false">
      <c r="A509" s="76"/>
      <c r="B509" s="49" t="n">
        <v>2019</v>
      </c>
      <c r="C509" s="87"/>
      <c r="D509" s="364" t="n">
        <f aca="false">D157+D164+D173+D182+D191+D200+D209+D218+D227+D236+D245+D254+D263+D271+D280+D289+D298+D307+D316+D325+D334+D343+D352+D361+D370+D379+D388+D397+D406+D415+D424+D433+D442+D451+D460+D478+D496</f>
        <v>199.74</v>
      </c>
      <c r="E509" s="88" t="n">
        <v>0</v>
      </c>
      <c r="F509" s="77"/>
      <c r="G509" s="77"/>
      <c r="H509" s="77"/>
      <c r="I509" s="364" t="n">
        <f aca="false">I157+I164+I173+I182+I191+I200+I209+I218+I227+I236+I245+I254+I263+I271+I280+I289+I298+I307+I316+I325+I334+I343+I352+I361+I370+I379+I388+I397+I406+I415+I424+I433+I442+I451+I460+I469+I478+I496</f>
        <v>199.74</v>
      </c>
      <c r="J509" s="88" t="n">
        <v>0</v>
      </c>
      <c r="K509" s="100"/>
      <c r="L509" s="63"/>
      <c r="N509" s="67" t="n">
        <f aca="false">D507+D508+D509+D510+D514</f>
        <v>204.54</v>
      </c>
    </row>
    <row r="510" s="67" customFormat="true" ht="17" hidden="false" customHeight="false" outlineLevel="0" collapsed="false">
      <c r="A510" s="76"/>
      <c r="B510" s="49" t="n">
        <v>2020</v>
      </c>
      <c r="C510" s="87"/>
      <c r="D510" s="364" t="n">
        <f aca="false">D158+D165+D174+D183+D192+D201+D210+D219+D228+D237+D246+D255+D264+D272+D281+D290+D299+D308+D317+D326+D335+D344+D353+D362+D371+D380+D389+D398+D407+D416+D425+D434+D443+D452+D461+D470+D479+D488+D497</f>
        <v>4.8</v>
      </c>
      <c r="E510" s="88" t="n">
        <v>0</v>
      </c>
      <c r="F510" s="77"/>
      <c r="G510" s="77"/>
      <c r="H510" s="77"/>
      <c r="I510" s="364" t="n">
        <f aca="false">I158+I165+I174+I183+I192+I201+I210+I219+I228+I237+I246+I255+I264+I272+I281+I290+I299+I308+I317+I326+I335+I344+I353+I362+I371+I380+I389+I398+I407+I416+I425+I434+I443+I452+I461++I470+I497</f>
        <v>4.8</v>
      </c>
      <c r="J510" s="88" t="n">
        <v>0</v>
      </c>
      <c r="K510" s="100"/>
      <c r="L510" s="63"/>
      <c r="P510" s="67" t="n">
        <f aca="false">P518-P511</f>
        <v>1035.99288000001</v>
      </c>
    </row>
    <row r="511" s="67" customFormat="true" ht="17" hidden="false" customHeight="false" outlineLevel="0" collapsed="false">
      <c r="A511" s="76"/>
      <c r="B511" s="49" t="n">
        <v>2021</v>
      </c>
      <c r="C511" s="87"/>
      <c r="D511" s="364" t="n">
        <f aca="false">D159+D166+D175+D184+D193+D202+D211+D220+D229+D238+D247+D256+D265+D273+D282+D291+D300+D309+D318+D327+D336+D345+D354+D363+D372+D381+D390+D399+D408+D417+D426+D435+D444+D453+D462+D471+D480+D489+D498</f>
        <v>320.8</v>
      </c>
      <c r="E511" s="88" t="n">
        <v>0</v>
      </c>
      <c r="F511" s="77"/>
      <c r="G511" s="77"/>
      <c r="H511" s="77"/>
      <c r="I511" s="364" t="n">
        <f aca="false">I159+I166+I175+I184+I193+I202+I211+I220+I229+I238+I247+I256+I265+I273+I282+I291+I300+I309+I318+I327+I336+I345+I354+I363+I372+I381+I390+I399+I408+I417+I426+I435+I444+I453+I462+I471+I480+I489+I498</f>
        <v>320.8</v>
      </c>
      <c r="J511" s="88" t="n">
        <v>0</v>
      </c>
      <c r="K511" s="100"/>
      <c r="L511" s="63"/>
      <c r="P511" s="67" t="n">
        <v>123606.02646</v>
      </c>
    </row>
    <row r="512" s="67" customFormat="true" ht="17" hidden="false" customHeight="false" outlineLevel="0" collapsed="false">
      <c r="A512" s="76"/>
      <c r="B512" s="49" t="n">
        <v>2022</v>
      </c>
      <c r="C512" s="87"/>
      <c r="D512" s="364" t="n">
        <f aca="false">D160+D167+D176+D185+D194+D203+D212+D221+D230+D239+D248+D257+D266+D274+D283+D292+D301+D310+D319+D328+D337+D346+D355+D364+D373+D382+D391+D400+D409+D418+D427+D436+D445+D454+D463+D472+D481+D490+D499</f>
        <v>427.8</v>
      </c>
      <c r="E512" s="88" t="n">
        <v>0</v>
      </c>
      <c r="F512" s="77"/>
      <c r="G512" s="77"/>
      <c r="H512" s="77"/>
      <c r="I512" s="364" t="n">
        <f aca="false">I160+I167+I176+I185+I194+I203+I212+I221+I230+I239+I248+I257+I266+I274+I283+I292+I301+I310+I319+I328+I337+I346+I355+I364+I373+I382+I391+I400+I409+I418+I427+I436+I445+I454+I463+I472+I481+I490+I499</f>
        <v>427.8</v>
      </c>
      <c r="J512" s="88" t="n">
        <v>0</v>
      </c>
      <c r="K512" s="100"/>
      <c r="L512" s="63"/>
    </row>
    <row r="513" s="67" customFormat="true" ht="17" hidden="false" customHeight="false" outlineLevel="0" collapsed="false">
      <c r="A513" s="76"/>
      <c r="B513" s="49" t="n">
        <v>2023</v>
      </c>
      <c r="C513" s="87"/>
      <c r="D513" s="106" t="n">
        <f aca="false">D161+D168+D177+D186+D195+D204+D213+D222+D231+D240+D249+D258+D267+D275+D284+D293+D302+D311+D320+D329+D338+D347+D356+D365+D374+D383+D392+D401+D410+D419+D428+D437+D446+D455+D464+D473+D482+D491+D500+D503</f>
        <v>736.34148</v>
      </c>
      <c r="E513" s="88" t="n">
        <v>0</v>
      </c>
      <c r="F513" s="77"/>
      <c r="G513" s="77"/>
      <c r="H513" s="77"/>
      <c r="I513" s="106" t="n">
        <f aca="false">I161+I168+I177+I186+I195+I204+I213+I222+I231+I240+I249+I258+I267+I275+I284+I293+I302+I311+I320+I329+I338+I347+I356+I365+I374+I383+I392+I401+I410+I419+I428+I437+I446+I455+I464+I473+I482+I491+I500+I503</f>
        <v>736.34148</v>
      </c>
      <c r="J513" s="88" t="n">
        <v>0</v>
      </c>
      <c r="K513" s="100"/>
      <c r="L513" s="63"/>
    </row>
    <row r="514" s="67" customFormat="true" ht="17" hidden="false" customHeight="false" outlineLevel="0" collapsed="false">
      <c r="A514" s="76"/>
      <c r="B514" s="49" t="n">
        <v>2024</v>
      </c>
      <c r="C514" s="87"/>
      <c r="D514" s="364" t="n">
        <f aca="false">D162+D178+D187+D196+D205+D214+D223+D232+D241+D250+D259+D276+D285+D303+D312+D321+D330+D339+D348+D357+D366+D375+D384+D393+D402+D411+D420+D429+D438+D447+D456+D465+D474+D483+D492+D501</f>
        <v>0</v>
      </c>
      <c r="E514" s="88" t="n">
        <v>0</v>
      </c>
      <c r="F514" s="77"/>
      <c r="G514" s="77"/>
      <c r="H514" s="77"/>
      <c r="I514" s="364" t="n">
        <f aca="false">I162+I178+I187+I196+I205+I214+I223+I232+I241+I250+I259+I276+I285+I303+I312+I321+I330+I339+I348+I357+I366+I375+I384+I393+I402+I411+I420+I429+I438+I447+I456+I465+I474+I483+I492+I501</f>
        <v>0</v>
      </c>
      <c r="J514" s="88" t="n">
        <v>0</v>
      </c>
      <c r="K514" s="100"/>
      <c r="L514" s="86"/>
      <c r="N514" s="67" t="n">
        <v>14645.42114</v>
      </c>
      <c r="O514" s="67" t="n">
        <f aca="false">N523-N514</f>
        <v>4000</v>
      </c>
    </row>
    <row r="515" s="67" customFormat="true" ht="17" hidden="false" customHeight="false" outlineLevel="0" collapsed="false">
      <c r="A515" s="360"/>
      <c r="B515" s="49" t="n">
        <v>2025</v>
      </c>
      <c r="C515" s="87"/>
      <c r="D515" s="364" t="n">
        <f aca="false">D163+D179+D188+D197+D206+D215+D224+D233+D242+D251+D260+D277+D286+D304+D313+D322+D331+D340+D349+D358+D367+D376+D385+D394+D403+D412+D421+D430+D439+D448+D457+D466+D475+D484+D493+D502</f>
        <v>0</v>
      </c>
      <c r="E515" s="88" t="n">
        <v>0</v>
      </c>
      <c r="F515" s="77"/>
      <c r="G515" s="77"/>
      <c r="H515" s="77"/>
      <c r="I515" s="364" t="n">
        <f aca="false">I163+I179+I188+I197+I206+I215+I224+I233+I242+I251+I260+I277+I286+I304+I313+I322+I331+I340+I349+I358+I367+I376+I385+I394+I403+I412+I421+I430+I439+I448+I457+I466+I475+I484+I493+I502</f>
        <v>0</v>
      </c>
      <c r="J515" s="88" t="n">
        <v>0</v>
      </c>
      <c r="K515" s="100"/>
      <c r="L515" s="86"/>
    </row>
    <row r="516" s="67" customFormat="true" ht="22.5" hidden="false" customHeight="true" outlineLevel="0" collapsed="false">
      <c r="A516" s="90"/>
      <c r="B516" s="91"/>
      <c r="C516" s="91"/>
      <c r="D516" s="91"/>
      <c r="E516" s="91"/>
      <c r="F516" s="91"/>
      <c r="G516" s="91"/>
      <c r="H516" s="91"/>
      <c r="I516" s="91"/>
      <c r="J516" s="91"/>
      <c r="K516" s="91"/>
      <c r="L516" s="63"/>
    </row>
    <row r="517" s="67" customFormat="true" ht="20.25" hidden="false" customHeight="true" outlineLevel="0" collapsed="false">
      <c r="A517" s="101"/>
      <c r="B517" s="102"/>
      <c r="C517" s="103"/>
      <c r="D517" s="103"/>
      <c r="E517" s="103"/>
      <c r="F517" s="103"/>
      <c r="G517" s="103"/>
      <c r="H517" s="103"/>
      <c r="I517" s="103"/>
      <c r="J517" s="103"/>
      <c r="K517" s="104"/>
      <c r="L517" s="63"/>
      <c r="P517" s="67" t="n">
        <f aca="false">O518+P518</f>
        <v>128013.71862</v>
      </c>
    </row>
    <row r="518" customFormat="false" ht="15" hidden="false" customHeight="true" outlineLevel="0" collapsed="false">
      <c r="A518" s="368"/>
      <c r="B518" s="369" t="s">
        <v>254</v>
      </c>
      <c r="C518" s="370"/>
      <c r="D518" s="371" t="n">
        <f aca="false">D506+D81+D145</f>
        <v>4125.29036</v>
      </c>
      <c r="E518" s="372" t="n">
        <v>0</v>
      </c>
      <c r="F518" s="373"/>
      <c r="G518" s="373"/>
      <c r="H518" s="374"/>
      <c r="I518" s="371" t="n">
        <f aca="false">I506+I145+I81</f>
        <v>4125.29036</v>
      </c>
      <c r="J518" s="372" t="n">
        <v>0</v>
      </c>
      <c r="K518" s="375"/>
      <c r="L518" s="376"/>
      <c r="N518" s="67" t="n">
        <f aca="false">N526+N525+N524+N523+N522+N521+N520+N519</f>
        <v>128013.71862</v>
      </c>
      <c r="O518" s="377" t="n">
        <f aca="false">O519+O520+O521+O522+O523+O524+O525+O526</f>
        <v>3371.69928</v>
      </c>
      <c r="P518" s="67" t="n">
        <f aca="false">P519+P520+P521+P522+P523+P524+P525+P526</f>
        <v>124642.01934</v>
      </c>
    </row>
    <row r="519" customFormat="false" ht="14.45" hidden="false" customHeight="true" outlineLevel="0" collapsed="false">
      <c r="A519" s="368"/>
      <c r="B519" s="281" t="n">
        <v>2017</v>
      </c>
      <c r="C519" s="259"/>
      <c r="D519" s="149" t="n">
        <f aca="false">D507</f>
        <v>0</v>
      </c>
      <c r="E519" s="138" t="n">
        <v>0</v>
      </c>
      <c r="F519" s="88"/>
      <c r="G519" s="88"/>
      <c r="H519" s="300"/>
      <c r="I519" s="149" t="n">
        <f aca="false">I507</f>
        <v>0</v>
      </c>
      <c r="J519" s="138" t="n">
        <v>0</v>
      </c>
      <c r="K519" s="306"/>
      <c r="L519" s="260"/>
      <c r="M519" s="0" t="n">
        <v>17</v>
      </c>
      <c r="N519" s="67" t="n">
        <f aca="false">O519+P519</f>
        <v>18633.32957</v>
      </c>
      <c r="O519" s="67" t="n">
        <v>0</v>
      </c>
      <c r="P519" s="67" t="n">
        <v>18633.32957</v>
      </c>
    </row>
    <row r="520" customFormat="false" ht="17" hidden="false" customHeight="false" outlineLevel="0" collapsed="false">
      <c r="A520" s="368"/>
      <c r="B520" s="281" t="n">
        <v>2018</v>
      </c>
      <c r="C520" s="259"/>
      <c r="D520" s="149" t="n">
        <f aca="false">D508</f>
        <v>0</v>
      </c>
      <c r="E520" s="138" t="n">
        <v>0</v>
      </c>
      <c r="F520" s="88"/>
      <c r="G520" s="88"/>
      <c r="H520" s="300"/>
      <c r="I520" s="149" t="n">
        <f aca="false">I508</f>
        <v>0</v>
      </c>
      <c r="J520" s="138" t="n">
        <v>0</v>
      </c>
      <c r="K520" s="283"/>
      <c r="L520" s="32"/>
      <c r="M520" s="0" t="n">
        <v>18</v>
      </c>
      <c r="N520" s="67" t="n">
        <f aca="false">O520+P520</f>
        <v>10043.15719</v>
      </c>
      <c r="O520" s="67" t="n">
        <v>0</v>
      </c>
      <c r="P520" s="67" t="n">
        <v>10043.15719</v>
      </c>
    </row>
    <row r="521" customFormat="false" ht="17" hidden="false" customHeight="false" outlineLevel="0" collapsed="false">
      <c r="A521" s="368"/>
      <c r="B521" s="281" t="n">
        <v>2019</v>
      </c>
      <c r="C521" s="259"/>
      <c r="D521" s="149" t="n">
        <f aca="false">D82+D148+D509</f>
        <v>680.7</v>
      </c>
      <c r="E521" s="138" t="n">
        <v>0</v>
      </c>
      <c r="F521" s="88"/>
      <c r="G521" s="88"/>
      <c r="H521" s="300"/>
      <c r="I521" s="149" t="n">
        <f aca="false">I82+I148+I509</f>
        <v>680.7</v>
      </c>
      <c r="J521" s="138" t="n">
        <v>0</v>
      </c>
      <c r="K521" s="306"/>
      <c r="L521" s="32"/>
      <c r="M521" s="0" t="n">
        <v>19</v>
      </c>
      <c r="N521" s="67" t="n">
        <f aca="false">P521+O521</f>
        <v>12060.9837</v>
      </c>
      <c r="O521" s="67" t="n">
        <v>680.7</v>
      </c>
      <c r="P521" s="67" t="n">
        <v>11380.2837</v>
      </c>
    </row>
    <row r="522" customFormat="false" ht="17" hidden="false" customHeight="false" outlineLevel="0" collapsed="false">
      <c r="A522" s="368"/>
      <c r="B522" s="281" t="n">
        <v>2020</v>
      </c>
      <c r="C522" s="303"/>
      <c r="D522" s="147" t="n">
        <f aca="false">D83+D149+D510</f>
        <v>495.67768</v>
      </c>
      <c r="E522" s="138" t="n">
        <v>0</v>
      </c>
      <c r="F522" s="88"/>
      <c r="G522" s="88"/>
      <c r="H522" s="300"/>
      <c r="I522" s="147" t="n">
        <f aca="false">I83+I149++I510</f>
        <v>495.67768</v>
      </c>
      <c r="J522" s="138" t="n">
        <v>0</v>
      </c>
      <c r="K522" s="283"/>
      <c r="L522" s="32"/>
      <c r="M522" s="0" t="n">
        <v>20</v>
      </c>
      <c r="N522" s="67" t="n">
        <f aca="false">O522+P522</f>
        <v>21029.8055</v>
      </c>
      <c r="O522" s="67" t="n">
        <v>495.67768</v>
      </c>
      <c r="P522" s="67" t="n">
        <v>20534.12782</v>
      </c>
    </row>
    <row r="523" customFormat="false" ht="17" hidden="false" customHeight="false" outlineLevel="0" collapsed="false">
      <c r="A523" s="368"/>
      <c r="B523" s="281" t="n">
        <v>2021</v>
      </c>
      <c r="C523" s="303"/>
      <c r="D523" s="378" t="n">
        <f aca="false">D84+D150+D511</f>
        <v>820.1296</v>
      </c>
      <c r="E523" s="138" t="n">
        <v>0</v>
      </c>
      <c r="F523" s="88"/>
      <c r="G523" s="88"/>
      <c r="H523" s="300"/>
      <c r="I523" s="378" t="n">
        <f aca="false">I511+I150+I84</f>
        <v>820.1296</v>
      </c>
      <c r="J523" s="138" t="n">
        <v>0</v>
      </c>
      <c r="K523" s="283"/>
      <c r="L523" s="32"/>
      <c r="M523" s="0" t="n">
        <v>21</v>
      </c>
      <c r="N523" s="67" t="n">
        <f aca="false">O523+P523</f>
        <v>18645.42114</v>
      </c>
      <c r="O523" s="211" t="n">
        <v>820.1296</v>
      </c>
      <c r="P523" s="67" t="n">
        <v>17825.29154</v>
      </c>
    </row>
    <row r="524" customFormat="false" ht="17" hidden="false" customHeight="false" outlineLevel="0" collapsed="false">
      <c r="A524" s="368"/>
      <c r="B524" s="281" t="n">
        <v>2022</v>
      </c>
      <c r="C524" s="303"/>
      <c r="D524" s="149" t="n">
        <f aca="false">D85+D151+D512</f>
        <v>909.624</v>
      </c>
      <c r="E524" s="138" t="n">
        <v>0</v>
      </c>
      <c r="F524" s="88"/>
      <c r="G524" s="88"/>
      <c r="H524" s="300"/>
      <c r="I524" s="149" t="n">
        <f aca="false">I512+I151+I85</f>
        <v>909.624</v>
      </c>
      <c r="J524" s="138" t="n">
        <v>0</v>
      </c>
      <c r="K524" s="283"/>
      <c r="L524" s="32"/>
      <c r="M524" s="0" t="n">
        <v>22</v>
      </c>
      <c r="N524" s="67" t="n">
        <f aca="false">O524+P524</f>
        <v>36964.54352</v>
      </c>
      <c r="O524" s="34" t="n">
        <v>939.6</v>
      </c>
      <c r="P524" s="67" t="n">
        <v>36024.94352</v>
      </c>
    </row>
    <row r="525" customFormat="false" ht="17" hidden="false" customHeight="false" outlineLevel="0" collapsed="false">
      <c r="A525" s="368"/>
      <c r="B525" s="281" t="n">
        <v>2023</v>
      </c>
      <c r="C525" s="303"/>
      <c r="D525" s="147" t="n">
        <f aca="false">D86+D152+D513</f>
        <v>1219.15908</v>
      </c>
      <c r="E525" s="138" t="n">
        <v>0</v>
      </c>
      <c r="F525" s="88"/>
      <c r="G525" s="88"/>
      <c r="H525" s="300"/>
      <c r="I525" s="147" t="n">
        <f aca="false">I86+I152+I513</f>
        <v>1219.15908</v>
      </c>
      <c r="J525" s="138" t="n">
        <v>0</v>
      </c>
      <c r="K525" s="283"/>
      <c r="L525" s="32"/>
      <c r="M525" s="0" t="n">
        <v>23</v>
      </c>
      <c r="N525" s="67" t="n">
        <f aca="false">O525+P525</f>
        <v>3276.86</v>
      </c>
      <c r="O525" s="34" t="n">
        <v>217.796</v>
      </c>
      <c r="P525" s="67" t="n">
        <v>3059.064</v>
      </c>
    </row>
    <row r="526" customFormat="false" ht="17" hidden="false" customHeight="false" outlineLevel="0" collapsed="false">
      <c r="A526" s="368"/>
      <c r="B526" s="281" t="n">
        <v>2024</v>
      </c>
      <c r="C526" s="303"/>
      <c r="D526" s="149" t="n">
        <f aca="false">D87+D153+D514</f>
        <v>0</v>
      </c>
      <c r="E526" s="138" t="n">
        <v>0</v>
      </c>
      <c r="F526" s="379"/>
      <c r="G526" s="379"/>
      <c r="H526" s="262"/>
      <c r="I526" s="380" t="n">
        <f aca="false">I87+I153+I514</f>
        <v>0</v>
      </c>
      <c r="J526" s="138" t="n">
        <v>0</v>
      </c>
      <c r="K526" s="283"/>
      <c r="L526" s="136"/>
      <c r="M526" s="0" t="n">
        <v>24</v>
      </c>
      <c r="N526" s="67" t="n">
        <f aca="false">O526+P526</f>
        <v>7359.618</v>
      </c>
      <c r="O526" s="34" t="n">
        <v>217.796</v>
      </c>
      <c r="P526" s="67" t="n">
        <v>7141.822</v>
      </c>
    </row>
    <row r="527" customFormat="false" ht="17" hidden="false" customHeight="false" outlineLevel="0" collapsed="false">
      <c r="A527" s="368"/>
      <c r="B527" s="281" t="n">
        <v>2025</v>
      </c>
      <c r="C527" s="303"/>
      <c r="D527" s="149" t="n">
        <f aca="false">D88+D154+D515</f>
        <v>0</v>
      </c>
      <c r="E527" s="138" t="n">
        <v>0</v>
      </c>
      <c r="F527" s="379"/>
      <c r="G527" s="379"/>
      <c r="H527" s="262"/>
      <c r="I527" s="380" t="n">
        <f aca="false">I88+I154+I515</f>
        <v>0</v>
      </c>
      <c r="J527" s="138" t="n">
        <v>0</v>
      </c>
      <c r="K527" s="283"/>
      <c r="L527" s="381"/>
      <c r="N527" s="67"/>
      <c r="O527" s="34"/>
      <c r="P527" s="67"/>
    </row>
    <row r="528" customFormat="false" ht="15.75" hidden="false" customHeight="true" outlineLevel="0" collapsed="false">
      <c r="A528" s="368"/>
      <c r="B528" s="308" t="s">
        <v>255</v>
      </c>
      <c r="C528" s="308"/>
      <c r="D528" s="308"/>
      <c r="E528" s="308"/>
      <c r="F528" s="308"/>
      <c r="G528" s="308"/>
      <c r="H528" s="308"/>
      <c r="I528" s="308"/>
      <c r="J528" s="308"/>
      <c r="K528" s="308"/>
      <c r="L528" s="308"/>
    </row>
    <row r="529" customFormat="false" ht="15.75" hidden="false" customHeight="true" outlineLevel="0" collapsed="false">
      <c r="A529" s="368"/>
      <c r="B529" s="308"/>
      <c r="C529" s="308"/>
      <c r="D529" s="308"/>
      <c r="E529" s="308"/>
      <c r="F529" s="308"/>
      <c r="G529" s="308"/>
      <c r="H529" s="308"/>
      <c r="I529" s="308"/>
      <c r="J529" s="308"/>
      <c r="K529" s="308"/>
      <c r="L529" s="308"/>
      <c r="N529" s="67" t="n">
        <f aca="false">O518+P518</f>
        <v>128013.71862</v>
      </c>
    </row>
    <row r="530" customFormat="false" ht="15.8" hidden="false" customHeight="false" outlineLevel="0" collapsed="false">
      <c r="A530" s="368"/>
      <c r="B530" s="308"/>
      <c r="C530" s="308"/>
      <c r="D530" s="308"/>
      <c r="E530" s="308"/>
      <c r="F530" s="308"/>
      <c r="G530" s="308"/>
      <c r="H530" s="308"/>
      <c r="I530" s="308"/>
      <c r="J530" s="308"/>
      <c r="K530" s="308"/>
      <c r="L530" s="308"/>
    </row>
    <row r="531" customFormat="false" ht="15.8" hidden="false" customHeight="false" outlineLevel="0" collapsed="false">
      <c r="C531" s="309"/>
    </row>
  </sheetData>
  <mergeCells count="151">
    <mergeCell ref="K1:L1"/>
    <mergeCell ref="K2:L2"/>
    <mergeCell ref="K3:L4"/>
    <mergeCell ref="A6:L6"/>
    <mergeCell ref="A7:A11"/>
    <mergeCell ref="B7:B11"/>
    <mergeCell ref="C7:C11"/>
    <mergeCell ref="D7:D11"/>
    <mergeCell ref="E7:I7"/>
    <mergeCell ref="J7:J11"/>
    <mergeCell ref="K7:K11"/>
    <mergeCell ref="L7:L11"/>
    <mergeCell ref="F8:I8"/>
    <mergeCell ref="E9:E11"/>
    <mergeCell ref="F9:H9"/>
    <mergeCell ref="I9:I11"/>
    <mergeCell ref="F10:F11"/>
    <mergeCell ref="G10:H10"/>
    <mergeCell ref="A13:L13"/>
    <mergeCell ref="B14:L14"/>
    <mergeCell ref="B15:L15"/>
    <mergeCell ref="A16:A21"/>
    <mergeCell ref="B16:B22"/>
    <mergeCell ref="L16:L22"/>
    <mergeCell ref="A23:A28"/>
    <mergeCell ref="B23:B28"/>
    <mergeCell ref="L23:L36"/>
    <mergeCell ref="A30:A33"/>
    <mergeCell ref="B30:B36"/>
    <mergeCell ref="A37:A39"/>
    <mergeCell ref="B37:B45"/>
    <mergeCell ref="L37:L45"/>
    <mergeCell ref="A46:A51"/>
    <mergeCell ref="B46:B51"/>
    <mergeCell ref="L46:L52"/>
    <mergeCell ref="A53:A58"/>
    <mergeCell ref="B53:B58"/>
    <mergeCell ref="L53:L55"/>
    <mergeCell ref="A60:A65"/>
    <mergeCell ref="B60:B65"/>
    <mergeCell ref="A67:A72"/>
    <mergeCell ref="B67:B72"/>
    <mergeCell ref="L71:L73"/>
    <mergeCell ref="B74:B79"/>
    <mergeCell ref="L74:L79"/>
    <mergeCell ref="A82:A88"/>
    <mergeCell ref="L82:L87"/>
    <mergeCell ref="B89:L89"/>
    <mergeCell ref="A91:A99"/>
    <mergeCell ref="B91:B99"/>
    <mergeCell ref="L91:L134"/>
    <mergeCell ref="A100:A108"/>
    <mergeCell ref="B100:B108"/>
    <mergeCell ref="A109:A117"/>
    <mergeCell ref="B109:B117"/>
    <mergeCell ref="A118:A126"/>
    <mergeCell ref="B118:B126"/>
    <mergeCell ref="A127:A135"/>
    <mergeCell ref="B127:B135"/>
    <mergeCell ref="A136:A144"/>
    <mergeCell ref="B136:B144"/>
    <mergeCell ref="L136:L143"/>
    <mergeCell ref="K147:K153"/>
    <mergeCell ref="B155:K155"/>
    <mergeCell ref="C156:K156"/>
    <mergeCell ref="L156:L218"/>
    <mergeCell ref="A157:A163"/>
    <mergeCell ref="B157:B162"/>
    <mergeCell ref="A164:A170"/>
    <mergeCell ref="B164:B169"/>
    <mergeCell ref="A171:A179"/>
    <mergeCell ref="B171:B179"/>
    <mergeCell ref="A180:A188"/>
    <mergeCell ref="B180:B188"/>
    <mergeCell ref="A189:A197"/>
    <mergeCell ref="B189:B197"/>
    <mergeCell ref="A198:A206"/>
    <mergeCell ref="B198:B206"/>
    <mergeCell ref="A207:A215"/>
    <mergeCell ref="B207:B215"/>
    <mergeCell ref="A216:A224"/>
    <mergeCell ref="B216:B224"/>
    <mergeCell ref="L219:L299"/>
    <mergeCell ref="A225:A233"/>
    <mergeCell ref="B225:B233"/>
    <mergeCell ref="A234:A242"/>
    <mergeCell ref="B234:B242"/>
    <mergeCell ref="A243:A251"/>
    <mergeCell ref="B243:B251"/>
    <mergeCell ref="A252:A260"/>
    <mergeCell ref="B252:B260"/>
    <mergeCell ref="A261:A268"/>
    <mergeCell ref="B261:B268"/>
    <mergeCell ref="A269:A277"/>
    <mergeCell ref="B269:B277"/>
    <mergeCell ref="A278:A286"/>
    <mergeCell ref="B278:B286"/>
    <mergeCell ref="A287:A295"/>
    <mergeCell ref="B287:B295"/>
    <mergeCell ref="A296:A304"/>
    <mergeCell ref="B296:B304"/>
    <mergeCell ref="A305:A313"/>
    <mergeCell ref="B305:B313"/>
    <mergeCell ref="A314:A322"/>
    <mergeCell ref="B314:B322"/>
    <mergeCell ref="L314:L344"/>
    <mergeCell ref="A323:A331"/>
    <mergeCell ref="B323:B331"/>
    <mergeCell ref="A332:A340"/>
    <mergeCell ref="B332:B340"/>
    <mergeCell ref="A341:A349"/>
    <mergeCell ref="B341:B349"/>
    <mergeCell ref="A350:A358"/>
    <mergeCell ref="B350:B358"/>
    <mergeCell ref="A359:A367"/>
    <mergeCell ref="B359:B367"/>
    <mergeCell ref="B368:B376"/>
    <mergeCell ref="A370:A376"/>
    <mergeCell ref="A377:A385"/>
    <mergeCell ref="B377:B385"/>
    <mergeCell ref="A386:A394"/>
    <mergeCell ref="B386:B394"/>
    <mergeCell ref="A395:A403"/>
    <mergeCell ref="B395:B403"/>
    <mergeCell ref="L396:L440"/>
    <mergeCell ref="A404:A412"/>
    <mergeCell ref="B404:B412"/>
    <mergeCell ref="A413:A421"/>
    <mergeCell ref="B413:B421"/>
    <mergeCell ref="A422:A430"/>
    <mergeCell ref="B422:B430"/>
    <mergeCell ref="A431:A439"/>
    <mergeCell ref="B431:B439"/>
    <mergeCell ref="A440:A448"/>
    <mergeCell ref="B440:B448"/>
    <mergeCell ref="A449:A457"/>
    <mergeCell ref="B449:B457"/>
    <mergeCell ref="A458:A466"/>
    <mergeCell ref="B458:B466"/>
    <mergeCell ref="A467:A475"/>
    <mergeCell ref="B467:B475"/>
    <mergeCell ref="A476:A484"/>
    <mergeCell ref="B476:B484"/>
    <mergeCell ref="A485:A493"/>
    <mergeCell ref="B485:B493"/>
    <mergeCell ref="A494:A502"/>
    <mergeCell ref="B494:B502"/>
    <mergeCell ref="B503:B505"/>
    <mergeCell ref="A507:A514"/>
    <mergeCell ref="B516:K516"/>
    <mergeCell ref="B528:L530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3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2014-10-21T12:29:03Z</dcterms:created>
  <dc:creator>User</dc:creator>
  <dc:description/>
  <dc:language>ru-RU</dc:language>
  <cp:lastModifiedBy/>
  <cp:lastPrinted>2023-12-21T07:24:20Z</cp:lastPrinted>
  <dcterms:modified xsi:type="dcterms:W3CDTF">2024-01-15T11:36:44Z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