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" sheetId="1" state="visible" r:id="rId2"/>
    <sheet name="5" sheetId="2" state="visible" r:id="rId3"/>
    <sheet name="7" sheetId="3" state="visible" r:id="rId4"/>
    <sheet name="9" sheetId="4" state="visible" r:id="rId5"/>
    <sheet name="1" sheetId="5" state="visible" r:id="rId6"/>
    <sheet name="многод.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<sst xmlns="http://schemas.openxmlformats.org/spreadsheetml/2006/main" count="519" uniqueCount="188">
  <si>
    <t xml:space="preserve">Приложение  №3</t>
  </si>
  <si>
    <t xml:space="preserve">к постановлению администрации ЗАТО г. Радужный</t>
  </si>
  <si>
    <t xml:space="preserve">Владимирской области</t>
  </si>
  <si>
    <t xml:space="preserve">  от 29.12.2023 №1793</t>
  </si>
  <si>
    <t xml:space="preserve">Приложение 
к  подпрограмме 1 "Обеспечение территории ЗАТО г. Радужный Владимирской области
 документацией для осуществления градостроительной деятельности"</t>
  </si>
  <si>
    <t xml:space="preserve">Перечень мероприятий подпрограммы 1 
"Обеспечение территории ЗАТО г. Радужный Владимирской области
 документацией для осуществления градостроительной деятельности"</t>
  </si>
  <si>
    <t xml:space="preserve">№
 п/п</t>
  </si>
  <si>
    <t xml:space="preserve">Наименование мероприятий</t>
  </si>
  <si>
    <t xml:space="preserve">Срок  исполнения</t>
  </si>
  <si>
    <t xml:space="preserve">Объем финансирования (тыс. руб.)</t>
  </si>
  <si>
    <t xml:space="preserve">В том числе:</t>
  </si>
  <si>
    <t xml:space="preserve">Внебюджетные средства</t>
  </si>
  <si>
    <t xml:space="preserve">Исполнители, соисполнители,ответственные за реализацию мероприятий</t>
  </si>
  <si>
    <t xml:space="preserve">Ожидаемые показатели оценки эффективности (количественные и качественные)</t>
  </si>
  <si>
    <t xml:space="preserve">Субвенции</t>
  </si>
  <si>
    <t xml:space="preserve">Собственных доходов:</t>
  </si>
  <si>
    <t xml:space="preserve">Субсидии,иные межбюджетные трансферты</t>
  </si>
  <si>
    <t xml:space="preserve">Другие собственные доходы</t>
  </si>
  <si>
    <t xml:space="preserve">Обеспечение территории ЗАТО г. Радужный Владимирской области документацией для осуществления градостроительной деятельности</t>
  </si>
  <si>
    <r>
      <rPr>
        <b val="true"/>
        <sz val="11"/>
        <color rgb="FF000000"/>
        <rFont val="Times New Roman"/>
        <family val="1"/>
        <charset val="204"/>
      </rPr>
      <t xml:space="preserve">Цель: </t>
    </r>
    <r>
      <rPr>
        <sz val="11"/>
        <color rgb="FF000000"/>
        <rFont val="Times New Roman"/>
        <family val="1"/>
        <charset val="204"/>
      </rPr>
      <t xml:space="preserve">своевременная разработка и утверждение документации по планировке территорий, планируемых для развития жилищного строительства, размещения объектов муниципального значения</t>
    </r>
  </si>
  <si>
    <r>
      <rPr>
        <b val="true"/>
        <sz val="11"/>
        <color rgb="FF000000"/>
        <rFont val="Times New Roman"/>
        <family val="1"/>
        <charset val="204"/>
      </rPr>
      <t xml:space="preserve">Задачи:</t>
    </r>
    <r>
      <rPr>
        <sz val="11"/>
        <color rgb="FF000000"/>
        <rFont val="Times New Roman"/>
        <family val="1"/>
        <charset val="204"/>
      </rPr>
      <t xml:space="preserve"> устойчивое развитие территории ЗАТО г. Радужный  Владимирской области, улучшение среды жизнедеятельности человека на территории ЗАТО г. Радужный  Владимирской области</t>
    </r>
  </si>
  <si>
    <t xml:space="preserve">Всего:</t>
  </si>
  <si>
    <t xml:space="preserve">2015-2025</t>
  </si>
  <si>
    <t xml:space="preserve">в том числе по годам:</t>
  </si>
  <si>
    <t xml:space="preserve">Проект планировки территории  8  квартала ЗАТО г. Радужный Владимирской области  </t>
  </si>
  <si>
    <t xml:space="preserve">2016 год</t>
  </si>
  <si>
    <t xml:space="preserve">МКУ «ГКМХ»</t>
  </si>
  <si>
    <t xml:space="preserve">обеспечение инвестиционных площадок документацией по планировке территорий площадью 69 га</t>
  </si>
  <si>
    <t xml:space="preserve">Внесение  изменений в генеральный план ЗАТО г. Радужный Владимирской области</t>
  </si>
  <si>
    <t xml:space="preserve">2017 год</t>
  </si>
  <si>
    <t xml:space="preserve">Актуализация   генеральнго  плана ЗАТО г. Радужный Владимирской области</t>
  </si>
  <si>
    <t xml:space="preserve">Разработка  проекта межевания 8 квартала ЗАТО г. Радужный Владимирской области</t>
  </si>
  <si>
    <t xml:space="preserve">для определения границ земельных участков для   строительства индивидуальных жилых домов</t>
  </si>
  <si>
    <t xml:space="preserve">4.</t>
  </si>
  <si>
    <t xml:space="preserve">Разработка местных нормативов градостроительного проектирования  городского округа ЗАТО г. Радужный Владимирской области</t>
  </si>
  <si>
    <t xml:space="preserve">приведение местных нормативов в соответствие  с требованиями Градостроительного кодекса РФ</t>
  </si>
  <si>
    <t xml:space="preserve">5.</t>
  </si>
  <si>
    <t xml:space="preserve"> Корректировка проекта планировки 9 квартала г. Радужный  Владимирской области</t>
  </si>
  <si>
    <t xml:space="preserve">2018 год</t>
  </si>
  <si>
    <t xml:space="preserve">Актуализация   генерального  плана ЗАТО г. Радужный Владимирской области</t>
  </si>
  <si>
    <t xml:space="preserve">Оказание услуг по внесению в Единый государственный реестр недвижимости сведений с координатным описанием границ муниципального образования городской округ ЗАТО г.Радужный, границ населенного пункта город Радужный Владимирской области, по корректировке границ территориальных зон, устанавливаемых правилами землепользования и застройки ЗАТО г.Радужный Владимирской обл.</t>
  </si>
  <si>
    <t xml:space="preserve">2019 год</t>
  </si>
  <si>
    <t xml:space="preserve">КУМИ</t>
  </si>
  <si>
    <t xml:space="preserve">2020 год</t>
  </si>
  <si>
    <t xml:space="preserve">2021 год</t>
  </si>
  <si>
    <t xml:space="preserve">2022 год</t>
  </si>
  <si>
    <t xml:space="preserve">Разработка проекта межевания территории 7/3 квартала г. Радужный Владимирской области</t>
  </si>
  <si>
    <t xml:space="preserve">2023 год</t>
  </si>
  <si>
    <t xml:space="preserve">2024 год</t>
  </si>
  <si>
    <t xml:space="preserve">2025 год</t>
  </si>
  <si>
    <t xml:space="preserve">Итого по подпрограмме</t>
  </si>
  <si>
    <t xml:space="preserve">2015 год</t>
  </si>
  <si>
    <t xml:space="preserve">2015-2025 годы </t>
  </si>
  <si>
    <t xml:space="preserve">Приложение  № 5</t>
  </si>
  <si>
    <t xml:space="preserve">  от 29.12.2023 № 1793</t>
  </si>
  <si>
    <r>
      <rPr>
        <b val="true"/>
        <sz val="12"/>
        <rFont val="Times New Roman"/>
        <family val="1"/>
        <charset val="204"/>
      </rPr>
      <t xml:space="preserve">Перечень мероприятий подпрограммы 4 
</t>
    </r>
    <r>
      <rPr>
        <sz val="12"/>
        <rFont val="Times New Roman"/>
        <family val="1"/>
        <charset val="204"/>
      </rPr>
      <t xml:space="preserve">«Создание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законодательством»</t>
    </r>
  </si>
  <si>
    <t xml:space="preserve">№п/п</t>
  </si>
  <si>
    <t xml:space="preserve">Наименование мероприятия</t>
  </si>
  <si>
    <t xml:space="preserve">Срок исполнения</t>
  </si>
  <si>
    <t xml:space="preserve">Объем финансирования (тыс.руб.)</t>
  </si>
  <si>
    <t xml:space="preserve">Исполнители, соисполнители, ответственные за реализацию мероприятий</t>
  </si>
  <si>
    <t xml:space="preserve">Субсидии, иные межбюджетные трансферты</t>
  </si>
  <si>
    <t xml:space="preserve">Предоставление единовременных денежных выплат и субсидий</t>
  </si>
  <si>
    <r>
      <rPr>
        <b val="true"/>
        <sz val="10.5"/>
        <rFont val="Times New Roman"/>
        <family val="1"/>
        <charset val="204"/>
      </rPr>
      <t xml:space="preserve">Цель: </t>
    </r>
    <r>
      <rPr>
        <sz val="10.5"/>
        <rFont val="Times New Roman"/>
        <family val="1"/>
        <charset val="204"/>
      </rPr>
      <t xml:space="preserve">Создание условий для обеспечения доступным и комфортным жильем экономического класса отдельных категорий граждан ЗАТО г. Радужный, состоящих на учете нуждающихся в улучшении жилищных условий, перед которыми государство имеет обязательство по обеспечению жилыми помещениями в соответствии с законодательством Российской Федерации и законодательством Владимирской области</t>
    </r>
  </si>
  <si>
    <r>
      <rPr>
        <b val="true"/>
        <sz val="10.5"/>
        <rFont val="Times New Roman"/>
        <family val="1"/>
        <charset val="204"/>
      </rPr>
      <t xml:space="preserve">Задача:</t>
    </r>
    <r>
      <rPr>
        <sz val="10.5"/>
        <rFont val="Times New Roman"/>
        <family val="1"/>
        <charset val="204"/>
      </rPr>
      <t xml:space="preserve"> разработка и внедрение правовых, финансовых, организационных механизмов оказания поддержки категориям граждан, перед которыми государство имеет обязательства  по  обеспечению жилыми помещениями в соответствии с законодательством,  по приобретению (строительству) жилья либо улучшению жилищных условий</t>
    </r>
  </si>
  <si>
    <t xml:space="preserve">Формирование списков граждан, состоящих на учете нуждающихся в улучшении жилищных условий, изъявивших желание субсидию, социальную выплату</t>
  </si>
  <si>
    <t xml:space="preserve">Администрация ЗАТО г. Радужный</t>
  </si>
  <si>
    <t xml:space="preserve">Предоставление единовременных денежных выплат  за счет средств федерального бюджета не менее 4 гражданам </t>
  </si>
  <si>
    <t xml:space="preserve">Определение норматива стоимости 1 кв. м общей площади жилья по муниципальному образованию для 
расчета размера социальных выплат 
</t>
  </si>
  <si>
    <t xml:space="preserve">Осуществление расчета размера, субсидии, социальной выплаты </t>
  </si>
  <si>
    <t xml:space="preserve">Перечисление гражданам социальной выплаты</t>
  </si>
  <si>
    <t xml:space="preserve">Предоставление отчетов департаменту строительства и архитектуры администрации Владимирской области </t>
  </si>
  <si>
    <t xml:space="preserve">2015-2025
годы</t>
  </si>
  <si>
    <t xml:space="preserve">Информационное сопровождение хода реализации Подпрограммы</t>
  </si>
  <si>
    <t xml:space="preserve">2015-2025 годы</t>
  </si>
  <si>
    <t xml:space="preserve">2025 год </t>
  </si>
  <si>
    <t xml:space="preserve">Исп.: О. И. Мазурова 3-40-97</t>
  </si>
  <si>
    <t xml:space="preserve">Приложение  № 7</t>
  </si>
  <si>
    <t xml:space="preserve"> от 29.12.2023 № 1793</t>
  </si>
  <si>
    <t xml:space="preserve">Приложение </t>
  </si>
  <si>
    <t xml:space="preserve">к подпрограмме 5 "Социальное жилье на территории ЗАТО г.Радужный Владимирской области"</t>
  </si>
  <si>
    <t xml:space="preserve">Перечень мероприятий подпрограммы 5
"Социальное жилье на территории ЗАТО г.Радужный Владимирской области"</t>
  </si>
  <si>
    <t xml:space="preserve">№
п/п</t>
  </si>
  <si>
    <t xml:space="preserve">1. Строительство жилья </t>
  </si>
  <si>
    <r>
      <rPr>
        <b val="true"/>
        <sz val="10.5"/>
        <rFont val="Times New Roman"/>
        <family val="1"/>
        <charset val="204"/>
      </rPr>
      <t xml:space="preserve">Цель:</t>
    </r>
    <r>
      <rPr>
        <sz val="10.5"/>
        <rFont val="Times New Roman"/>
        <family val="1"/>
        <charset val="204"/>
      </rPr>
      <t xml:space="preserve">  Государственная и муниципальная поддержка,  направленная на обеспечение жильем граждан, признанных в установленном порядке 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специализированного жилищного фонда</t>
    </r>
  </si>
  <si>
    <r>
      <rPr>
        <b val="true"/>
        <sz val="10.5"/>
        <rFont val="Times New Roman"/>
        <family val="1"/>
        <charset val="204"/>
      </rPr>
      <t xml:space="preserve">Задача: </t>
    </r>
    <r>
      <rPr>
        <sz val="10.5"/>
        <rFont val="Times New Roman"/>
        <family val="1"/>
        <charset val="204"/>
      </rPr>
      <t xml:space="preserve">Увеличение объемов ввода жилья,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  </r>
  </si>
  <si>
    <t xml:space="preserve">1.1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</si>
  <si>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Строительство многоквартирного жилого дома в 3 квартале  (выполнение сезонных работ по благоустройству территории )</t>
  </si>
  <si>
    <t xml:space="preserve">2015 год </t>
  </si>
  <si>
    <t xml:space="preserve">МКУ "ГКМХ"</t>
  </si>
  <si>
    <t xml:space="preserve">Обеспечение жильем 90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</si>
  <si>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 xml:space="preserve">1.2.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</si>
  <si>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</si>
  <si>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t xml:space="preserve">2016 год </t>
  </si>
  <si>
    <t xml:space="preserve">1.3.</t>
  </si>
  <si>
    <t xml:space="preserve">Проектно-изыскательские работы на строительство здания среднеэтажного  многоквартирного  жилого дома № 2 в 7/3 квартале г. Радужного Владимирской области; и на   на строительство  многоквартирного  жилого дома 9 квартала</t>
  </si>
  <si>
    <t xml:space="preserve">2017 год </t>
  </si>
  <si>
    <t xml:space="preserve">1.4.</t>
  </si>
  <si>
    <t xml:space="preserve">Проектно-изыскательские  работы (ПИР) на строительство  многоквартирного дома </t>
  </si>
  <si>
    <t xml:space="preserve">2018 год </t>
  </si>
  <si>
    <t xml:space="preserve">1.5.</t>
  </si>
  <si>
    <t xml:space="preserve">Строительство многоквартирного дома</t>
  </si>
  <si>
    <t xml:space="preserve">2020 год </t>
  </si>
  <si>
    <t xml:space="preserve">2021 год </t>
  </si>
  <si>
    <t xml:space="preserve">Итого  по п. 1</t>
  </si>
  <si>
    <t xml:space="preserve">2015-2025 г.</t>
  </si>
  <si>
    <t xml:space="preserve">2.Приобретение жилья</t>
  </si>
  <si>
    <r>
      <rPr>
        <b val="true"/>
        <sz val="10.5"/>
        <rFont val="Times New Roman"/>
        <family val="1"/>
        <charset val="204"/>
      </rPr>
      <t xml:space="preserve">Задача:</t>
    </r>
    <r>
      <rPr>
        <sz val="10.5"/>
        <rFont val="Times New Roman"/>
        <family val="1"/>
        <charset val="204"/>
      </rPr>
      <t xml:space="preserve">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  </r>
  </si>
  <si>
    <t xml:space="preserve">2.1.</t>
  </si>
  <si>
    <t xml:space="preserve">Приобретение благоустроенных жилых помещений (квартир) во вновь построенных домах  и на вторичном рынке для обеспечения жильем  граждан, признанных в установленном порядке нуждающимися в жилых помещениях на территории ЗАТО г. Радужный Владимирской области </t>
  </si>
  <si>
    <t xml:space="preserve">КУМИ,                  МКУ "ГКМХ"</t>
  </si>
  <si>
    <t xml:space="preserve">Обеспечение жильем 19 семей, признанных в установленном порядке  нуждающимися в  жилых помещениях по договорам социального найма</t>
  </si>
  <si>
    <t xml:space="preserve">2019 год </t>
  </si>
  <si>
    <t xml:space="preserve">2.2.</t>
  </si>
  <si>
    <t xml:space="preserve">Приобретение жилья на вторичном рынке для улучшения жилищных условий семьям, признанным в установленном порядке нуждающимися в улучшении жилищных условий, в том числе:</t>
  </si>
  <si>
    <t xml:space="preserve">Администрация ЗАТО г. Радужный </t>
  </si>
  <si>
    <t xml:space="preserve">2.2.1.</t>
  </si>
  <si>
    <t xml:space="preserve">Мероприятие, предусматривающее реализацию использования преимущественного права покупки администрацией ЗАТО г. Радужный  в порядке, предусмотренном статьей 250 Гражданского кодекса Российской Федерации и п.6 статьи 42 Жилищного кодекса, в том числе:</t>
  </si>
  <si>
    <t xml:space="preserve">комнаты площадью 16,3 кв. м в квартире по адресу: 3 квартал, дом 3, квартира  3 (определение Собинского городского суда Владимирской области от 24.03.2015 № Р_2-87/2015)</t>
  </si>
  <si>
    <t xml:space="preserve">комнаты площадью 17,1 кв. в коммунальной квартире, расположенной по адресу:  1 квартал, дом 36, квартира  № 49 </t>
  </si>
  <si>
    <t xml:space="preserve">комната № 802"Б" в жилом помещении № 802, расположенном по адресу 9 квартал, дом № 8, г. Радужный, Владимирской области</t>
  </si>
  <si>
    <t xml:space="preserve">приобретение жилых благоустроенных  помещений (квартир)</t>
  </si>
  <si>
    <t xml:space="preserve">Итого  по п.2 </t>
  </si>
  <si>
    <t xml:space="preserve">О. И. Мазурова, 3 40 97</t>
  </si>
  <si>
    <t xml:space="preserve">Приложение  № 9</t>
  </si>
  <si>
    <t xml:space="preserve">Приложение  </t>
  </si>
  <si>
    <t xml:space="preserve">к подпрограмме 6 "Обеспечение жильем молодых семей на территории  ЗАТО г.Радужный Владимирской области"</t>
  </si>
  <si>
    <t xml:space="preserve">Перечень мероприятий подпрограммы 6 
"Обеспечение жильем молодых семей на территории ЗАТО г.Радужный Владимирской области"</t>
  </si>
  <si>
    <t xml:space="preserve">№ п/п</t>
  </si>
  <si>
    <t xml:space="preserve">Предоставление молодым семьям социальных выплат на приобретение жилья</t>
  </si>
  <si>
    <r>
      <rPr>
        <b val="true"/>
        <sz val="10.5"/>
        <rFont val="Times New Roman"/>
        <family val="1"/>
        <charset val="204"/>
      </rPr>
      <t xml:space="preserve">Цель: </t>
    </r>
    <r>
      <rPr>
        <sz val="10.5"/>
        <rFont val="Times New Roman"/>
        <family val="1"/>
        <charset val="204"/>
      </rPr>
      <t xml:space="preserve"> Оказание молодым семьям ЗАТО г. Радужный - участникам Подпрограммы государственной поддержки в улучшении жилищных условий</t>
    </r>
  </si>
  <si>
    <r>
      <rPr>
        <b val="true"/>
        <sz val="10.5"/>
        <rFont val="Times New Roman"/>
        <family val="1"/>
        <charset val="204"/>
      </rPr>
      <t xml:space="preserve">Задача: </t>
    </r>
    <r>
      <rPr>
        <sz val="10.5"/>
        <rFont val="Times New Roman"/>
        <family val="1"/>
        <charset val="204"/>
      </rPr>
      <t xml:space="preserve"> привлечение финансовых и инвестиционных ресурсов для обеспечения молодых семей благоустроенным жильем</t>
    </r>
  </si>
  <si>
    <t xml:space="preserve">Формирование заявок на софинансирование предоставления социальных выплат</t>
  </si>
  <si>
    <t xml:space="preserve">Формирование базы молодых семей участников Подпрограммы</t>
  </si>
  <si>
    <t xml:space="preserve">Осуществление расчета размера социальной выплаты на дату выдачи свидетельства</t>
  </si>
  <si>
    <t xml:space="preserve">Оформление и выдача свидетельств молодым семьям</t>
  </si>
  <si>
    <t xml:space="preserve">Администрация ЗАТО г. Радужный, 
</t>
  </si>
  <si>
    <t xml:space="preserve">обеспечение  жильем 19  молодых семей, нуждающихся в жилых помещениях</t>
  </si>
  <si>
    <t xml:space="preserve">Определение норматива стоимости 1 кв.м. Общей площади жилья по муниципальному образованию для расчета размера социальной выплаты</t>
  </si>
  <si>
    <t xml:space="preserve">2015-2025годы</t>
  </si>
  <si>
    <t xml:space="preserve"> в том числе по годам</t>
  </si>
  <si>
    <t xml:space="preserve">О. И. Мазурова, 3-40-97</t>
  </si>
  <si>
    <t xml:space="preserve">Приложение  № 1</t>
  </si>
  <si>
    <t xml:space="preserve">3. Ресурсное обеспечение программы</t>
  </si>
  <si>
    <t xml:space="preserve">Наименование программы, подпрограмм</t>
  </si>
  <si>
    <t xml:space="preserve">Срок исполнения, год </t>
  </si>
  <si>
    <t xml:space="preserve">Исполнители</t>
  </si>
  <si>
    <t xml:space="preserve">Собственные доходы:</t>
  </si>
  <si>
    <t xml:space="preserve">1.</t>
  </si>
  <si>
    <t xml:space="preserve">Муниципальная программа "Обеспечение доступным и комфортным жильем населения ЗАТО г.Радужный Владимирской области"</t>
  </si>
  <si>
    <t xml:space="preserve">Администрация ЗАТО г.Радужный   МКУ «ГКМХ»    КУМИ</t>
  </si>
  <si>
    <t xml:space="preserve">2023 год </t>
  </si>
  <si>
    <t xml:space="preserve">Итого по программе</t>
  </si>
  <si>
    <t xml:space="preserve">1.1.</t>
  </si>
  <si>
    <t xml:space="preserve">Подпрограмма 1 "Обеспечение территории ЗАТО г. Радужный Владимирской области документацией для осуществления градостроительной деятельности"</t>
  </si>
  <si>
    <t xml:space="preserve">Итого по подпрограмме 1</t>
  </si>
  <si>
    <t xml:space="preserve">Подпрограмма 2  "Стимулирование развития жилищного строительства ЗАТО  г. Радужный "</t>
  </si>
  <si>
    <t xml:space="preserve">Администрация ЗАТО г.Радужный   МКУ «ГКМХ»   </t>
  </si>
  <si>
    <t xml:space="preserve">Итого по подпрограмме 2</t>
  </si>
  <si>
    <r>
      <rPr>
        <sz val="10.5"/>
        <rFont val="Times New Roman"/>
        <family val="1"/>
        <charset val="204"/>
      </rPr>
      <t xml:space="preserve">Подпрограмма 3 </t>
    </r>
    <r>
      <rPr>
        <b val="true"/>
        <sz val="10.5"/>
        <rFont val="Times New Roman"/>
        <family val="1"/>
        <charset val="204"/>
      </rPr>
      <t xml:space="preserve">"</t>
    </r>
    <r>
      <rPr>
        <sz val="10.5"/>
        <rFont val="Times New Roman"/>
        <family val="1"/>
        <charset val="204"/>
      </rPr>
      <t xml:space="preserve">Обеспечение жильем многодетных семей ЗАТО  г. Радужный"</t>
    </r>
  </si>
  <si>
    <t xml:space="preserve">Администрация ЗАТО г.Радужный  </t>
  </si>
  <si>
    <t xml:space="preserve">Итого по подпрограмме 3</t>
  </si>
  <si>
    <t xml:space="preserve">Подпрограмма  4 "Создание условий для обеспечения доступным и комфортным жильем отдельных категорий граждан ЗАТО г.Радужный, установленных законодательством".</t>
  </si>
  <si>
    <t xml:space="preserve">Администрация ЗАТО г.Радужный         МКУ «ГКМХ»</t>
  </si>
  <si>
    <t xml:space="preserve">Итого по подпрограмме 4</t>
  </si>
  <si>
    <t xml:space="preserve">Подпрограмма 5 "Социальное жилье ЗАТО г.Радужный".</t>
  </si>
  <si>
    <t xml:space="preserve">Администрация ЗАТО г.Радужный         КУМИ
МКУ «ГКМХ»</t>
  </si>
  <si>
    <t xml:space="preserve">Итого по подпрограмме 5</t>
  </si>
  <si>
    <t xml:space="preserve">1.6.</t>
  </si>
  <si>
    <t xml:space="preserve">Подпрограмма 6 "Обеспечение жильем молодых семей ЗАТО г.Радужный"</t>
  </si>
  <si>
    <t xml:space="preserve">Итого по подпрограмме 6</t>
  </si>
  <si>
    <t xml:space="preserve">О. И. Мазурова</t>
  </si>
  <si>
    <t xml:space="preserve">3 40 97</t>
  </si>
  <si>
    <t xml:space="preserve">  от 07.04.2023 № 444</t>
  </si>
  <si>
    <t xml:space="preserve">Приложение</t>
  </si>
  <si>
    <t xml:space="preserve">к подпрограмме 3 "Обеспечение жильем многодетных семей  на территории ЗАТО г. Радужный Владимирской области"</t>
  </si>
  <si>
    <t xml:space="preserve">Перечень мероприятий подпрограммы 3 
"Обеспечение жильем многодетных семей на территории  ЗАТО г. Радужный Владимирской области"</t>
  </si>
  <si>
    <t xml:space="preserve">Предоставление многодетным семьям социальных выплат на приобретение жилья</t>
  </si>
  <si>
    <r>
      <rPr>
        <b val="true"/>
        <sz val="10.5"/>
        <rFont val="Times New Roman"/>
        <family val="1"/>
        <charset val="204"/>
      </rPr>
      <t xml:space="preserve">Цель:</t>
    </r>
    <r>
      <rPr>
        <sz val="10.5"/>
        <rFont val="Times New Roman"/>
        <family val="1"/>
        <charset val="204"/>
      </rPr>
      <t xml:space="preserve"> Оказание многодетным семьям ЗАТО г. Радужный - участникам Подпрограммы государственной поддержки в улучшении жилищных условий</t>
    </r>
  </si>
  <si>
    <r>
      <rPr>
        <b val="true"/>
        <sz val="10.5"/>
        <rFont val="Times New Roman"/>
        <family val="1"/>
        <charset val="204"/>
      </rPr>
      <t xml:space="preserve">Задача</t>
    </r>
    <r>
      <rPr>
        <sz val="10.5"/>
        <rFont val="Times New Roman"/>
        <family val="1"/>
        <charset val="204"/>
      </rPr>
      <t xml:space="preserve">: разработка и внедрение правовых, финансовых и организационных механизмов оказания государственной поддержки многодетным семьям по строительству индивидуальных жилых домов</t>
    </r>
  </si>
  <si>
    <t xml:space="preserve">Формирование заявок на выделение из областного бюджета средств на софинансирование предоставления социальных выплат</t>
  </si>
  <si>
    <t xml:space="preserve">обеспечение  жильем 7 многодетных семей, нуждающихся в жилых помещениях</t>
  </si>
  <si>
    <t xml:space="preserve">Формирование базы многодетных семей участников Подпрограммы</t>
  </si>
  <si>
    <t xml:space="preserve">Оформление и выдача свидетельств многодетным семьям</t>
  </si>
  <si>
    <t xml:space="preserve">Предоставление многодетным семьям социальных выплат на строительство индивидуального жилого дома </t>
  </si>
  <si>
    <t xml:space="preserve">ИТОГО по п.5</t>
  </si>
  <si>
    <t xml:space="preserve">Предоставление отчетов департаменту строительства и архитектуры администрации Владимирской области ежеквартально до 15 числа месяца, следующего за отчетным кварталом </t>
  </si>
  <si>
    <t xml:space="preserve">в том числе по годам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</si>
</sst>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"/>
    <numFmt numFmtId="166" formatCode="0.000"/>
    <numFmt numFmtId="167" formatCode="0.0000"/>
    <numFmt numFmtId="168" formatCode="#,##0.0000"/>
    <numFmt numFmtId="169" formatCode="@"/>
    <numFmt numFmtId="170" formatCode="0.00000"/>
    <numFmt numFmtId="171" formatCode="#,##0.00000"/>
    <numFmt numFmtId="172" formatCode="#,##0.00000\ _р_."/>
    <numFmt numFmtId="173" formatCode="#,##0.00&quot; р.&quot;"/>
    <numFmt numFmtId="174" formatCode="#,##0"/>
  </numFmts>
  <fonts count="3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Arial Cyr"/>
      <family val="0"/>
      <charset val="1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 val="true"/>
      <sz val="10.5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1"/>
      <name val="Arial Cyr"/>
      <family val="0"/>
      <charset val="204"/>
    </font>
    <font>
      <sz val="18"/>
      <color rgb="FF000000"/>
      <name val="Times New Roman"/>
      <family val="1"/>
      <charset val="204"/>
    </font>
    <font>
      <b val="true"/>
      <sz val="11.5"/>
      <color rgb="FF000000"/>
      <name val="Times New Roman"/>
      <family val="1"/>
      <charset val="204"/>
    </font>
    <font>
      <b val="true"/>
      <sz val="11.5"/>
      <name val="Times New Roman"/>
      <family val="1"/>
      <charset val="204"/>
    </font>
    <font>
      <b val="true"/>
      <sz val="10.5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2" borderId="1" applyFont="true" applyBorder="true" applyAlignment="true" applyProtection="true">
      <alignment horizontal="right" vertical="top" textRotation="0" wrapText="false" indent="0" shrinkToFit="true"/>
      <protection locked="true" hidden="false"/>
    </xf>
  </cellStyleXfs>
  <cellXfs count="2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1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1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1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8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1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1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1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1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1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8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5" fillId="0" borderId="1" xfId="20" applyFont="true" applyBorder="false" applyAlignment="true" applyProtection="true">
      <alignment horizontal="center" vertical="center" textRotation="0" wrapText="false" indent="0" shrinkToFit="true"/>
      <protection locked="true" hidden="false"/>
    </xf>
    <xf numFmtId="172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2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8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8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2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1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1" fontId="1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18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1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1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xl36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33.57"/>
    <col collapsed="false" customWidth="true" hidden="false" outlineLevel="0" max="3" min="3" style="0" width="14.28"/>
    <col collapsed="false" customWidth="true" hidden="false" outlineLevel="0" max="4" min="4" style="0" width="19.85"/>
    <col collapsed="false" customWidth="true" hidden="false" outlineLevel="0" max="6" min="6" style="0" width="15"/>
    <col collapsed="false" customWidth="true" hidden="false" outlineLevel="0" max="7" min="7" style="0" width="14.7"/>
    <col collapsed="false" customWidth="true" hidden="false" outlineLevel="0" max="9" min="9" style="0" width="14.15"/>
    <col collapsed="false" customWidth="true" hidden="false" outlineLevel="0" max="10" min="10" style="0" width="31.43"/>
  </cols>
  <sheetData>
    <row r="1" customFormat="false" ht="13.8" hidden="false" customHeight="false" outlineLevel="0" collapsed="false">
      <c r="G1" s="1" t="s">
        <v>0</v>
      </c>
      <c r="H1" s="1"/>
      <c r="I1" s="1"/>
      <c r="J1" s="1"/>
    </row>
    <row r="2" customFormat="false" ht="15" hidden="false" customHeight="true" outlineLevel="0" collapsed="false">
      <c r="G2" s="2" t="s">
        <v>1</v>
      </c>
      <c r="H2" s="2"/>
      <c r="I2" s="2"/>
      <c r="J2" s="2"/>
    </row>
    <row r="3" customFormat="false" ht="13.8" hidden="false" customHeight="false" outlineLevel="0" collapsed="false">
      <c r="G3" s="1" t="s">
        <v>2</v>
      </c>
      <c r="H3" s="1"/>
      <c r="I3" s="1"/>
      <c r="J3" s="1"/>
    </row>
    <row r="4" customFormat="false" ht="13.8" hidden="false" customHeight="false" outlineLevel="0" collapsed="false">
      <c r="G4" s="3" t="s">
        <v>3</v>
      </c>
      <c r="H4" s="3"/>
      <c r="I4" s="3"/>
      <c r="J4" s="3"/>
    </row>
    <row r="6" customFormat="false" ht="37.3" hidden="false" customHeight="true" outlineLevel="0" collapsed="false">
      <c r="A6" s="4"/>
      <c r="B6" s="5"/>
      <c r="C6" s="4"/>
      <c r="D6" s="6"/>
      <c r="E6" s="6"/>
      <c r="F6" s="7" t="s">
        <v>4</v>
      </c>
      <c r="G6" s="7"/>
      <c r="H6" s="7"/>
      <c r="I6" s="7"/>
      <c r="J6" s="7"/>
    </row>
    <row r="7" customFormat="false" ht="18.75" hidden="false" customHeight="true" outlineLevel="0" collapsed="false">
      <c r="A7" s="8"/>
      <c r="B7" s="9"/>
      <c r="C7" s="8"/>
      <c r="D7" s="10"/>
      <c r="E7" s="10"/>
      <c r="F7" s="10"/>
      <c r="G7" s="11"/>
      <c r="H7" s="11"/>
      <c r="I7" s="11"/>
      <c r="J7" s="11"/>
    </row>
    <row r="8" customFormat="false" ht="52.5" hidden="false" customHeight="true" outlineLevel="0" collapsed="false">
      <c r="A8" s="12" t="s">
        <v>5</v>
      </c>
      <c r="B8" s="12"/>
      <c r="C8" s="12"/>
      <c r="D8" s="12"/>
      <c r="E8" s="12"/>
      <c r="F8" s="12"/>
      <c r="G8" s="12"/>
      <c r="H8" s="12"/>
      <c r="I8" s="12"/>
      <c r="J8" s="12"/>
    </row>
    <row r="9" customFormat="false" ht="15" hidden="false" customHeight="true" outlineLevel="0" collapsed="false">
      <c r="A9" s="13" t="s">
        <v>6</v>
      </c>
      <c r="B9" s="14" t="s">
        <v>7</v>
      </c>
      <c r="C9" s="14" t="s">
        <v>8</v>
      </c>
      <c r="D9" s="15" t="s">
        <v>9</v>
      </c>
      <c r="E9" s="15" t="s">
        <v>10</v>
      </c>
      <c r="F9" s="15"/>
      <c r="G9" s="15"/>
      <c r="H9" s="14" t="s">
        <v>11</v>
      </c>
      <c r="I9" s="14" t="s">
        <v>12</v>
      </c>
      <c r="J9" s="14" t="s">
        <v>13</v>
      </c>
    </row>
    <row r="10" customFormat="false" ht="15" hidden="false" customHeight="true" outlineLevel="0" collapsed="false">
      <c r="A10" s="13"/>
      <c r="B10" s="14"/>
      <c r="C10" s="14"/>
      <c r="D10" s="15"/>
      <c r="E10" s="15" t="s">
        <v>14</v>
      </c>
      <c r="F10" s="15" t="s">
        <v>15</v>
      </c>
      <c r="G10" s="15"/>
      <c r="H10" s="14"/>
      <c r="I10" s="14"/>
      <c r="J10" s="14"/>
    </row>
    <row r="11" customFormat="false" ht="36" hidden="false" customHeight="false" outlineLevel="0" collapsed="false">
      <c r="A11" s="13"/>
      <c r="B11" s="14"/>
      <c r="C11" s="14"/>
      <c r="D11" s="15"/>
      <c r="E11" s="15"/>
      <c r="F11" s="15" t="s">
        <v>16</v>
      </c>
      <c r="G11" s="15" t="s">
        <v>17</v>
      </c>
      <c r="H11" s="14"/>
      <c r="I11" s="14"/>
      <c r="J11" s="14"/>
    </row>
    <row r="12" customFormat="false" ht="15" hidden="false" customHeight="false" outlineLevel="0" collapsed="false">
      <c r="A12" s="14" t="n">
        <v>1</v>
      </c>
      <c r="B12" s="16" t="n">
        <v>2</v>
      </c>
      <c r="C12" s="14" t="n">
        <v>3</v>
      </c>
      <c r="D12" s="17" t="n">
        <v>4</v>
      </c>
      <c r="E12" s="17" t="n">
        <v>5</v>
      </c>
      <c r="F12" s="17" t="n">
        <v>6</v>
      </c>
      <c r="G12" s="17" t="n">
        <v>7</v>
      </c>
      <c r="H12" s="14" t="n">
        <v>8</v>
      </c>
      <c r="I12" s="14" t="n">
        <v>9</v>
      </c>
      <c r="J12" s="14" t="n">
        <v>10</v>
      </c>
    </row>
    <row r="13" customFormat="false" ht="15" hidden="false" customHeight="true" outlineLevel="0" collapsed="false">
      <c r="A13" s="18" t="s">
        <v>18</v>
      </c>
      <c r="B13" s="18"/>
      <c r="C13" s="18"/>
      <c r="D13" s="18"/>
      <c r="E13" s="18"/>
      <c r="F13" s="18"/>
      <c r="G13" s="18"/>
      <c r="H13" s="18"/>
      <c r="I13" s="18"/>
      <c r="J13" s="18"/>
    </row>
    <row r="14" customFormat="false" ht="25.35" hidden="false" customHeight="true" outlineLevel="0" collapsed="false">
      <c r="A14" s="19" t="s">
        <v>19</v>
      </c>
      <c r="B14" s="19"/>
      <c r="C14" s="19"/>
      <c r="D14" s="19"/>
      <c r="E14" s="19"/>
      <c r="F14" s="19"/>
      <c r="G14" s="19"/>
      <c r="H14" s="19"/>
      <c r="I14" s="19"/>
      <c r="J14" s="19"/>
    </row>
    <row r="15" customFormat="false" ht="39" hidden="false" customHeight="true" outlineLevel="0" collapsed="false">
      <c r="A15" s="20" t="s">
        <v>20</v>
      </c>
      <c r="B15" s="20"/>
      <c r="C15" s="20"/>
      <c r="D15" s="20"/>
      <c r="E15" s="20"/>
      <c r="F15" s="20"/>
      <c r="G15" s="20"/>
      <c r="H15" s="20"/>
      <c r="I15" s="20"/>
      <c r="J15" s="20"/>
    </row>
    <row r="16" customFormat="false" ht="57.75" hidden="false" customHeight="true" outlineLevel="0" collapsed="false">
      <c r="A16" s="21"/>
      <c r="B16" s="22" t="s">
        <v>21</v>
      </c>
      <c r="C16" s="23" t="s">
        <v>22</v>
      </c>
      <c r="D16" s="24" t="n">
        <f aca="false">SUM(E16:H16)</f>
        <v>2358.92</v>
      </c>
      <c r="E16" s="24" t="n">
        <f aca="false">SUM(E18:E25)</f>
        <v>0</v>
      </c>
      <c r="F16" s="24" t="n">
        <f aca="false">SUM(F18:F29)</f>
        <v>1442.126</v>
      </c>
      <c r="G16" s="24" t="n">
        <f aca="false">SUM(G18:G29)</f>
        <v>916.794</v>
      </c>
      <c r="H16" s="21"/>
      <c r="I16" s="21"/>
      <c r="J16" s="21"/>
    </row>
    <row r="17" customFormat="false" ht="24" hidden="false" customHeight="true" outlineLevel="0" collapsed="false">
      <c r="A17" s="21"/>
      <c r="B17" s="22" t="s">
        <v>23</v>
      </c>
      <c r="C17" s="23"/>
      <c r="D17" s="24"/>
      <c r="E17" s="24"/>
      <c r="F17" s="24"/>
      <c r="G17" s="24"/>
      <c r="H17" s="21"/>
      <c r="I17" s="21"/>
      <c r="J17" s="21"/>
    </row>
    <row r="18" customFormat="false" ht="49.5" hidden="false" customHeight="true" outlineLevel="0" collapsed="false">
      <c r="A18" s="25" t="n">
        <v>1</v>
      </c>
      <c r="B18" s="26" t="s">
        <v>24</v>
      </c>
      <c r="C18" s="25" t="s">
        <v>25</v>
      </c>
      <c r="D18" s="27" t="n">
        <f aca="false">SUM(E18:H18)</f>
        <v>710.92</v>
      </c>
      <c r="E18" s="27" t="n">
        <v>0</v>
      </c>
      <c r="F18" s="27" t="n">
        <v>359.92</v>
      </c>
      <c r="G18" s="27" t="n">
        <v>351</v>
      </c>
      <c r="H18" s="27"/>
      <c r="I18" s="28" t="s">
        <v>26</v>
      </c>
      <c r="J18" s="29" t="s">
        <v>27</v>
      </c>
    </row>
    <row r="19" customFormat="false" ht="47.25" hidden="false" customHeight="true" outlineLevel="0" collapsed="false">
      <c r="A19" s="25" t="n">
        <v>2</v>
      </c>
      <c r="B19" s="26" t="s">
        <v>28</v>
      </c>
      <c r="C19" s="25" t="s">
        <v>29</v>
      </c>
      <c r="D19" s="27" t="n">
        <f aca="false">SUM(E19:H19)</f>
        <v>150</v>
      </c>
      <c r="E19" s="27" t="n">
        <v>0</v>
      </c>
      <c r="F19" s="27" t="n">
        <v>90</v>
      </c>
      <c r="G19" s="27" t="n">
        <v>60</v>
      </c>
      <c r="H19" s="27"/>
      <c r="I19" s="28" t="s">
        <v>26</v>
      </c>
      <c r="J19" s="30" t="s">
        <v>30</v>
      </c>
    </row>
    <row r="20" customFormat="false" ht="48" hidden="false" customHeight="true" outlineLevel="0" collapsed="false">
      <c r="A20" s="25" t="n">
        <v>3</v>
      </c>
      <c r="B20" s="26" t="s">
        <v>31</v>
      </c>
      <c r="C20" s="25" t="s">
        <v>29</v>
      </c>
      <c r="D20" s="27" t="n">
        <f aca="false">SUM(E20:H20)</f>
        <v>99</v>
      </c>
      <c r="E20" s="27" t="n">
        <v>0</v>
      </c>
      <c r="F20" s="27" t="n">
        <v>50.206</v>
      </c>
      <c r="G20" s="27" t="n">
        <v>48.794</v>
      </c>
      <c r="H20" s="27"/>
      <c r="I20" s="28" t="s">
        <v>26</v>
      </c>
      <c r="J20" s="30" t="s">
        <v>32</v>
      </c>
    </row>
    <row r="21" customFormat="false" ht="63.75" hidden="false" customHeight="true" outlineLevel="0" collapsed="false">
      <c r="A21" s="25" t="s">
        <v>33</v>
      </c>
      <c r="B21" s="26" t="s">
        <v>34</v>
      </c>
      <c r="C21" s="25" t="s">
        <v>29</v>
      </c>
      <c r="D21" s="27" t="n">
        <f aca="false">SUM(E21:H21)</f>
        <v>99</v>
      </c>
      <c r="E21" s="27" t="n">
        <v>0</v>
      </c>
      <c r="F21" s="27" t="n">
        <v>0</v>
      </c>
      <c r="G21" s="27" t="n">
        <v>99</v>
      </c>
      <c r="H21" s="27"/>
      <c r="I21" s="28" t="s">
        <v>26</v>
      </c>
      <c r="J21" s="30" t="s">
        <v>35</v>
      </c>
    </row>
    <row r="22" customFormat="false" ht="50.25" hidden="false" customHeight="true" outlineLevel="0" collapsed="false">
      <c r="A22" s="31" t="s">
        <v>36</v>
      </c>
      <c r="B22" s="26" t="s">
        <v>37</v>
      </c>
      <c r="C22" s="25" t="s">
        <v>38</v>
      </c>
      <c r="D22" s="27" t="n">
        <f aca="false">SUM(E22:H22)</f>
        <v>200</v>
      </c>
      <c r="E22" s="27" t="n">
        <v>0</v>
      </c>
      <c r="F22" s="27" t="n">
        <v>120</v>
      </c>
      <c r="G22" s="27" t="n">
        <v>80</v>
      </c>
      <c r="H22" s="27"/>
      <c r="I22" s="28" t="s">
        <v>26</v>
      </c>
      <c r="J22" s="31" t="s">
        <v>39</v>
      </c>
    </row>
    <row r="23" customFormat="false" ht="43.5" hidden="false" customHeight="true" outlineLevel="0" collapsed="false">
      <c r="A23" s="25" t="n">
        <v>6</v>
      </c>
      <c r="B23" s="26" t="s">
        <v>40</v>
      </c>
      <c r="C23" s="25" t="s">
        <v>41</v>
      </c>
      <c r="D23" s="27" t="n">
        <v>500</v>
      </c>
      <c r="E23" s="27" t="n">
        <v>0</v>
      </c>
      <c r="F23" s="27" t="n">
        <v>300</v>
      </c>
      <c r="G23" s="27" t="n">
        <v>200</v>
      </c>
      <c r="H23" s="27"/>
      <c r="I23" s="28" t="s">
        <v>42</v>
      </c>
      <c r="J23" s="31"/>
    </row>
    <row r="24" customFormat="false" ht="35.25" hidden="false" customHeight="true" outlineLevel="0" collapsed="false">
      <c r="A24" s="25"/>
      <c r="B24" s="26"/>
      <c r="C24" s="25" t="s">
        <v>43</v>
      </c>
      <c r="D24" s="27" t="n">
        <v>0</v>
      </c>
      <c r="E24" s="27" t="n">
        <v>0</v>
      </c>
      <c r="F24" s="27" t="n">
        <v>0</v>
      </c>
      <c r="G24" s="27" t="n">
        <v>0</v>
      </c>
      <c r="H24" s="27"/>
      <c r="I24" s="32" t="s">
        <v>26</v>
      </c>
      <c r="J24" s="31"/>
    </row>
    <row r="25" customFormat="false" ht="32.25" hidden="false" customHeight="true" outlineLevel="0" collapsed="false">
      <c r="A25" s="25"/>
      <c r="B25" s="26"/>
      <c r="C25" s="25" t="s">
        <v>44</v>
      </c>
      <c r="D25" s="27" t="n">
        <v>0</v>
      </c>
      <c r="E25" s="27" t="n">
        <v>0</v>
      </c>
      <c r="F25" s="27" t="n">
        <v>0</v>
      </c>
      <c r="G25" s="27" t="n">
        <v>0</v>
      </c>
      <c r="H25" s="27"/>
      <c r="I25" s="32"/>
      <c r="J25" s="31"/>
    </row>
    <row r="26" customFormat="false" ht="33" hidden="false" customHeight="true" outlineLevel="0" collapsed="false">
      <c r="A26" s="25"/>
      <c r="B26" s="26"/>
      <c r="C26" s="25" t="s">
        <v>45</v>
      </c>
      <c r="D26" s="27" t="n">
        <v>0</v>
      </c>
      <c r="E26" s="27" t="n">
        <v>0</v>
      </c>
      <c r="F26" s="27" t="n">
        <v>0</v>
      </c>
      <c r="G26" s="27" t="n">
        <v>0</v>
      </c>
      <c r="H26" s="27"/>
      <c r="I26" s="32"/>
      <c r="J26" s="31"/>
    </row>
    <row r="27" customFormat="false" ht="24.75" hidden="false" customHeight="true" outlineLevel="0" collapsed="false">
      <c r="A27" s="31" t="n">
        <v>7</v>
      </c>
      <c r="B27" s="33" t="s">
        <v>46</v>
      </c>
      <c r="C27" s="34" t="s">
        <v>47</v>
      </c>
      <c r="D27" s="35" t="n">
        <f aca="false">E27+F27+G27</f>
        <v>600</v>
      </c>
      <c r="E27" s="35" t="n">
        <v>0</v>
      </c>
      <c r="F27" s="35" t="n">
        <v>522</v>
      </c>
      <c r="G27" s="35" t="n">
        <v>78</v>
      </c>
      <c r="H27" s="35"/>
      <c r="I27" s="32"/>
      <c r="J27" s="31"/>
    </row>
    <row r="28" customFormat="false" ht="18.75" hidden="false" customHeight="true" outlineLevel="0" collapsed="false">
      <c r="A28" s="31"/>
      <c r="B28" s="33"/>
      <c r="C28" s="25" t="s">
        <v>48</v>
      </c>
      <c r="D28" s="27" t="n">
        <v>0</v>
      </c>
      <c r="E28" s="27" t="n">
        <v>0</v>
      </c>
      <c r="F28" s="27" t="n">
        <v>0</v>
      </c>
      <c r="G28" s="27" t="n">
        <v>0</v>
      </c>
      <c r="H28" s="27"/>
      <c r="I28" s="32"/>
      <c r="J28" s="31"/>
    </row>
    <row r="29" customFormat="false" ht="21.75" hidden="false" customHeight="true" outlineLevel="0" collapsed="false">
      <c r="A29" s="31"/>
      <c r="B29" s="33"/>
      <c r="C29" s="31" t="s">
        <v>49</v>
      </c>
      <c r="D29" s="36" t="n">
        <v>0</v>
      </c>
      <c r="E29" s="36" t="n">
        <v>0</v>
      </c>
      <c r="F29" s="36" t="n">
        <v>0</v>
      </c>
      <c r="G29" s="36" t="n">
        <v>0</v>
      </c>
      <c r="H29" s="37"/>
      <c r="I29" s="32"/>
      <c r="J29" s="31"/>
    </row>
    <row r="30" customFormat="false" ht="19.5" hidden="false" customHeight="true" outlineLevel="0" collapsed="false">
      <c r="A30" s="38"/>
      <c r="B30" s="39" t="s">
        <v>50</v>
      </c>
      <c r="C30" s="40" t="s">
        <v>51</v>
      </c>
      <c r="D30" s="41" t="n">
        <v>0</v>
      </c>
      <c r="E30" s="41" t="n">
        <v>0</v>
      </c>
      <c r="F30" s="41" t="n">
        <v>0</v>
      </c>
      <c r="G30" s="41" t="n">
        <v>0</v>
      </c>
      <c r="H30" s="41"/>
      <c r="I30" s="39"/>
      <c r="J30" s="42"/>
    </row>
    <row r="31" customFormat="false" ht="18.75" hidden="false" customHeight="true" outlineLevel="0" collapsed="false">
      <c r="A31" s="38"/>
      <c r="B31" s="39"/>
      <c r="C31" s="25" t="s">
        <v>25</v>
      </c>
      <c r="D31" s="27" t="n">
        <f aca="false">SUM(E31:H31)</f>
        <v>710.92</v>
      </c>
      <c r="E31" s="27" t="n">
        <f aca="false">E18</f>
        <v>0</v>
      </c>
      <c r="F31" s="27" t="n">
        <f aca="false">F18</f>
        <v>359.92</v>
      </c>
      <c r="G31" s="27" t="n">
        <f aca="false">G18</f>
        <v>351</v>
      </c>
      <c r="H31" s="27"/>
      <c r="I31" s="39"/>
      <c r="J31" s="42"/>
    </row>
    <row r="32" customFormat="false" ht="17.25" hidden="false" customHeight="true" outlineLevel="0" collapsed="false">
      <c r="A32" s="38"/>
      <c r="B32" s="39"/>
      <c r="C32" s="25" t="s">
        <v>29</v>
      </c>
      <c r="D32" s="27" t="n">
        <f aca="false">SUM(E32:H32)</f>
        <v>348</v>
      </c>
      <c r="E32" s="27" t="n">
        <f aca="false">E19+E21</f>
        <v>0</v>
      </c>
      <c r="F32" s="27" t="n">
        <f aca="false">F19+F21+F20</f>
        <v>140.206</v>
      </c>
      <c r="G32" s="27" t="n">
        <f aca="false">G19+G21+G20</f>
        <v>207.794</v>
      </c>
      <c r="H32" s="27"/>
      <c r="I32" s="39"/>
      <c r="J32" s="42"/>
    </row>
    <row r="33" customFormat="false" ht="21" hidden="false" customHeight="true" outlineLevel="0" collapsed="false">
      <c r="A33" s="38"/>
      <c r="B33" s="39"/>
      <c r="C33" s="25" t="s">
        <v>38</v>
      </c>
      <c r="D33" s="27" t="n">
        <f aca="false">SUM(E33:H33)</f>
        <v>200</v>
      </c>
      <c r="E33" s="27" t="n">
        <v>0</v>
      </c>
      <c r="F33" s="27" t="n">
        <f aca="false">F22</f>
        <v>120</v>
      </c>
      <c r="G33" s="27" t="n">
        <f aca="false">G22</f>
        <v>80</v>
      </c>
      <c r="H33" s="27"/>
      <c r="I33" s="39"/>
      <c r="J33" s="42"/>
    </row>
    <row r="34" customFormat="false" ht="22.5" hidden="false" customHeight="true" outlineLevel="0" collapsed="false">
      <c r="A34" s="38"/>
      <c r="B34" s="39"/>
      <c r="C34" s="25" t="s">
        <v>41</v>
      </c>
      <c r="D34" s="27" t="n">
        <f aca="false">SUM(E34:H34)</f>
        <v>500</v>
      </c>
      <c r="E34" s="27" t="n">
        <v>0</v>
      </c>
      <c r="F34" s="27" t="n">
        <v>300</v>
      </c>
      <c r="G34" s="27" t="n">
        <v>200</v>
      </c>
      <c r="H34" s="27"/>
      <c r="I34" s="39"/>
      <c r="J34" s="42"/>
    </row>
    <row r="35" customFormat="false" ht="23.25" hidden="false" customHeight="true" outlineLevel="0" collapsed="false">
      <c r="A35" s="38"/>
      <c r="B35" s="39"/>
      <c r="C35" s="25" t="s">
        <v>43</v>
      </c>
      <c r="D35" s="27" t="n">
        <f aca="false">SUM(E35:H35)</f>
        <v>0</v>
      </c>
      <c r="E35" s="27" t="n">
        <v>0</v>
      </c>
      <c r="F35" s="27" t="n">
        <f aca="false">F24</f>
        <v>0</v>
      </c>
      <c r="G35" s="27" t="n">
        <f aca="false">G24</f>
        <v>0</v>
      </c>
      <c r="H35" s="27"/>
      <c r="I35" s="39"/>
      <c r="J35" s="42"/>
    </row>
    <row r="36" customFormat="false" ht="21.75" hidden="false" customHeight="true" outlineLevel="0" collapsed="false">
      <c r="A36" s="38"/>
      <c r="B36" s="39"/>
      <c r="C36" s="25" t="s">
        <v>44</v>
      </c>
      <c r="D36" s="27" t="n">
        <f aca="false">SUM(E36:H36)</f>
        <v>0</v>
      </c>
      <c r="E36" s="27" t="n">
        <v>0</v>
      </c>
      <c r="F36" s="27" t="n">
        <v>0</v>
      </c>
      <c r="G36" s="27" t="n">
        <f aca="false">G25</f>
        <v>0</v>
      </c>
      <c r="H36" s="27"/>
      <c r="I36" s="39"/>
      <c r="J36" s="42"/>
    </row>
    <row r="37" customFormat="false" ht="21" hidden="false" customHeight="true" outlineLevel="0" collapsed="false">
      <c r="A37" s="38"/>
      <c r="B37" s="39"/>
      <c r="C37" s="25" t="s">
        <v>45</v>
      </c>
      <c r="D37" s="27" t="n">
        <f aca="false">SUM(E37:H37)</f>
        <v>0</v>
      </c>
      <c r="E37" s="27" t="n">
        <v>0</v>
      </c>
      <c r="F37" s="27" t="n">
        <v>0</v>
      </c>
      <c r="G37" s="27" t="n">
        <v>0</v>
      </c>
      <c r="H37" s="27"/>
      <c r="I37" s="39"/>
      <c r="J37" s="42"/>
    </row>
    <row r="38" customFormat="false" ht="21.75" hidden="false" customHeight="true" outlineLevel="0" collapsed="false">
      <c r="A38" s="38"/>
      <c r="B38" s="39"/>
      <c r="C38" s="43" t="s">
        <v>47</v>
      </c>
      <c r="D38" s="44" t="n">
        <f aca="false">SUM(E38:H38)</f>
        <v>600</v>
      </c>
      <c r="E38" s="44" t="n">
        <v>0</v>
      </c>
      <c r="F38" s="44" t="n">
        <f aca="false">F27</f>
        <v>522</v>
      </c>
      <c r="G38" s="44" t="n">
        <v>78</v>
      </c>
      <c r="H38" s="27"/>
      <c r="I38" s="39"/>
      <c r="J38" s="42"/>
    </row>
    <row r="39" customFormat="false" ht="18.75" hidden="false" customHeight="true" outlineLevel="0" collapsed="false">
      <c r="A39" s="38"/>
      <c r="B39" s="39"/>
      <c r="C39" s="31" t="s">
        <v>48</v>
      </c>
      <c r="D39" s="44" t="n">
        <f aca="false">SUM(E39:H39)</f>
        <v>0</v>
      </c>
      <c r="E39" s="44" t="n">
        <f aca="false">E28</f>
        <v>0</v>
      </c>
      <c r="F39" s="44" t="n">
        <f aca="false">F28</f>
        <v>0</v>
      </c>
      <c r="G39" s="44" t="n">
        <f aca="false">G28</f>
        <v>0</v>
      </c>
      <c r="H39" s="27"/>
      <c r="I39" s="39"/>
      <c r="J39" s="42"/>
    </row>
    <row r="40" customFormat="false" ht="20.25" hidden="false" customHeight="true" outlineLevel="0" collapsed="false">
      <c r="A40" s="38"/>
      <c r="B40" s="39"/>
      <c r="C40" s="31" t="s">
        <v>49</v>
      </c>
      <c r="D40" s="44" t="n">
        <f aca="false">SUM(E40:H40)</f>
        <v>0</v>
      </c>
      <c r="E40" s="44" t="n">
        <f aca="false">E29</f>
        <v>0</v>
      </c>
      <c r="F40" s="44" t="n">
        <f aca="false">F29</f>
        <v>0</v>
      </c>
      <c r="G40" s="44" t="n">
        <f aca="false">G29</f>
        <v>0</v>
      </c>
      <c r="H40" s="27"/>
      <c r="I40" s="39"/>
      <c r="J40" s="42"/>
    </row>
    <row r="41" customFormat="false" ht="15.75" hidden="false" customHeight="false" outlineLevel="0" collapsed="false">
      <c r="A41" s="38"/>
      <c r="B41" s="39"/>
      <c r="C41" s="45" t="s">
        <v>52</v>
      </c>
      <c r="D41" s="46" t="n">
        <f aca="false">F41+G41</f>
        <v>2358.92</v>
      </c>
      <c r="E41" s="46" t="n">
        <f aca="false">SUM(E31:E39)</f>
        <v>0</v>
      </c>
      <c r="F41" s="46" t="n">
        <f aca="false">SUM(F30:F40)</f>
        <v>1442.126</v>
      </c>
      <c r="G41" s="46" t="n">
        <f aca="false">SUM(G30:G40)</f>
        <v>916.794</v>
      </c>
      <c r="H41" s="47"/>
      <c r="I41" s="39"/>
      <c r="J41" s="42"/>
    </row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1048576" customFormat="false" ht="12.8" hidden="false" customHeight="false" outlineLevel="0" collapsed="false"/>
  </sheetData>
  <mergeCells count="30">
    <mergeCell ref="G1:J1"/>
    <mergeCell ref="G2:J2"/>
    <mergeCell ref="G3:J3"/>
    <mergeCell ref="G4:J4"/>
    <mergeCell ref="F6:J6"/>
    <mergeCell ref="G7:J7"/>
    <mergeCell ref="A8:J8"/>
    <mergeCell ref="A9:A11"/>
    <mergeCell ref="B9:B11"/>
    <mergeCell ref="C9:C11"/>
    <mergeCell ref="D9:D11"/>
    <mergeCell ref="E9:G9"/>
    <mergeCell ref="H9:H11"/>
    <mergeCell ref="I9:I11"/>
    <mergeCell ref="J9:J11"/>
    <mergeCell ref="E10:E11"/>
    <mergeCell ref="F10:G10"/>
    <mergeCell ref="A13:J13"/>
    <mergeCell ref="A14:J14"/>
    <mergeCell ref="A15:J15"/>
    <mergeCell ref="J22:J29"/>
    <mergeCell ref="A23:A26"/>
    <mergeCell ref="B23:B26"/>
    <mergeCell ref="I24:I29"/>
    <mergeCell ref="A27:A29"/>
    <mergeCell ref="B27:B29"/>
    <mergeCell ref="A30:A41"/>
    <mergeCell ref="B30:B41"/>
    <mergeCell ref="I30:I41"/>
    <mergeCell ref="J30:J41"/>
  </mergeCells>
  <printOptions headings="false" gridLines="false" gridLinesSet="true" horizontalCentered="false" verticalCentered="false"/>
  <pageMargins left="0.629861111111111" right="0.236111111111111" top="0.747916666666667" bottom="0.747916666666667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9.29"/>
    <col collapsed="false" customWidth="true" hidden="false" outlineLevel="0" max="2" min="2" style="0" width="29.71"/>
    <col collapsed="false" customWidth="true" hidden="false" outlineLevel="0" max="3" min="3" style="0" width="10.85"/>
    <col collapsed="false" customWidth="true" hidden="false" outlineLevel="0" max="4" min="4" style="0" width="11.42"/>
    <col collapsed="false" customWidth="true" hidden="false" outlineLevel="0" max="5" min="5" style="0" width="11.57"/>
    <col collapsed="false" customWidth="true" hidden="false" outlineLevel="0" max="6" min="6" style="0" width="10.14"/>
    <col collapsed="false" customWidth="true" hidden="false" outlineLevel="0" max="7" min="7" style="0" width="10.71"/>
    <col collapsed="false" customWidth="true" hidden="false" outlineLevel="0" max="8" min="8" style="0" width="10.29"/>
    <col collapsed="false" customWidth="true" hidden="false" outlineLevel="0" max="9" min="9" style="0" width="18.71"/>
    <col collapsed="false" customWidth="true" hidden="false" outlineLevel="0" max="10" min="10" style="0" width="20.42"/>
  </cols>
  <sheetData>
    <row r="1" customFormat="false" ht="13.8" hidden="false" customHeight="false" outlineLevel="0" collapsed="false">
      <c r="H1" s="1" t="s">
        <v>53</v>
      </c>
      <c r="I1" s="1"/>
      <c r="J1" s="1"/>
    </row>
    <row r="2" customFormat="false" ht="13.8" hidden="false" customHeight="true" outlineLevel="0" collapsed="false">
      <c r="H2" s="2" t="s">
        <v>1</v>
      </c>
      <c r="I2" s="2"/>
      <c r="J2" s="2"/>
    </row>
    <row r="3" customFormat="false" ht="13.8" hidden="false" customHeight="false" outlineLevel="0" collapsed="false">
      <c r="H3" s="1" t="s">
        <v>2</v>
      </c>
      <c r="I3" s="1"/>
      <c r="J3" s="1"/>
    </row>
    <row r="4" customFormat="false" ht="13.8" hidden="false" customHeight="false" outlineLevel="0" collapsed="false">
      <c r="H4" s="48" t="s">
        <v>54</v>
      </c>
      <c r="I4" s="48"/>
      <c r="J4" s="48"/>
    </row>
    <row r="5" customFormat="false" ht="4.5" hidden="false" customHeight="true" outlineLevel="0" collapsed="false"/>
    <row r="6" customFormat="false" ht="13.5" hidden="false" customHeight="true" outlineLevel="0" collapsed="false">
      <c r="A6" s="49"/>
      <c r="B6" s="49"/>
      <c r="C6" s="49"/>
      <c r="D6" s="49"/>
      <c r="E6" s="49"/>
      <c r="F6" s="49"/>
      <c r="G6" s="50"/>
      <c r="H6" s="50"/>
      <c r="I6" s="50"/>
      <c r="J6" s="50"/>
    </row>
    <row r="7" customFormat="false" ht="54.75" hidden="false" customHeight="true" outlineLevel="0" collapsed="false">
      <c r="A7" s="51" t="s">
        <v>55</v>
      </c>
      <c r="B7" s="51"/>
      <c r="C7" s="51"/>
      <c r="D7" s="51"/>
      <c r="E7" s="51"/>
      <c r="F7" s="51"/>
      <c r="G7" s="51"/>
      <c r="H7" s="51"/>
      <c r="I7" s="51"/>
      <c r="J7" s="51"/>
    </row>
    <row r="8" customFormat="false" ht="15" hidden="false" customHeight="true" outlineLevel="0" collapsed="false">
      <c r="A8" s="52" t="s">
        <v>56</v>
      </c>
      <c r="B8" s="53" t="s">
        <v>57</v>
      </c>
      <c r="C8" s="53" t="s">
        <v>58</v>
      </c>
      <c r="D8" s="53" t="s">
        <v>59</v>
      </c>
      <c r="E8" s="54" t="s">
        <v>10</v>
      </c>
      <c r="F8" s="54"/>
      <c r="G8" s="54"/>
      <c r="H8" s="54"/>
      <c r="I8" s="53" t="s">
        <v>60</v>
      </c>
      <c r="J8" s="54" t="s">
        <v>13</v>
      </c>
    </row>
    <row r="9" customFormat="false" ht="15" hidden="false" customHeight="true" outlineLevel="0" collapsed="false">
      <c r="A9" s="52"/>
      <c r="B9" s="53"/>
      <c r="C9" s="53"/>
      <c r="D9" s="53"/>
      <c r="E9" s="55" t="s">
        <v>14</v>
      </c>
      <c r="F9" s="56" t="s">
        <v>15</v>
      </c>
      <c r="G9" s="56"/>
      <c r="H9" s="57" t="s">
        <v>11</v>
      </c>
      <c r="I9" s="53"/>
      <c r="J9" s="54"/>
    </row>
    <row r="10" customFormat="false" ht="76.5" hidden="false" customHeight="false" outlineLevel="0" collapsed="false">
      <c r="A10" s="52"/>
      <c r="B10" s="53"/>
      <c r="C10" s="53"/>
      <c r="D10" s="53"/>
      <c r="E10" s="57"/>
      <c r="F10" s="53" t="s">
        <v>61</v>
      </c>
      <c r="G10" s="58" t="s">
        <v>17</v>
      </c>
      <c r="H10" s="57"/>
      <c r="I10" s="57"/>
      <c r="J10" s="54"/>
    </row>
    <row r="11" customFormat="false" ht="15" hidden="false" customHeight="false" outlineLevel="0" collapsed="false">
      <c r="A11" s="59" t="n">
        <v>1</v>
      </c>
      <c r="B11" s="59" t="n">
        <v>2</v>
      </c>
      <c r="C11" s="59" t="n">
        <v>3</v>
      </c>
      <c r="D11" s="59" t="n">
        <v>4</v>
      </c>
      <c r="E11" s="59" t="n">
        <v>5</v>
      </c>
      <c r="F11" s="59" t="n">
        <v>6</v>
      </c>
      <c r="G11" s="59" t="n">
        <v>7</v>
      </c>
      <c r="H11" s="59" t="n">
        <v>8</v>
      </c>
      <c r="I11" s="59" t="n">
        <v>9</v>
      </c>
      <c r="J11" s="60" t="n">
        <v>10</v>
      </c>
    </row>
    <row r="12" customFormat="false" ht="15" hidden="false" customHeight="false" outlineLevel="0" collapsed="false">
      <c r="A12" s="61" t="s">
        <v>62</v>
      </c>
      <c r="B12" s="61"/>
      <c r="C12" s="61"/>
      <c r="D12" s="61"/>
      <c r="E12" s="61"/>
      <c r="F12" s="61"/>
      <c r="G12" s="61"/>
      <c r="H12" s="61"/>
      <c r="I12" s="61"/>
      <c r="J12" s="61"/>
    </row>
    <row r="13" customFormat="false" ht="51.75" hidden="false" customHeight="true" outlineLevel="0" collapsed="false">
      <c r="A13" s="62" t="s">
        <v>63</v>
      </c>
      <c r="B13" s="62"/>
      <c r="C13" s="62"/>
      <c r="D13" s="62"/>
      <c r="E13" s="62"/>
      <c r="F13" s="62"/>
      <c r="G13" s="62"/>
      <c r="H13" s="62"/>
      <c r="I13" s="62"/>
      <c r="J13" s="62"/>
    </row>
    <row r="14" customFormat="false" ht="54.75" hidden="false" customHeight="true" outlineLevel="0" collapsed="false">
      <c r="A14" s="62" t="s">
        <v>64</v>
      </c>
      <c r="B14" s="62"/>
      <c r="C14" s="62"/>
      <c r="D14" s="62"/>
      <c r="E14" s="62"/>
      <c r="F14" s="62"/>
      <c r="G14" s="62"/>
      <c r="H14" s="62"/>
      <c r="I14" s="62"/>
      <c r="J14" s="62"/>
    </row>
    <row r="15" customFormat="false" ht="81" hidden="false" customHeight="true" outlineLevel="0" collapsed="false">
      <c r="A15" s="63" t="n">
        <v>1</v>
      </c>
      <c r="B15" s="64" t="s">
        <v>65</v>
      </c>
      <c r="C15" s="65"/>
      <c r="D15" s="66"/>
      <c r="E15" s="66"/>
      <c r="F15" s="67"/>
      <c r="G15" s="67"/>
      <c r="H15" s="67"/>
      <c r="I15" s="68" t="s">
        <v>66</v>
      </c>
      <c r="J15" s="69" t="s">
        <v>67</v>
      </c>
    </row>
    <row r="16" customFormat="false" ht="54" hidden="false" customHeight="true" outlineLevel="0" collapsed="false">
      <c r="A16" s="68" t="n">
        <v>2</v>
      </c>
      <c r="B16" s="64" t="s">
        <v>68</v>
      </c>
      <c r="C16" s="65"/>
      <c r="D16" s="66"/>
      <c r="E16" s="66"/>
      <c r="F16" s="67"/>
      <c r="G16" s="67"/>
      <c r="H16" s="67"/>
      <c r="I16" s="68" t="s">
        <v>66</v>
      </c>
      <c r="J16" s="69"/>
    </row>
    <row r="17" customFormat="false" ht="50.25" hidden="false" customHeight="true" outlineLevel="0" collapsed="false">
      <c r="A17" s="68" t="n">
        <v>3</v>
      </c>
      <c r="B17" s="64" t="s">
        <v>69</v>
      </c>
      <c r="C17" s="65"/>
      <c r="D17" s="66"/>
      <c r="E17" s="66"/>
      <c r="F17" s="67"/>
      <c r="G17" s="67"/>
      <c r="H17" s="67"/>
      <c r="I17" s="68" t="s">
        <v>66</v>
      </c>
      <c r="J17" s="69"/>
    </row>
    <row r="18" customFormat="false" ht="15" hidden="false" customHeight="true" outlineLevel="0" collapsed="false">
      <c r="A18" s="63" t="n">
        <v>4</v>
      </c>
      <c r="B18" s="70" t="s">
        <v>70</v>
      </c>
      <c r="C18" s="63" t="s">
        <v>51</v>
      </c>
      <c r="D18" s="66" t="n">
        <f aca="false">SUM(E18:H18)</f>
        <v>1182.96</v>
      </c>
      <c r="E18" s="66" t="n">
        <v>1182.96</v>
      </c>
      <c r="F18" s="67" t="n">
        <v>0</v>
      </c>
      <c r="G18" s="71" t="n">
        <v>0</v>
      </c>
      <c r="H18" s="72" t="n">
        <v>0</v>
      </c>
      <c r="I18" s="68" t="s">
        <v>66</v>
      </c>
      <c r="J18" s="69"/>
    </row>
    <row r="19" customFormat="false" ht="15" hidden="false" customHeight="false" outlineLevel="0" collapsed="false">
      <c r="A19" s="63"/>
      <c r="B19" s="70"/>
      <c r="C19" s="63" t="s">
        <v>25</v>
      </c>
      <c r="D19" s="66" t="n">
        <f aca="false">SUM(E19:H19)</f>
        <v>0</v>
      </c>
      <c r="E19" s="66" t="n">
        <v>0</v>
      </c>
      <c r="F19" s="67" t="n">
        <v>0</v>
      </c>
      <c r="G19" s="71" t="n">
        <v>0</v>
      </c>
      <c r="H19" s="72" t="n">
        <v>0</v>
      </c>
      <c r="I19" s="68"/>
      <c r="J19" s="69"/>
    </row>
    <row r="20" customFormat="false" ht="15" hidden="false" customHeight="false" outlineLevel="0" collapsed="false">
      <c r="A20" s="63"/>
      <c r="B20" s="70"/>
      <c r="C20" s="63" t="s">
        <v>29</v>
      </c>
      <c r="D20" s="66" t="n">
        <f aca="false">SUM(E20:H20)</f>
        <v>0</v>
      </c>
      <c r="E20" s="66" t="n">
        <v>0</v>
      </c>
      <c r="F20" s="67" t="n">
        <v>0</v>
      </c>
      <c r="G20" s="71" t="n">
        <v>0</v>
      </c>
      <c r="H20" s="67" t="n">
        <v>0</v>
      </c>
      <c r="I20" s="68"/>
      <c r="J20" s="69"/>
    </row>
    <row r="21" customFormat="false" ht="15" hidden="false" customHeight="false" outlineLevel="0" collapsed="false">
      <c r="A21" s="63"/>
      <c r="B21" s="70"/>
      <c r="C21" s="63" t="s">
        <v>38</v>
      </c>
      <c r="D21" s="66" t="n">
        <f aca="false">SUM(E21:H21)</f>
        <v>0</v>
      </c>
      <c r="E21" s="66" t="n">
        <v>0</v>
      </c>
      <c r="F21" s="67" t="n">
        <v>0</v>
      </c>
      <c r="G21" s="67" t="n">
        <v>0</v>
      </c>
      <c r="H21" s="67" t="n">
        <v>0</v>
      </c>
      <c r="I21" s="68"/>
      <c r="J21" s="69"/>
    </row>
    <row r="22" customFormat="false" ht="15" hidden="false" customHeight="false" outlineLevel="0" collapsed="false">
      <c r="A22" s="63"/>
      <c r="B22" s="70"/>
      <c r="C22" s="63" t="s">
        <v>41</v>
      </c>
      <c r="D22" s="66" t="n">
        <f aca="false">SUM(F22:H22)</f>
        <v>1050</v>
      </c>
      <c r="E22" s="73" t="n">
        <v>0</v>
      </c>
      <c r="F22" s="66" t="n">
        <v>566.5</v>
      </c>
      <c r="G22" s="67" t="n">
        <v>0</v>
      </c>
      <c r="H22" s="67" t="n">
        <v>483.5</v>
      </c>
      <c r="I22" s="68"/>
      <c r="J22" s="69"/>
    </row>
    <row r="23" customFormat="false" ht="15" hidden="false" customHeight="false" outlineLevel="0" collapsed="false">
      <c r="A23" s="63"/>
      <c r="B23" s="70"/>
      <c r="C23" s="63" t="s">
        <v>43</v>
      </c>
      <c r="D23" s="66" t="n">
        <f aca="false">SUM(E23:H23)</f>
        <v>0</v>
      </c>
      <c r="E23" s="66" t="n">
        <v>0</v>
      </c>
      <c r="F23" s="67" t="n">
        <v>0</v>
      </c>
      <c r="G23" s="67" t="n">
        <v>0</v>
      </c>
      <c r="H23" s="67" t="n">
        <v>0</v>
      </c>
      <c r="I23" s="68"/>
      <c r="J23" s="69"/>
    </row>
    <row r="24" customFormat="false" ht="15" hidden="false" customHeight="false" outlineLevel="0" collapsed="false">
      <c r="A24" s="63"/>
      <c r="B24" s="70"/>
      <c r="C24" s="63" t="s">
        <v>44</v>
      </c>
      <c r="D24" s="66" t="n">
        <v>0</v>
      </c>
      <c r="E24" s="66" t="n">
        <v>0</v>
      </c>
      <c r="F24" s="67" t="n">
        <v>0</v>
      </c>
      <c r="G24" s="67" t="n">
        <v>0</v>
      </c>
      <c r="H24" s="67" t="n">
        <v>0</v>
      </c>
      <c r="I24" s="68"/>
      <c r="J24" s="69"/>
    </row>
    <row r="25" customFormat="false" ht="15" hidden="false" customHeight="false" outlineLevel="0" collapsed="false">
      <c r="A25" s="63"/>
      <c r="B25" s="70"/>
      <c r="C25" s="63" t="s">
        <v>45</v>
      </c>
      <c r="D25" s="66" t="n">
        <f aca="false">SUM(E25:H25)</f>
        <v>0</v>
      </c>
      <c r="E25" s="66" t="n">
        <v>0</v>
      </c>
      <c r="F25" s="67" t="n">
        <v>0</v>
      </c>
      <c r="G25" s="67" t="n">
        <v>0</v>
      </c>
      <c r="H25" s="67" t="n">
        <v>0</v>
      </c>
      <c r="I25" s="68"/>
      <c r="J25" s="69"/>
    </row>
    <row r="26" customFormat="false" ht="15" hidden="false" customHeight="false" outlineLevel="0" collapsed="false">
      <c r="A26" s="63"/>
      <c r="B26" s="70"/>
      <c r="C26" s="63" t="s">
        <v>47</v>
      </c>
      <c r="D26" s="66" t="n">
        <f aca="false">SUM(E26:H26)</f>
        <v>1719.925</v>
      </c>
      <c r="E26" s="66" t="n">
        <v>0</v>
      </c>
      <c r="F26" s="67" t="n">
        <v>1719.925</v>
      </c>
      <c r="G26" s="67" t="n">
        <v>0</v>
      </c>
      <c r="H26" s="67" t="n">
        <v>0</v>
      </c>
      <c r="I26" s="68"/>
      <c r="J26" s="69"/>
    </row>
    <row r="27" customFormat="false" ht="15" hidden="false" customHeight="false" outlineLevel="0" collapsed="false">
      <c r="A27" s="63"/>
      <c r="B27" s="70"/>
      <c r="C27" s="63" t="s">
        <v>48</v>
      </c>
      <c r="D27" s="66" t="n">
        <f aca="false">SUM(E27:H27)</f>
        <v>612.245</v>
      </c>
      <c r="E27" s="66" t="n">
        <v>0</v>
      </c>
      <c r="F27" s="67" t="n">
        <v>612.245</v>
      </c>
      <c r="G27" s="67" t="n">
        <v>0</v>
      </c>
      <c r="H27" s="67" t="n">
        <v>0</v>
      </c>
      <c r="I27" s="68"/>
      <c r="J27" s="69"/>
    </row>
    <row r="28" customFormat="false" ht="15" hidden="false" customHeight="false" outlineLevel="0" collapsed="false">
      <c r="A28" s="74"/>
      <c r="B28" s="75"/>
      <c r="C28" s="63" t="s">
        <v>49</v>
      </c>
      <c r="D28" s="66" t="n">
        <f aca="false">SUM(E28:H28)</f>
        <v>0</v>
      </c>
      <c r="E28" s="66" t="n">
        <v>0</v>
      </c>
      <c r="F28" s="67" t="n">
        <v>0</v>
      </c>
      <c r="G28" s="67" t="n">
        <v>0</v>
      </c>
      <c r="H28" s="67" t="n">
        <v>0</v>
      </c>
      <c r="I28" s="75"/>
      <c r="J28" s="69"/>
    </row>
    <row r="29" customFormat="false" ht="15" hidden="false" customHeight="true" outlineLevel="0" collapsed="false">
      <c r="A29" s="68" t="n">
        <v>5</v>
      </c>
      <c r="B29" s="70" t="s">
        <v>71</v>
      </c>
      <c r="C29" s="68" t="s">
        <v>72</v>
      </c>
      <c r="D29" s="66"/>
      <c r="E29" s="66"/>
      <c r="F29" s="67"/>
      <c r="G29" s="67"/>
      <c r="H29" s="67"/>
      <c r="I29" s="68" t="s">
        <v>66</v>
      </c>
      <c r="J29" s="69"/>
    </row>
    <row r="30" customFormat="false" ht="15" hidden="false" customHeight="false" outlineLevel="0" collapsed="false">
      <c r="A30" s="68"/>
      <c r="B30" s="70"/>
      <c r="C30" s="68"/>
      <c r="D30" s="66"/>
      <c r="E30" s="66"/>
      <c r="F30" s="67"/>
      <c r="G30" s="67"/>
      <c r="H30" s="67"/>
      <c r="I30" s="68"/>
      <c r="J30" s="69"/>
    </row>
    <row r="31" customFormat="false" ht="28.5" hidden="false" customHeight="true" outlineLevel="0" collapsed="false">
      <c r="A31" s="68"/>
      <c r="B31" s="70"/>
      <c r="C31" s="68"/>
      <c r="D31" s="66"/>
      <c r="E31" s="66"/>
      <c r="F31" s="67"/>
      <c r="G31" s="67"/>
      <c r="H31" s="67"/>
      <c r="I31" s="68"/>
      <c r="J31" s="69"/>
    </row>
    <row r="32" customFormat="false" ht="39.75" hidden="false" customHeight="true" outlineLevel="0" collapsed="false">
      <c r="A32" s="68" t="n">
        <v>6</v>
      </c>
      <c r="B32" s="64" t="s">
        <v>73</v>
      </c>
      <c r="C32" s="68" t="s">
        <v>74</v>
      </c>
      <c r="D32" s="76"/>
      <c r="E32" s="76"/>
      <c r="F32" s="77"/>
      <c r="G32" s="77"/>
      <c r="H32" s="77"/>
      <c r="I32" s="68" t="s">
        <v>66</v>
      </c>
      <c r="J32" s="69"/>
    </row>
    <row r="33" customFormat="false" ht="28.5" hidden="false" customHeight="true" outlineLevel="0" collapsed="false">
      <c r="A33" s="78"/>
      <c r="B33" s="79" t="s">
        <v>50</v>
      </c>
      <c r="C33" s="80" t="s">
        <v>74</v>
      </c>
      <c r="D33" s="81" t="n">
        <f aca="false">E33+F33+G33+H33</f>
        <v>4565.13</v>
      </c>
      <c r="E33" s="81" t="n">
        <f aca="false">E34+E35+E36+E37+E38+E39+E40+E41+E42+E43+E44</f>
        <v>1182.96</v>
      </c>
      <c r="F33" s="81" t="n">
        <f aca="false">F34+F35+F36+F37+F38+F39+F40+F41+F42+F43+F44</f>
        <v>2898.67</v>
      </c>
      <c r="G33" s="81" t="n">
        <f aca="false">G34+G35+G36+G37+G38+G39+G40+G41+G42+G43+G44</f>
        <v>0</v>
      </c>
      <c r="H33" s="81" t="n">
        <f aca="false">H34+H35+H36+H37+H38+H39+H40+H41+H42+H43+H44</f>
        <v>483.5</v>
      </c>
      <c r="I33" s="63"/>
      <c r="J33" s="69"/>
    </row>
    <row r="34" customFormat="false" ht="15" hidden="false" customHeight="false" outlineLevel="0" collapsed="false">
      <c r="A34" s="82"/>
      <c r="B34" s="83" t="s">
        <v>50</v>
      </c>
      <c r="C34" s="63" t="s">
        <v>51</v>
      </c>
      <c r="D34" s="84" t="n">
        <f aca="false">SUM(E34:H34)</f>
        <v>1182.96</v>
      </c>
      <c r="E34" s="84" t="n">
        <f aca="false">E18</f>
        <v>1182.96</v>
      </c>
      <c r="F34" s="85" t="n">
        <v>0</v>
      </c>
      <c r="G34" s="85" t="n">
        <v>0</v>
      </c>
      <c r="H34" s="84" t="n">
        <f aca="false">H18</f>
        <v>0</v>
      </c>
      <c r="I34" s="63"/>
      <c r="J34" s="69"/>
    </row>
    <row r="35" customFormat="false" ht="15" hidden="false" customHeight="false" outlineLevel="0" collapsed="false">
      <c r="A35" s="82"/>
      <c r="B35" s="83"/>
      <c r="C35" s="63" t="s">
        <v>25</v>
      </c>
      <c r="D35" s="84" t="n">
        <f aca="false">SUM(E35:H35)</f>
        <v>0</v>
      </c>
      <c r="E35" s="84" t="n">
        <f aca="false">E19</f>
        <v>0</v>
      </c>
      <c r="F35" s="85" t="n">
        <v>0</v>
      </c>
      <c r="G35" s="85" t="n">
        <v>0</v>
      </c>
      <c r="H35" s="84" t="n">
        <f aca="false">H19</f>
        <v>0</v>
      </c>
      <c r="I35" s="63"/>
      <c r="J35" s="69"/>
    </row>
    <row r="36" customFormat="false" ht="15" hidden="false" customHeight="false" outlineLevel="0" collapsed="false">
      <c r="A36" s="82"/>
      <c r="B36" s="83"/>
      <c r="C36" s="63" t="s">
        <v>29</v>
      </c>
      <c r="D36" s="84" t="n">
        <f aca="false">SUM(E36:H36)</f>
        <v>0</v>
      </c>
      <c r="E36" s="84" t="n">
        <f aca="false">E20</f>
        <v>0</v>
      </c>
      <c r="F36" s="85" t="n">
        <v>0</v>
      </c>
      <c r="G36" s="85" t="n">
        <v>0</v>
      </c>
      <c r="H36" s="84" t="n">
        <f aca="false">H20</f>
        <v>0</v>
      </c>
      <c r="I36" s="63"/>
      <c r="J36" s="69"/>
    </row>
    <row r="37" customFormat="false" ht="15" hidden="false" customHeight="false" outlineLevel="0" collapsed="false">
      <c r="A37" s="82"/>
      <c r="B37" s="83"/>
      <c r="C37" s="63" t="s">
        <v>38</v>
      </c>
      <c r="D37" s="84" t="n">
        <f aca="false">SUM(E37:H37)</f>
        <v>0</v>
      </c>
      <c r="E37" s="84" t="n">
        <f aca="false">E21</f>
        <v>0</v>
      </c>
      <c r="F37" s="85" t="n">
        <v>0</v>
      </c>
      <c r="G37" s="85" t="n">
        <v>0</v>
      </c>
      <c r="H37" s="84" t="n">
        <f aca="false">H21</f>
        <v>0</v>
      </c>
      <c r="I37" s="63"/>
      <c r="J37" s="69"/>
    </row>
    <row r="38" customFormat="false" ht="15" hidden="false" customHeight="false" outlineLevel="0" collapsed="false">
      <c r="A38" s="82"/>
      <c r="B38" s="83"/>
      <c r="C38" s="63" t="s">
        <v>41</v>
      </c>
      <c r="D38" s="84" t="n">
        <f aca="false">SUM(E38:H38)</f>
        <v>1050</v>
      </c>
      <c r="E38" s="84" t="n">
        <v>0</v>
      </c>
      <c r="F38" s="85" t="n">
        <v>566.5</v>
      </c>
      <c r="G38" s="85" t="n">
        <v>0</v>
      </c>
      <c r="H38" s="84" t="n">
        <v>483.5</v>
      </c>
      <c r="I38" s="63"/>
      <c r="J38" s="69"/>
    </row>
    <row r="39" customFormat="false" ht="15" hidden="false" customHeight="false" outlineLevel="0" collapsed="false">
      <c r="A39" s="82"/>
      <c r="B39" s="83"/>
      <c r="C39" s="63" t="s">
        <v>43</v>
      </c>
      <c r="D39" s="84" t="n">
        <f aca="false">SUM(E39:H39)</f>
        <v>0</v>
      </c>
      <c r="E39" s="84" t="n">
        <v>0</v>
      </c>
      <c r="F39" s="85" t="n">
        <v>0</v>
      </c>
      <c r="G39" s="85" t="n">
        <v>0</v>
      </c>
      <c r="H39" s="84" t="n">
        <v>0</v>
      </c>
      <c r="I39" s="63"/>
      <c r="J39" s="69"/>
    </row>
    <row r="40" customFormat="false" ht="15" hidden="false" customHeight="false" outlineLevel="0" collapsed="false">
      <c r="A40" s="82"/>
      <c r="B40" s="83"/>
      <c r="C40" s="63" t="s">
        <v>44</v>
      </c>
      <c r="D40" s="84" t="n">
        <f aca="false">SUM(E40:H40)</f>
        <v>0</v>
      </c>
      <c r="E40" s="85" t="n">
        <f aca="false">E24</f>
        <v>0</v>
      </c>
      <c r="F40" s="85" t="n">
        <v>0</v>
      </c>
      <c r="G40" s="85" t="n">
        <v>0</v>
      </c>
      <c r="H40" s="85" t="n">
        <f aca="false">H24</f>
        <v>0</v>
      </c>
      <c r="I40" s="63"/>
      <c r="J40" s="69"/>
    </row>
    <row r="41" customFormat="false" ht="15" hidden="false" customHeight="false" outlineLevel="0" collapsed="false">
      <c r="A41" s="82"/>
      <c r="B41" s="83"/>
      <c r="C41" s="82" t="s">
        <v>45</v>
      </c>
      <c r="D41" s="84" t="n">
        <f aca="false">SUM(E41:H41)</f>
        <v>0</v>
      </c>
      <c r="E41" s="85" t="n">
        <f aca="false">E25</f>
        <v>0</v>
      </c>
      <c r="F41" s="85" t="n">
        <f aca="false">F25</f>
        <v>0</v>
      </c>
      <c r="G41" s="85" t="n">
        <f aca="false">G25</f>
        <v>0</v>
      </c>
      <c r="H41" s="85" t="n">
        <f aca="false">H25</f>
        <v>0</v>
      </c>
      <c r="I41" s="63"/>
      <c r="J41" s="69"/>
    </row>
    <row r="42" customFormat="false" ht="15" hidden="false" customHeight="false" outlineLevel="0" collapsed="false">
      <c r="A42" s="82"/>
      <c r="B42" s="83"/>
      <c r="C42" s="86" t="s">
        <v>47</v>
      </c>
      <c r="D42" s="84" t="n">
        <f aca="false">SUM(E42:H42)</f>
        <v>1719.925</v>
      </c>
      <c r="E42" s="87" t="n">
        <f aca="false">E26</f>
        <v>0</v>
      </c>
      <c r="F42" s="87" t="n">
        <f aca="false">F26</f>
        <v>1719.925</v>
      </c>
      <c r="G42" s="87" t="n">
        <f aca="false">G26</f>
        <v>0</v>
      </c>
      <c r="H42" s="87" t="n">
        <v>0</v>
      </c>
      <c r="I42" s="63"/>
      <c r="J42" s="69"/>
    </row>
    <row r="43" customFormat="false" ht="15" hidden="false" customHeight="false" outlineLevel="0" collapsed="false">
      <c r="A43" s="82"/>
      <c r="B43" s="83"/>
      <c r="C43" s="86" t="s">
        <v>48</v>
      </c>
      <c r="D43" s="84" t="n">
        <f aca="false">SUM(E43:H43)</f>
        <v>612.245</v>
      </c>
      <c r="E43" s="87" t="n">
        <f aca="false">E27</f>
        <v>0</v>
      </c>
      <c r="F43" s="87" t="n">
        <f aca="false">F27</f>
        <v>612.245</v>
      </c>
      <c r="G43" s="87" t="n">
        <f aca="false">G27</f>
        <v>0</v>
      </c>
      <c r="H43" s="87" t="n">
        <f aca="false">H27</f>
        <v>0</v>
      </c>
      <c r="I43" s="63"/>
      <c r="J43" s="69"/>
    </row>
    <row r="44" customFormat="false" ht="15" hidden="false" customHeight="false" outlineLevel="0" collapsed="false">
      <c r="A44" s="82"/>
      <c r="B44" s="83"/>
      <c r="C44" s="88" t="s">
        <v>75</v>
      </c>
      <c r="D44" s="84" t="n">
        <f aca="false">SUM(E44:H44)</f>
        <v>0</v>
      </c>
      <c r="E44" s="89" t="n">
        <f aca="false">E28</f>
        <v>0</v>
      </c>
      <c r="F44" s="89" t="n">
        <f aca="false">F28</f>
        <v>0</v>
      </c>
      <c r="G44" s="89" t="n">
        <f aca="false">G28</f>
        <v>0</v>
      </c>
      <c r="H44" s="89" t="n">
        <f aca="false">H28</f>
        <v>0</v>
      </c>
      <c r="I44" s="90"/>
      <c r="J44" s="90"/>
    </row>
    <row r="45" customFormat="false" ht="15" hidden="false" customHeight="false" outlineLevel="0" collapsed="false">
      <c r="B45" s="49" t="s">
        <v>76</v>
      </c>
      <c r="D45" s="91"/>
    </row>
  </sheetData>
  <mergeCells count="35">
    <mergeCell ref="H1:J1"/>
    <mergeCell ref="H2:J2"/>
    <mergeCell ref="H3:J3"/>
    <mergeCell ref="H4:J4"/>
    <mergeCell ref="G6:J6"/>
    <mergeCell ref="A7:J7"/>
    <mergeCell ref="A8:A10"/>
    <mergeCell ref="B8:B10"/>
    <mergeCell ref="C8:C10"/>
    <mergeCell ref="D8:D10"/>
    <mergeCell ref="E8:H8"/>
    <mergeCell ref="I8:I10"/>
    <mergeCell ref="J8:J10"/>
    <mergeCell ref="F9:G9"/>
    <mergeCell ref="H9:H10"/>
    <mergeCell ref="A12:J12"/>
    <mergeCell ref="A13:J13"/>
    <mergeCell ref="A14:J14"/>
    <mergeCell ref="J15:J32"/>
    <mergeCell ref="A18:A27"/>
    <mergeCell ref="B18:B27"/>
    <mergeCell ref="I18:I27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I33:I43"/>
    <mergeCell ref="J33:J43"/>
    <mergeCell ref="A34:A44"/>
    <mergeCell ref="B34:B4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8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6" activeCellId="0" sqref="H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6.28"/>
    <col collapsed="false" customWidth="true" hidden="false" outlineLevel="0" max="2" min="2" style="0" width="33"/>
    <col collapsed="false" customWidth="true" hidden="false" outlineLevel="0" max="3" min="3" style="0" width="14.15"/>
    <col collapsed="false" customWidth="true" hidden="false" outlineLevel="0" max="4" min="4" style="0" width="16.14"/>
    <col collapsed="false" customWidth="true" hidden="false" outlineLevel="0" max="5" min="5" style="0" width="10.29"/>
    <col collapsed="false" customWidth="true" hidden="false" outlineLevel="0" max="6" min="6" style="0" width="15.57"/>
    <col collapsed="false" customWidth="true" hidden="false" outlineLevel="0" max="7" min="7" style="0" width="15.15"/>
    <col collapsed="false" customWidth="true" hidden="false" outlineLevel="0" max="8" min="8" style="0" width="11.86"/>
    <col collapsed="false" customWidth="true" hidden="false" outlineLevel="0" max="9" min="9" style="0" width="15.42"/>
    <col collapsed="false" customWidth="true" hidden="false" outlineLevel="0" max="10" min="10" style="0" width="22.7"/>
  </cols>
  <sheetData>
    <row r="1" customFormat="false" ht="13.8" hidden="false" customHeight="false" outlineLevel="0" collapsed="false">
      <c r="H1" s="1" t="s">
        <v>77</v>
      </c>
      <c r="I1" s="1"/>
      <c r="J1" s="1"/>
    </row>
    <row r="2" customFormat="false" ht="13.8" hidden="false" customHeight="true" outlineLevel="0" collapsed="false">
      <c r="H2" s="2" t="s">
        <v>1</v>
      </c>
      <c r="I2" s="2"/>
      <c r="J2" s="2"/>
    </row>
    <row r="3" customFormat="false" ht="13.8" hidden="false" customHeight="false" outlineLevel="0" collapsed="false">
      <c r="H3" s="1" t="s">
        <v>2</v>
      </c>
      <c r="I3" s="1"/>
      <c r="J3" s="1"/>
    </row>
    <row r="4" customFormat="false" ht="13.8" hidden="false" customHeight="false" outlineLevel="0" collapsed="false">
      <c r="H4" s="48" t="s">
        <v>78</v>
      </c>
      <c r="I4" s="48"/>
      <c r="J4" s="48"/>
    </row>
    <row r="6" customFormat="false" ht="13.8" hidden="false" customHeight="false" outlineLevel="0" collapsed="false">
      <c r="A6" s="92"/>
      <c r="B6" s="92"/>
      <c r="C6" s="92"/>
      <c r="D6" s="92"/>
      <c r="E6" s="92"/>
      <c r="F6" s="92"/>
      <c r="G6" s="92"/>
      <c r="H6" s="93" t="s">
        <v>79</v>
      </c>
      <c r="I6" s="93"/>
      <c r="J6" s="93"/>
    </row>
    <row r="7" customFormat="false" ht="35.25" hidden="false" customHeight="true" outlineLevel="0" collapsed="false">
      <c r="A7" s="94"/>
      <c r="B7" s="95"/>
      <c r="C7" s="95"/>
      <c r="D7" s="95"/>
      <c r="E7" s="95"/>
      <c r="F7" s="95"/>
      <c r="G7" s="95"/>
      <c r="H7" s="96" t="s">
        <v>80</v>
      </c>
      <c r="I7" s="96"/>
      <c r="J7" s="96"/>
    </row>
    <row r="8" customFormat="false" ht="35.25" hidden="false" customHeight="true" outlineLevel="0" collapsed="false">
      <c r="A8" s="97" t="s">
        <v>81</v>
      </c>
      <c r="B8" s="97"/>
      <c r="C8" s="97"/>
      <c r="D8" s="97"/>
      <c r="E8" s="97"/>
      <c r="F8" s="97"/>
      <c r="G8" s="97"/>
      <c r="H8" s="97"/>
      <c r="I8" s="97"/>
      <c r="J8" s="97"/>
    </row>
    <row r="9" customFormat="false" ht="15" hidden="false" customHeight="true" outlineLevel="0" collapsed="false">
      <c r="A9" s="98" t="s">
        <v>82</v>
      </c>
      <c r="B9" s="98" t="s">
        <v>57</v>
      </c>
      <c r="C9" s="98" t="s">
        <v>58</v>
      </c>
      <c r="D9" s="98" t="s">
        <v>59</v>
      </c>
      <c r="E9" s="98" t="s">
        <v>10</v>
      </c>
      <c r="F9" s="98"/>
      <c r="G9" s="98"/>
      <c r="H9" s="98"/>
      <c r="I9" s="98" t="s">
        <v>60</v>
      </c>
      <c r="J9" s="98" t="s">
        <v>13</v>
      </c>
    </row>
    <row r="10" customFormat="false" ht="15" hidden="false" customHeight="true" outlineLevel="0" collapsed="false">
      <c r="A10" s="98"/>
      <c r="B10" s="98"/>
      <c r="C10" s="98"/>
      <c r="D10" s="98"/>
      <c r="E10" s="98" t="s">
        <v>14</v>
      </c>
      <c r="F10" s="98" t="s">
        <v>15</v>
      </c>
      <c r="G10" s="98"/>
      <c r="H10" s="98" t="s">
        <v>11</v>
      </c>
      <c r="I10" s="98"/>
      <c r="J10" s="98"/>
    </row>
    <row r="11" customFormat="false" ht="38.25" hidden="false" customHeight="false" outlineLevel="0" collapsed="false">
      <c r="A11" s="98"/>
      <c r="B11" s="98"/>
      <c r="C11" s="98"/>
      <c r="D11" s="98"/>
      <c r="E11" s="98"/>
      <c r="F11" s="98" t="s">
        <v>61</v>
      </c>
      <c r="G11" s="98" t="s">
        <v>17</v>
      </c>
      <c r="H11" s="98"/>
      <c r="I11" s="98"/>
      <c r="J11" s="98"/>
    </row>
    <row r="12" customFormat="false" ht="15" hidden="false" customHeight="false" outlineLevel="0" collapsed="false">
      <c r="A12" s="99" t="n">
        <v>1</v>
      </c>
      <c r="B12" s="99" t="n">
        <v>2</v>
      </c>
      <c r="C12" s="99" t="n">
        <v>3</v>
      </c>
      <c r="D12" s="99" t="n">
        <v>4</v>
      </c>
      <c r="E12" s="99" t="n">
        <v>5</v>
      </c>
      <c r="F12" s="99" t="n">
        <v>6</v>
      </c>
      <c r="G12" s="99" t="n">
        <v>7</v>
      </c>
      <c r="H12" s="99" t="n">
        <v>8</v>
      </c>
      <c r="I12" s="99" t="n">
        <v>9</v>
      </c>
      <c r="J12" s="99" t="n">
        <v>10</v>
      </c>
    </row>
    <row r="13" customFormat="false" ht="15" hidden="false" customHeight="false" outlineLevel="0" collapsed="false">
      <c r="A13" s="100" t="s">
        <v>83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customFormat="false" ht="44.25" hidden="false" customHeight="true" outlineLevel="0" collapsed="false">
      <c r="A14" s="101" t="s">
        <v>84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customFormat="false" ht="42" hidden="false" customHeight="true" outlineLevel="0" collapsed="false">
      <c r="A15" s="101" t="s">
        <v>85</v>
      </c>
      <c r="B15" s="101"/>
      <c r="C15" s="101"/>
      <c r="D15" s="101"/>
      <c r="E15" s="101"/>
      <c r="F15" s="101"/>
      <c r="G15" s="101"/>
      <c r="H15" s="101"/>
      <c r="I15" s="101"/>
      <c r="J15" s="101"/>
    </row>
    <row r="16" customFormat="false" ht="125.25" hidden="false" customHeight="true" outlineLevel="0" collapsed="false">
      <c r="A16" s="102" t="s">
        <v>86</v>
      </c>
      <c r="B16" s="103" t="s">
        <v>87</v>
      </c>
      <c r="C16" s="86" t="s">
        <v>88</v>
      </c>
      <c r="D16" s="104" t="n">
        <f aca="false">SUM(E16:H16)</f>
        <v>4099.81788</v>
      </c>
      <c r="E16" s="104" t="n">
        <v>0</v>
      </c>
      <c r="F16" s="104" t="n">
        <v>0</v>
      </c>
      <c r="G16" s="104" t="n">
        <v>4099.81788</v>
      </c>
      <c r="H16" s="104" t="n">
        <v>0</v>
      </c>
      <c r="I16" s="105" t="s">
        <v>89</v>
      </c>
      <c r="J16" s="106" t="s">
        <v>90</v>
      </c>
    </row>
    <row r="17" customFormat="false" ht="168.75" hidden="false" customHeight="true" outlineLevel="0" collapsed="false">
      <c r="A17" s="102" t="s">
        <v>91</v>
      </c>
      <c r="B17" s="103" t="s">
        <v>92</v>
      </c>
      <c r="C17" s="107" t="s">
        <v>93</v>
      </c>
      <c r="D17" s="104" t="n">
        <f aca="false">SUM(E17:H17)</f>
        <v>905.63596</v>
      </c>
      <c r="E17" s="108" t="n">
        <v>0</v>
      </c>
      <c r="F17" s="108" t="n">
        <v>0</v>
      </c>
      <c r="G17" s="108" t="n">
        <v>905.63596</v>
      </c>
      <c r="H17" s="108" t="n">
        <v>0</v>
      </c>
      <c r="I17" s="105"/>
      <c r="J17" s="106"/>
    </row>
    <row r="18" customFormat="false" ht="100.5" hidden="false" customHeight="true" outlineLevel="0" collapsed="false">
      <c r="A18" s="109" t="s">
        <v>94</v>
      </c>
      <c r="B18" s="103" t="s">
        <v>95</v>
      </c>
      <c r="C18" s="107" t="s">
        <v>96</v>
      </c>
      <c r="D18" s="104" t="n">
        <f aca="false">SUM(E18:H18)</f>
        <v>650</v>
      </c>
      <c r="E18" s="108" t="n">
        <v>0</v>
      </c>
      <c r="F18" s="108" t="n">
        <v>0</v>
      </c>
      <c r="G18" s="108" t="n">
        <v>650</v>
      </c>
      <c r="H18" s="108" t="n">
        <v>0</v>
      </c>
      <c r="I18" s="105"/>
      <c r="J18" s="106"/>
    </row>
    <row r="19" customFormat="false" ht="23.25" hidden="false" customHeight="true" outlineLevel="0" collapsed="false">
      <c r="A19" s="110" t="s">
        <v>97</v>
      </c>
      <c r="B19" s="111" t="s">
        <v>98</v>
      </c>
      <c r="C19" s="107" t="s">
        <v>99</v>
      </c>
      <c r="D19" s="104" t="n">
        <f aca="false">SUM(E19:H19)</f>
        <v>3118.209</v>
      </c>
      <c r="E19" s="108" t="n">
        <v>0</v>
      </c>
      <c r="F19" s="108" t="n">
        <v>0</v>
      </c>
      <c r="G19" s="108" t="n">
        <v>3118.209</v>
      </c>
      <c r="H19" s="108" t="n">
        <v>0</v>
      </c>
      <c r="I19" s="108"/>
      <c r="J19" s="106"/>
    </row>
    <row r="20" customFormat="false" ht="19.5" hidden="false" customHeight="true" outlineLevel="0" collapsed="false">
      <c r="A20" s="110"/>
      <c r="B20" s="111"/>
      <c r="C20" s="107" t="s">
        <v>41</v>
      </c>
      <c r="D20" s="104" t="n">
        <f aca="false">F20+G20</f>
        <v>897</v>
      </c>
      <c r="E20" s="108" t="n">
        <v>0</v>
      </c>
      <c r="F20" s="108" t="n">
        <v>0</v>
      </c>
      <c r="G20" s="108" t="n">
        <v>897</v>
      </c>
      <c r="H20" s="108" t="n">
        <v>0</v>
      </c>
      <c r="I20" s="108"/>
      <c r="J20" s="106"/>
    </row>
    <row r="21" customFormat="false" ht="21" hidden="false" customHeight="true" outlineLevel="0" collapsed="false">
      <c r="A21" s="110"/>
      <c r="B21" s="111"/>
      <c r="C21" s="107" t="s">
        <v>45</v>
      </c>
      <c r="D21" s="104" t="n">
        <f aca="false">F21+G21</f>
        <v>666.78509</v>
      </c>
      <c r="E21" s="108" t="n">
        <v>0</v>
      </c>
      <c r="F21" s="108" t="n">
        <v>0</v>
      </c>
      <c r="G21" s="108" t="n">
        <v>666.78509</v>
      </c>
      <c r="H21" s="108"/>
      <c r="I21" s="108"/>
      <c r="J21" s="106"/>
    </row>
    <row r="22" customFormat="false" ht="22.5" hidden="false" customHeight="true" outlineLevel="0" collapsed="false">
      <c r="A22" s="110" t="s">
        <v>100</v>
      </c>
      <c r="B22" s="112" t="s">
        <v>101</v>
      </c>
      <c r="C22" s="107" t="s">
        <v>102</v>
      </c>
      <c r="D22" s="104" t="n">
        <f aca="false">SUM(E22:H22)</f>
        <v>0</v>
      </c>
      <c r="E22" s="108" t="n">
        <v>0</v>
      </c>
      <c r="F22" s="108" t="n">
        <v>0</v>
      </c>
      <c r="G22" s="108" t="n">
        <v>0</v>
      </c>
      <c r="H22" s="108" t="n">
        <v>0</v>
      </c>
      <c r="I22" s="108"/>
      <c r="J22" s="113"/>
    </row>
    <row r="23" customFormat="false" ht="20.25" hidden="false" customHeight="true" outlineLevel="0" collapsed="false">
      <c r="A23" s="110"/>
      <c r="B23" s="112"/>
      <c r="C23" s="107" t="s">
        <v>103</v>
      </c>
      <c r="D23" s="104" t="n">
        <f aca="false">SUM(E23:H23)</f>
        <v>0</v>
      </c>
      <c r="E23" s="108" t="n">
        <v>0</v>
      </c>
      <c r="F23" s="108" t="n">
        <v>0</v>
      </c>
      <c r="G23" s="108" t="n">
        <v>0</v>
      </c>
      <c r="H23" s="108" t="n">
        <v>0</v>
      </c>
      <c r="I23" s="108"/>
      <c r="J23" s="113"/>
    </row>
    <row r="24" customFormat="false" ht="21.75" hidden="false" customHeight="true" outlineLevel="0" collapsed="false">
      <c r="A24" s="110"/>
      <c r="B24" s="112"/>
      <c r="C24" s="107" t="s">
        <v>45</v>
      </c>
      <c r="D24" s="104" t="n">
        <f aca="false">SUM(E24:H24)</f>
        <v>0</v>
      </c>
      <c r="E24" s="108" t="n">
        <v>0</v>
      </c>
      <c r="F24" s="108" t="n">
        <v>0</v>
      </c>
      <c r="G24" s="108" t="n">
        <v>0</v>
      </c>
      <c r="H24" s="108" t="n">
        <v>0</v>
      </c>
      <c r="I24" s="108"/>
      <c r="J24" s="113"/>
    </row>
    <row r="25" customFormat="false" ht="21.75" hidden="false" customHeight="true" outlineLevel="0" collapsed="false">
      <c r="A25" s="110"/>
      <c r="B25" s="112"/>
      <c r="C25" s="107" t="s">
        <v>47</v>
      </c>
      <c r="D25" s="104" t="n">
        <f aca="false">E25+F25+G25</f>
        <v>0</v>
      </c>
      <c r="E25" s="108" t="n">
        <v>0</v>
      </c>
      <c r="F25" s="108" t="n">
        <v>0</v>
      </c>
      <c r="G25" s="108" t="n">
        <v>0</v>
      </c>
      <c r="H25" s="108" t="n">
        <v>0</v>
      </c>
      <c r="I25" s="108"/>
      <c r="J25" s="113"/>
    </row>
    <row r="26" customFormat="false" ht="21.75" hidden="false" customHeight="true" outlineLevel="0" collapsed="false">
      <c r="A26" s="110"/>
      <c r="B26" s="112"/>
      <c r="C26" s="107" t="s">
        <v>48</v>
      </c>
      <c r="D26" s="104" t="n">
        <f aca="false">E26+F26+G26</f>
        <v>7323.2</v>
      </c>
      <c r="E26" s="108" t="n">
        <v>0</v>
      </c>
      <c r="F26" s="108" t="n">
        <v>0</v>
      </c>
      <c r="G26" s="108" t="n">
        <v>7323.2</v>
      </c>
      <c r="H26" s="108" t="n">
        <v>0</v>
      </c>
      <c r="I26" s="108"/>
      <c r="J26" s="113"/>
    </row>
    <row r="27" customFormat="false" ht="21.75" hidden="false" customHeight="true" outlineLevel="0" collapsed="false">
      <c r="A27" s="110"/>
      <c r="B27" s="112"/>
      <c r="C27" s="107" t="s">
        <v>49</v>
      </c>
      <c r="D27" s="104" t="n">
        <f aca="false">E27+F27+G27</f>
        <v>41784.54</v>
      </c>
      <c r="E27" s="108" t="n">
        <v>0</v>
      </c>
      <c r="F27" s="108" t="n">
        <v>0</v>
      </c>
      <c r="G27" s="108" t="n">
        <v>41784.54</v>
      </c>
      <c r="H27" s="108" t="n">
        <v>0</v>
      </c>
      <c r="I27" s="108"/>
      <c r="J27" s="113"/>
    </row>
    <row r="28" customFormat="false" ht="18.75" hidden="false" customHeight="true" outlineLevel="0" collapsed="false">
      <c r="A28" s="114"/>
      <c r="B28" s="115" t="s">
        <v>104</v>
      </c>
      <c r="C28" s="116" t="s">
        <v>105</v>
      </c>
      <c r="D28" s="117" t="n">
        <f aca="false">G28+F28+E28</f>
        <v>59445.18793</v>
      </c>
      <c r="E28" s="116" t="n">
        <f aca="false">E29+E30+E31+E32+E33+E34+E35+E36+E37</f>
        <v>0</v>
      </c>
      <c r="F28" s="116" t="n">
        <f aca="false">F29+F30+F31+F32+F33+F34+F35+F36+F37+F38+F39</f>
        <v>0</v>
      </c>
      <c r="G28" s="116" t="n">
        <f aca="false">G29+G30+G31+G32+G33+G34+G35+G36+G37+G38+G39</f>
        <v>59445.18793</v>
      </c>
      <c r="H28" s="108" t="n">
        <f aca="false">H29+H30+H31+H32+H33+H34+H35</f>
        <v>0</v>
      </c>
      <c r="I28" s="108"/>
      <c r="J28" s="113"/>
    </row>
    <row r="29" customFormat="false" ht="15" hidden="false" customHeight="true" outlineLevel="0" collapsed="false">
      <c r="A29" s="110"/>
      <c r="B29" s="118" t="s">
        <v>23</v>
      </c>
      <c r="C29" s="86" t="s">
        <v>88</v>
      </c>
      <c r="D29" s="119" t="n">
        <f aca="false">E29+F29+G29+H29</f>
        <v>4099.81788</v>
      </c>
      <c r="E29" s="120" t="n">
        <f aca="false">E16</f>
        <v>0</v>
      </c>
      <c r="F29" s="120" t="n">
        <f aca="false">F16</f>
        <v>0</v>
      </c>
      <c r="G29" s="120" t="n">
        <f aca="false">G16</f>
        <v>4099.81788</v>
      </c>
      <c r="H29" s="108" t="n">
        <f aca="false">H16</f>
        <v>0</v>
      </c>
      <c r="I29" s="108"/>
      <c r="J29" s="121"/>
    </row>
    <row r="30" customFormat="false" ht="15" hidden="false" customHeight="false" outlineLevel="0" collapsed="false">
      <c r="A30" s="110"/>
      <c r="B30" s="118"/>
      <c r="C30" s="107" t="s">
        <v>93</v>
      </c>
      <c r="D30" s="119" t="n">
        <f aca="false">E30+F30+G30+H30</f>
        <v>905.63596</v>
      </c>
      <c r="E30" s="120" t="n">
        <f aca="false">E17</f>
        <v>0</v>
      </c>
      <c r="F30" s="120" t="n">
        <f aca="false">F17</f>
        <v>0</v>
      </c>
      <c r="G30" s="120" t="n">
        <f aca="false">G17</f>
        <v>905.63596</v>
      </c>
      <c r="H30" s="108" t="n">
        <f aca="false">H17</f>
        <v>0</v>
      </c>
      <c r="I30" s="108"/>
      <c r="J30" s="113"/>
    </row>
    <row r="31" customFormat="false" ht="15" hidden="false" customHeight="false" outlineLevel="0" collapsed="false">
      <c r="A31" s="110"/>
      <c r="B31" s="118"/>
      <c r="C31" s="107" t="s">
        <v>96</v>
      </c>
      <c r="D31" s="119" t="n">
        <f aca="false">E31+F31+G31+H31</f>
        <v>650</v>
      </c>
      <c r="E31" s="120" t="n">
        <f aca="false">E18</f>
        <v>0</v>
      </c>
      <c r="F31" s="120" t="n">
        <f aca="false">F18</f>
        <v>0</v>
      </c>
      <c r="G31" s="120" t="n">
        <f aca="false">G18</f>
        <v>650</v>
      </c>
      <c r="H31" s="108" t="n">
        <f aca="false">H18</f>
        <v>0</v>
      </c>
      <c r="I31" s="108"/>
      <c r="J31" s="113"/>
    </row>
    <row r="32" customFormat="false" ht="15" hidden="false" customHeight="false" outlineLevel="0" collapsed="false">
      <c r="A32" s="110"/>
      <c r="B32" s="118"/>
      <c r="C32" s="107" t="s">
        <v>99</v>
      </c>
      <c r="D32" s="119" t="n">
        <f aca="false">E32+F32+G32+H32</f>
        <v>3118.209</v>
      </c>
      <c r="E32" s="120" t="n">
        <f aca="false">E19</f>
        <v>0</v>
      </c>
      <c r="F32" s="120" t="n">
        <f aca="false">F19</f>
        <v>0</v>
      </c>
      <c r="G32" s="120" t="n">
        <f aca="false">G19</f>
        <v>3118.209</v>
      </c>
      <c r="H32" s="108" t="n">
        <f aca="false">H19</f>
        <v>0</v>
      </c>
      <c r="I32" s="108"/>
      <c r="J32" s="113"/>
    </row>
    <row r="33" customFormat="false" ht="15" hidden="false" customHeight="false" outlineLevel="0" collapsed="false">
      <c r="A33" s="110"/>
      <c r="B33" s="118"/>
      <c r="C33" s="107" t="s">
        <v>41</v>
      </c>
      <c r="D33" s="119" t="n">
        <f aca="false">E33+F33+G33+H33</f>
        <v>897</v>
      </c>
      <c r="E33" s="120" t="n">
        <f aca="false">E20</f>
        <v>0</v>
      </c>
      <c r="F33" s="120" t="n">
        <f aca="false">F20</f>
        <v>0</v>
      </c>
      <c r="G33" s="120" t="n">
        <f aca="false">G20</f>
        <v>897</v>
      </c>
      <c r="H33" s="108" t="n">
        <f aca="false">H20</f>
        <v>0</v>
      </c>
      <c r="I33" s="108"/>
      <c r="J33" s="113"/>
    </row>
    <row r="34" customFormat="false" ht="15" hidden="false" customHeight="false" outlineLevel="0" collapsed="false">
      <c r="A34" s="110"/>
      <c r="B34" s="118"/>
      <c r="C34" s="107" t="s">
        <v>102</v>
      </c>
      <c r="D34" s="119" t="n">
        <f aca="false">E34+F34+G34+H34</f>
        <v>0</v>
      </c>
      <c r="E34" s="120" t="n">
        <f aca="false">E22</f>
        <v>0</v>
      </c>
      <c r="F34" s="120" t="n">
        <f aca="false">F22</f>
        <v>0</v>
      </c>
      <c r="G34" s="120" t="n">
        <f aca="false">G22</f>
        <v>0</v>
      </c>
      <c r="H34" s="108" t="n">
        <f aca="false">H22</f>
        <v>0</v>
      </c>
      <c r="I34" s="108"/>
      <c r="J34" s="113"/>
    </row>
    <row r="35" customFormat="false" ht="15" hidden="false" customHeight="false" outlineLevel="0" collapsed="false">
      <c r="A35" s="110"/>
      <c r="B35" s="118"/>
      <c r="C35" s="107" t="s">
        <v>103</v>
      </c>
      <c r="D35" s="119" t="n">
        <f aca="false">E35+F35+G35+H35</f>
        <v>0</v>
      </c>
      <c r="E35" s="120" t="n">
        <f aca="false">E23</f>
        <v>0</v>
      </c>
      <c r="F35" s="120" t="n">
        <f aca="false">F23</f>
        <v>0</v>
      </c>
      <c r="G35" s="120" t="n">
        <f aca="false">G23</f>
        <v>0</v>
      </c>
      <c r="H35" s="108" t="n">
        <f aca="false">H23</f>
        <v>0</v>
      </c>
      <c r="I35" s="108"/>
      <c r="J35" s="113"/>
    </row>
    <row r="36" customFormat="false" ht="15" hidden="false" customHeight="false" outlineLevel="0" collapsed="false">
      <c r="A36" s="110"/>
      <c r="B36" s="118"/>
      <c r="C36" s="107" t="s">
        <v>45</v>
      </c>
      <c r="D36" s="119" t="n">
        <f aca="false">E36+F36+G36+H36</f>
        <v>666.78509</v>
      </c>
      <c r="E36" s="120" t="n">
        <f aca="false">E24</f>
        <v>0</v>
      </c>
      <c r="F36" s="120" t="n">
        <f aca="false">F24</f>
        <v>0</v>
      </c>
      <c r="G36" s="120" t="n">
        <f aca="false">G24+G21</f>
        <v>666.78509</v>
      </c>
      <c r="H36" s="108" t="n">
        <v>0</v>
      </c>
      <c r="I36" s="108"/>
      <c r="J36" s="113"/>
    </row>
    <row r="37" customFormat="false" ht="15" hidden="false" customHeight="false" outlineLevel="0" collapsed="false">
      <c r="A37" s="110"/>
      <c r="B37" s="118"/>
      <c r="C37" s="107" t="s">
        <v>47</v>
      </c>
      <c r="D37" s="119" t="n">
        <f aca="false">F37+G37+E37</f>
        <v>0</v>
      </c>
      <c r="E37" s="120" t="n">
        <v>0</v>
      </c>
      <c r="F37" s="120" t="n">
        <f aca="false">F25</f>
        <v>0</v>
      </c>
      <c r="G37" s="120" t="n">
        <f aca="false">G25</f>
        <v>0</v>
      </c>
      <c r="H37" s="108" t="n">
        <v>0</v>
      </c>
      <c r="I37" s="108"/>
      <c r="J37" s="113"/>
    </row>
    <row r="38" customFormat="false" ht="15" hidden="false" customHeight="false" outlineLevel="0" collapsed="false">
      <c r="A38" s="110"/>
      <c r="B38" s="118"/>
      <c r="C38" s="107" t="s">
        <v>48</v>
      </c>
      <c r="D38" s="119" t="n">
        <f aca="false">F38+G38+E38</f>
        <v>7323.2</v>
      </c>
      <c r="E38" s="120" t="n">
        <f aca="false">E26</f>
        <v>0</v>
      </c>
      <c r="F38" s="120" t="n">
        <f aca="false">F26</f>
        <v>0</v>
      </c>
      <c r="G38" s="120" t="n">
        <f aca="false">G26</f>
        <v>7323.2</v>
      </c>
      <c r="H38" s="108" t="n">
        <f aca="false">H26</f>
        <v>0</v>
      </c>
      <c r="I38" s="108"/>
      <c r="J38" s="113"/>
    </row>
    <row r="39" customFormat="false" ht="15" hidden="false" customHeight="false" outlineLevel="0" collapsed="false">
      <c r="A39" s="110"/>
      <c r="B39" s="118"/>
      <c r="C39" s="107" t="s">
        <v>49</v>
      </c>
      <c r="D39" s="119" t="n">
        <f aca="false">F39+G39+E39</f>
        <v>41784.54</v>
      </c>
      <c r="E39" s="120" t="n">
        <f aca="false">E27</f>
        <v>0</v>
      </c>
      <c r="F39" s="120" t="n">
        <f aca="false">F27</f>
        <v>0</v>
      </c>
      <c r="G39" s="120" t="n">
        <f aca="false">G27</f>
        <v>41784.54</v>
      </c>
      <c r="H39" s="108" t="n">
        <f aca="false">H27</f>
        <v>0</v>
      </c>
      <c r="I39" s="108"/>
      <c r="J39" s="113"/>
    </row>
    <row r="40" customFormat="false" ht="15" hidden="false" customHeight="true" outlineLevel="0" collapsed="false">
      <c r="A40" s="122" t="s">
        <v>106</v>
      </c>
      <c r="B40" s="122"/>
      <c r="C40" s="122"/>
      <c r="D40" s="122"/>
      <c r="E40" s="122"/>
      <c r="F40" s="122"/>
      <c r="G40" s="122"/>
      <c r="H40" s="122"/>
      <c r="I40" s="122"/>
      <c r="J40" s="122"/>
    </row>
    <row r="41" customFormat="false" ht="46.5" hidden="false" customHeight="true" outlineLevel="0" collapsed="false">
      <c r="A41" s="101" t="s">
        <v>84</v>
      </c>
      <c r="B41" s="101"/>
      <c r="C41" s="101"/>
      <c r="D41" s="101"/>
      <c r="E41" s="101"/>
      <c r="F41" s="101"/>
      <c r="G41" s="101"/>
      <c r="H41" s="101"/>
      <c r="I41" s="101"/>
      <c r="J41" s="101"/>
    </row>
    <row r="42" customFormat="false" ht="35.25" hidden="false" customHeight="true" outlineLevel="0" collapsed="false">
      <c r="A42" s="101" t="s">
        <v>107</v>
      </c>
      <c r="B42" s="101"/>
      <c r="C42" s="101"/>
      <c r="D42" s="101"/>
      <c r="E42" s="101"/>
      <c r="F42" s="101"/>
      <c r="G42" s="101"/>
      <c r="H42" s="101"/>
      <c r="I42" s="101"/>
      <c r="J42" s="101"/>
    </row>
    <row r="43" customFormat="false" ht="19.5" hidden="false" customHeight="true" outlineLevel="0" collapsed="false">
      <c r="A43" s="110" t="s">
        <v>108</v>
      </c>
      <c r="B43" s="118" t="s">
        <v>109</v>
      </c>
      <c r="C43" s="107" t="s">
        <v>88</v>
      </c>
      <c r="D43" s="123" t="n">
        <f aca="false">E43+F43+G43</f>
        <v>26496.45974</v>
      </c>
      <c r="E43" s="124" t="n">
        <v>0</v>
      </c>
      <c r="F43" s="124" t="n">
        <v>22522</v>
      </c>
      <c r="G43" s="124" t="n">
        <v>3974.45974</v>
      </c>
      <c r="H43" s="124" t="n">
        <v>0</v>
      </c>
      <c r="I43" s="118" t="s">
        <v>110</v>
      </c>
      <c r="J43" s="118" t="s">
        <v>111</v>
      </c>
    </row>
    <row r="44" customFormat="false" ht="20.25" hidden="false" customHeight="true" outlineLevel="0" collapsed="false">
      <c r="A44" s="110"/>
      <c r="B44" s="118"/>
      <c r="C44" s="107" t="s">
        <v>112</v>
      </c>
      <c r="D44" s="123" t="n">
        <f aca="false">SUM(E44:H44)</f>
        <v>0</v>
      </c>
      <c r="E44" s="124" t="n">
        <v>0</v>
      </c>
      <c r="F44" s="124" t="n">
        <v>0</v>
      </c>
      <c r="G44" s="124" t="n">
        <v>0</v>
      </c>
      <c r="H44" s="124" t="n">
        <v>0</v>
      </c>
      <c r="I44" s="118"/>
      <c r="J44" s="118"/>
    </row>
    <row r="45" customFormat="false" ht="15.75" hidden="false" customHeight="true" outlineLevel="0" collapsed="false">
      <c r="A45" s="110"/>
      <c r="B45" s="118"/>
      <c r="C45" s="107" t="s">
        <v>43</v>
      </c>
      <c r="D45" s="123" t="n">
        <f aca="false">SUM(E45:H45)</f>
        <v>0</v>
      </c>
      <c r="E45" s="124" t="n">
        <v>0</v>
      </c>
      <c r="F45" s="124" t="n">
        <v>0</v>
      </c>
      <c r="G45" s="124" t="n">
        <v>0</v>
      </c>
      <c r="H45" s="124" t="n">
        <v>0</v>
      </c>
      <c r="I45" s="118"/>
      <c r="J45" s="118"/>
    </row>
    <row r="46" customFormat="false" ht="18" hidden="false" customHeight="true" outlineLevel="0" collapsed="false">
      <c r="A46" s="110"/>
      <c r="B46" s="118"/>
      <c r="C46" s="107" t="s">
        <v>44</v>
      </c>
      <c r="D46" s="123" t="n">
        <f aca="false">SUM(E46:H46)</f>
        <v>0</v>
      </c>
      <c r="E46" s="124" t="n">
        <v>0</v>
      </c>
      <c r="F46" s="124" t="n">
        <v>0</v>
      </c>
      <c r="G46" s="124" t="n">
        <v>0</v>
      </c>
      <c r="H46" s="124" t="n">
        <v>0</v>
      </c>
      <c r="I46" s="118"/>
      <c r="J46" s="118"/>
    </row>
    <row r="47" customFormat="false" ht="18.75" hidden="false" customHeight="true" outlineLevel="0" collapsed="false">
      <c r="A47" s="110"/>
      <c r="B47" s="118"/>
      <c r="C47" s="107" t="s">
        <v>45</v>
      </c>
      <c r="D47" s="123" t="n">
        <f aca="false">SUM(E47:H47)</f>
        <v>0</v>
      </c>
      <c r="E47" s="124" t="n">
        <v>0</v>
      </c>
      <c r="F47" s="124" t="n">
        <v>0</v>
      </c>
      <c r="G47" s="124" t="n">
        <v>0</v>
      </c>
      <c r="H47" s="124" t="n">
        <v>0</v>
      </c>
      <c r="I47" s="118"/>
      <c r="J47" s="118"/>
    </row>
    <row r="48" customFormat="false" ht="23.25" hidden="false" customHeight="true" outlineLevel="0" collapsed="false">
      <c r="A48" s="110"/>
      <c r="B48" s="118"/>
      <c r="C48" s="107" t="s">
        <v>47</v>
      </c>
      <c r="D48" s="123" t="n">
        <f aca="false">SUM(E48:H48)</f>
        <v>22608.6</v>
      </c>
      <c r="E48" s="124" t="n">
        <v>0</v>
      </c>
      <c r="F48" s="124" t="n">
        <v>19669.4</v>
      </c>
      <c r="G48" s="124" t="n">
        <v>2939.2</v>
      </c>
      <c r="H48" s="124" t="n">
        <v>0</v>
      </c>
      <c r="I48" s="118"/>
      <c r="J48" s="118"/>
    </row>
    <row r="49" customFormat="false" ht="21.75" hidden="false" customHeight="true" outlineLevel="0" collapsed="false">
      <c r="A49" s="110"/>
      <c r="B49" s="118"/>
      <c r="C49" s="107" t="s">
        <v>48</v>
      </c>
      <c r="D49" s="104" t="n">
        <f aca="false">E49+F49+G49</f>
        <v>21789.7</v>
      </c>
      <c r="E49" s="108" t="n">
        <v>0</v>
      </c>
      <c r="F49" s="108" t="n">
        <v>18957</v>
      </c>
      <c r="G49" s="108" t="n">
        <v>2832.7</v>
      </c>
      <c r="H49" s="125" t="n">
        <v>0</v>
      </c>
      <c r="I49" s="118"/>
      <c r="J49" s="118"/>
    </row>
    <row r="50" customFormat="false" ht="23.25" hidden="false" customHeight="true" outlineLevel="0" collapsed="false">
      <c r="A50" s="110"/>
      <c r="B50" s="118"/>
      <c r="C50" s="107" t="s">
        <v>49</v>
      </c>
      <c r="D50" s="104" t="n">
        <f aca="false">E50+F50+G50</f>
        <v>22608.6</v>
      </c>
      <c r="E50" s="108" t="n">
        <v>0</v>
      </c>
      <c r="F50" s="108" t="n">
        <v>19669.4</v>
      </c>
      <c r="G50" s="108" t="n">
        <v>2939.2</v>
      </c>
      <c r="H50" s="108" t="n">
        <v>0</v>
      </c>
      <c r="I50" s="118"/>
      <c r="J50" s="118"/>
    </row>
    <row r="51" customFormat="false" ht="87.75" hidden="false" customHeight="true" outlineLevel="0" collapsed="false">
      <c r="A51" s="126" t="s">
        <v>113</v>
      </c>
      <c r="B51" s="127" t="s">
        <v>114</v>
      </c>
      <c r="C51" s="128"/>
      <c r="D51" s="123"/>
      <c r="E51" s="124"/>
      <c r="F51" s="124"/>
      <c r="G51" s="124"/>
      <c r="H51" s="124"/>
      <c r="I51" s="118" t="s">
        <v>115</v>
      </c>
      <c r="J51" s="129"/>
    </row>
    <row r="52" customFormat="false" ht="121.5" hidden="false" customHeight="false" outlineLevel="0" collapsed="false">
      <c r="A52" s="130" t="s">
        <v>116</v>
      </c>
      <c r="B52" s="127" t="s">
        <v>117</v>
      </c>
      <c r="C52" s="128"/>
      <c r="D52" s="123"/>
      <c r="E52" s="124"/>
      <c r="F52" s="124"/>
      <c r="G52" s="124"/>
      <c r="H52" s="124"/>
      <c r="I52" s="118"/>
      <c r="J52" s="131"/>
    </row>
    <row r="53" customFormat="false" ht="81" hidden="false" customHeight="true" outlineLevel="0" collapsed="false">
      <c r="A53" s="130"/>
      <c r="B53" s="127" t="s">
        <v>118</v>
      </c>
      <c r="C53" s="132" t="s">
        <v>51</v>
      </c>
      <c r="D53" s="123" t="n">
        <f aca="false">E53+F53+G53</f>
        <v>700</v>
      </c>
      <c r="E53" s="124" t="n">
        <v>0</v>
      </c>
      <c r="F53" s="124" t="n">
        <v>0</v>
      </c>
      <c r="G53" s="124" t="n">
        <v>700</v>
      </c>
      <c r="H53" s="124" t="n">
        <v>0</v>
      </c>
      <c r="I53" s="118"/>
      <c r="J53" s="118"/>
    </row>
    <row r="54" customFormat="false" ht="60" hidden="false" customHeight="true" outlineLevel="0" collapsed="false">
      <c r="A54" s="130"/>
      <c r="B54" s="127" t="s">
        <v>119</v>
      </c>
      <c r="C54" s="132"/>
      <c r="D54" s="123" t="n">
        <f aca="false">E54+F54+G54</f>
        <v>750</v>
      </c>
      <c r="E54" s="124" t="n">
        <v>0</v>
      </c>
      <c r="F54" s="124" t="n">
        <v>0</v>
      </c>
      <c r="G54" s="124" t="n">
        <v>750</v>
      </c>
      <c r="H54" s="124" t="n">
        <v>0</v>
      </c>
      <c r="I54" s="118"/>
      <c r="J54" s="118"/>
    </row>
    <row r="55" customFormat="false" ht="61.5" hidden="false" customHeight="true" outlineLevel="0" collapsed="false">
      <c r="A55" s="130"/>
      <c r="B55" s="127" t="s">
        <v>120</v>
      </c>
      <c r="C55" s="107" t="s">
        <v>96</v>
      </c>
      <c r="D55" s="123" t="n">
        <f aca="false">E55+F55+G55</f>
        <v>570</v>
      </c>
      <c r="E55" s="124" t="n">
        <v>0</v>
      </c>
      <c r="F55" s="124" t="n">
        <v>0</v>
      </c>
      <c r="G55" s="124" t="n">
        <v>570</v>
      </c>
      <c r="H55" s="124" t="n">
        <v>0</v>
      </c>
      <c r="I55" s="118"/>
      <c r="J55" s="131"/>
    </row>
    <row r="56" customFormat="false" ht="61.5" hidden="false" customHeight="true" outlineLevel="0" collapsed="false">
      <c r="A56" s="133"/>
      <c r="B56" s="127" t="s">
        <v>121</v>
      </c>
      <c r="C56" s="107" t="s">
        <v>47</v>
      </c>
      <c r="D56" s="123" t="n">
        <f aca="false">E56+F56+G56+H56</f>
        <v>22608.6</v>
      </c>
      <c r="E56" s="124" t="n">
        <v>0</v>
      </c>
      <c r="F56" s="124" t="n">
        <v>19669.4</v>
      </c>
      <c r="G56" s="124" t="n">
        <v>2939.2</v>
      </c>
      <c r="H56" s="124" t="n">
        <v>0</v>
      </c>
      <c r="I56" s="131"/>
      <c r="J56" s="131"/>
    </row>
    <row r="57" customFormat="false" ht="15" hidden="false" customHeight="false" outlineLevel="0" collapsed="false">
      <c r="A57" s="134"/>
      <c r="B57" s="135" t="s">
        <v>122</v>
      </c>
      <c r="C57" s="136" t="s">
        <v>105</v>
      </c>
      <c r="D57" s="137" t="n">
        <f aca="false">E57+F57+G57+H57</f>
        <v>28516.45974</v>
      </c>
      <c r="E57" s="138" t="n">
        <f aca="false">E58+E59+E60+E61+E62+E63+E64</f>
        <v>0</v>
      </c>
      <c r="F57" s="138" t="n">
        <f aca="false">F58+F59+F60+F61+F62+F63+F64</f>
        <v>22522</v>
      </c>
      <c r="G57" s="138" t="n">
        <f aca="false">G58+G59+G60+G61+G62+G63+G64</f>
        <v>5994.45974</v>
      </c>
      <c r="H57" s="124" t="n">
        <v>0</v>
      </c>
      <c r="I57" s="107"/>
      <c r="J57" s="118"/>
    </row>
    <row r="58" customFormat="false" ht="15" hidden="false" customHeight="true" outlineLevel="0" collapsed="false">
      <c r="A58" s="70"/>
      <c r="B58" s="113" t="s">
        <v>23</v>
      </c>
      <c r="C58" s="107" t="s">
        <v>88</v>
      </c>
      <c r="D58" s="123" t="n">
        <f aca="false">E58+F58+G58+H58</f>
        <v>27946.45974</v>
      </c>
      <c r="E58" s="124" t="n">
        <f aca="false">E43+E53+E54</f>
        <v>0</v>
      </c>
      <c r="F58" s="124" t="n">
        <f aca="false">F43+F53+F54</f>
        <v>22522</v>
      </c>
      <c r="G58" s="124" t="n">
        <f aca="false">G43+G53+G54</f>
        <v>5424.45974</v>
      </c>
      <c r="H58" s="124" t="n">
        <f aca="false">H43+H53+H54</f>
        <v>0</v>
      </c>
      <c r="I58" s="107"/>
      <c r="J58" s="118"/>
    </row>
    <row r="59" customFormat="false" ht="15" hidden="false" customHeight="false" outlineLevel="0" collapsed="false">
      <c r="A59" s="70"/>
      <c r="B59" s="113"/>
      <c r="C59" s="107" t="s">
        <v>93</v>
      </c>
      <c r="D59" s="123" t="n">
        <f aca="false">E59+F59+G59+H59</f>
        <v>0</v>
      </c>
      <c r="E59" s="124" t="n">
        <v>0</v>
      </c>
      <c r="F59" s="124" t="n">
        <v>0</v>
      </c>
      <c r="G59" s="124" t="n">
        <v>0</v>
      </c>
      <c r="H59" s="124" t="n">
        <v>0</v>
      </c>
      <c r="I59" s="107"/>
      <c r="J59" s="118"/>
    </row>
    <row r="60" customFormat="false" ht="15" hidden="false" customHeight="false" outlineLevel="0" collapsed="false">
      <c r="A60" s="70"/>
      <c r="B60" s="113"/>
      <c r="C60" s="107" t="s">
        <v>96</v>
      </c>
      <c r="D60" s="123" t="n">
        <f aca="false">E60+F60+G60+H60</f>
        <v>570</v>
      </c>
      <c r="E60" s="124" t="n">
        <f aca="false">E55</f>
        <v>0</v>
      </c>
      <c r="F60" s="124" t="n">
        <f aca="false">F55</f>
        <v>0</v>
      </c>
      <c r="G60" s="124" t="n">
        <f aca="false">G55</f>
        <v>570</v>
      </c>
      <c r="H60" s="124" t="n">
        <f aca="false">H55</f>
        <v>0</v>
      </c>
      <c r="I60" s="107"/>
      <c r="J60" s="118"/>
    </row>
    <row r="61" customFormat="false" ht="15" hidden="false" customHeight="false" outlineLevel="0" collapsed="false">
      <c r="A61" s="70"/>
      <c r="B61" s="113"/>
      <c r="C61" s="107" t="s">
        <v>99</v>
      </c>
      <c r="D61" s="123" t="n">
        <f aca="false">E61+F61+G61+H61</f>
        <v>0</v>
      </c>
      <c r="E61" s="124" t="n">
        <v>0</v>
      </c>
      <c r="F61" s="124" t="n">
        <v>0</v>
      </c>
      <c r="G61" s="124" t="n">
        <v>0</v>
      </c>
      <c r="H61" s="124" t="n">
        <v>0</v>
      </c>
      <c r="I61" s="107"/>
      <c r="J61" s="118"/>
    </row>
    <row r="62" customFormat="false" ht="15" hidden="false" customHeight="false" outlineLevel="0" collapsed="false">
      <c r="A62" s="70"/>
      <c r="B62" s="113"/>
      <c r="C62" s="107" t="s">
        <v>112</v>
      </c>
      <c r="D62" s="123" t="n">
        <f aca="false">E62+F62+G62+H62</f>
        <v>0</v>
      </c>
      <c r="E62" s="124" t="n">
        <f aca="false">E44</f>
        <v>0</v>
      </c>
      <c r="F62" s="124" t="n">
        <f aca="false">F44</f>
        <v>0</v>
      </c>
      <c r="G62" s="124" t="n">
        <f aca="false">G44</f>
        <v>0</v>
      </c>
      <c r="H62" s="124" t="n">
        <f aca="false">H44</f>
        <v>0</v>
      </c>
      <c r="I62" s="107"/>
      <c r="J62" s="118"/>
    </row>
    <row r="63" customFormat="false" ht="15" hidden="false" customHeight="false" outlineLevel="0" collapsed="false">
      <c r="A63" s="70"/>
      <c r="B63" s="113"/>
      <c r="C63" s="107" t="s">
        <v>43</v>
      </c>
      <c r="D63" s="123" t="n">
        <f aca="false">E63+F63+G63+H63</f>
        <v>0</v>
      </c>
      <c r="E63" s="124" t="n">
        <f aca="false">E45</f>
        <v>0</v>
      </c>
      <c r="F63" s="124" t="n">
        <f aca="false">F45</f>
        <v>0</v>
      </c>
      <c r="G63" s="124" t="n">
        <f aca="false">G45</f>
        <v>0</v>
      </c>
      <c r="H63" s="124" t="n">
        <f aca="false">H45</f>
        <v>0</v>
      </c>
      <c r="I63" s="107"/>
      <c r="J63" s="118"/>
    </row>
    <row r="64" customFormat="false" ht="15" hidden="false" customHeight="false" outlineLevel="0" collapsed="false">
      <c r="A64" s="70"/>
      <c r="B64" s="113"/>
      <c r="C64" s="107" t="s">
        <v>44</v>
      </c>
      <c r="D64" s="123" t="n">
        <f aca="false">E64+F64+G64+H64</f>
        <v>0</v>
      </c>
      <c r="E64" s="124" t="n">
        <f aca="false">E46</f>
        <v>0</v>
      </c>
      <c r="F64" s="124" t="n">
        <f aca="false">F46</f>
        <v>0</v>
      </c>
      <c r="G64" s="124" t="n">
        <f aca="false">G46</f>
        <v>0</v>
      </c>
      <c r="H64" s="124" t="n">
        <f aca="false">H46</f>
        <v>0</v>
      </c>
      <c r="I64" s="107"/>
      <c r="J64" s="118"/>
    </row>
    <row r="65" customFormat="false" ht="15" hidden="false" customHeight="false" outlineLevel="0" collapsed="false">
      <c r="A65" s="70"/>
      <c r="B65" s="113"/>
      <c r="C65" s="107" t="s">
        <v>45</v>
      </c>
      <c r="D65" s="123" t="n">
        <f aca="false">E65+F65+G65+H65</f>
        <v>0</v>
      </c>
      <c r="E65" s="124" t="n">
        <f aca="false">E47</f>
        <v>0</v>
      </c>
      <c r="F65" s="124" t="n">
        <f aca="false">F47</f>
        <v>0</v>
      </c>
      <c r="G65" s="124" t="n">
        <f aca="false">G47</f>
        <v>0</v>
      </c>
      <c r="H65" s="124" t="n">
        <f aca="false">H47</f>
        <v>0</v>
      </c>
      <c r="I65" s="107"/>
      <c r="J65" s="118"/>
    </row>
    <row r="66" customFormat="false" ht="15" hidden="false" customHeight="false" outlineLevel="0" collapsed="false">
      <c r="A66" s="70"/>
      <c r="B66" s="113"/>
      <c r="C66" s="107" t="s">
        <v>47</v>
      </c>
      <c r="D66" s="104" t="n">
        <f aca="false">E66+F66+G66</f>
        <v>22608.6</v>
      </c>
      <c r="E66" s="124" t="n">
        <f aca="false">E48</f>
        <v>0</v>
      </c>
      <c r="F66" s="124" t="n">
        <v>19669.4</v>
      </c>
      <c r="G66" s="124" t="n">
        <v>2939.2</v>
      </c>
      <c r="H66" s="124" t="n">
        <f aca="false">H48</f>
        <v>0</v>
      </c>
      <c r="I66" s="107"/>
      <c r="J66" s="118"/>
    </row>
    <row r="67" customFormat="false" ht="15" hidden="false" customHeight="false" outlineLevel="0" collapsed="false">
      <c r="A67" s="70"/>
      <c r="B67" s="113"/>
      <c r="C67" s="107" t="s">
        <v>48</v>
      </c>
      <c r="D67" s="104" t="n">
        <f aca="false">E67+F67+G67</f>
        <v>21789.7</v>
      </c>
      <c r="E67" s="108" t="n">
        <f aca="false">E49</f>
        <v>0</v>
      </c>
      <c r="F67" s="108" t="n">
        <v>18957</v>
      </c>
      <c r="G67" s="108" t="n">
        <v>2832.7</v>
      </c>
      <c r="H67" s="108" t="n">
        <f aca="false">H49</f>
        <v>0</v>
      </c>
      <c r="I67" s="107"/>
      <c r="J67" s="118"/>
    </row>
    <row r="68" customFormat="false" ht="15" hidden="false" customHeight="false" outlineLevel="0" collapsed="false">
      <c r="A68" s="70"/>
      <c r="B68" s="113"/>
      <c r="C68" s="107" t="s">
        <v>49</v>
      </c>
      <c r="D68" s="104" t="n">
        <f aca="false">E68+F68+G68</f>
        <v>22608.6</v>
      </c>
      <c r="E68" s="108" t="n">
        <f aca="false">E50</f>
        <v>0</v>
      </c>
      <c r="F68" s="108" t="n">
        <f aca="false">F50</f>
        <v>19669.4</v>
      </c>
      <c r="G68" s="108" t="n">
        <f aca="false">G50</f>
        <v>2939.2</v>
      </c>
      <c r="H68" s="108" t="n">
        <f aca="false">H50</f>
        <v>0</v>
      </c>
      <c r="I68" s="107"/>
      <c r="J68" s="118"/>
    </row>
    <row r="69" customFormat="false" ht="15" hidden="false" customHeight="false" outlineLevel="0" collapsed="false">
      <c r="A69" s="139"/>
      <c r="B69" s="139" t="s">
        <v>50</v>
      </c>
      <c r="C69" s="140" t="s">
        <v>105</v>
      </c>
      <c r="D69" s="138" t="n">
        <f aca="false">E69+F69+G69</f>
        <v>154968.54767</v>
      </c>
      <c r="E69" s="138" t="n">
        <f aca="false">E70+E71+E72+E73+E74+E75+E76+E77+E78+E79+E80</f>
        <v>0</v>
      </c>
      <c r="F69" s="138" t="n">
        <f aca="false">F70+F71+F72+F73+F74+F75+F76+F77+F78+F79+F80</f>
        <v>80817.8</v>
      </c>
      <c r="G69" s="138" t="n">
        <f aca="false">G70+G71+G72+G73+G74+G75+G76+G77+G78+G79+G80</f>
        <v>74150.74767</v>
      </c>
      <c r="H69" s="138" t="n">
        <v>0</v>
      </c>
      <c r="I69" s="141"/>
      <c r="J69" s="118"/>
    </row>
    <row r="70" customFormat="false" ht="15" hidden="false" customHeight="true" outlineLevel="0" collapsed="false">
      <c r="A70" s="70"/>
      <c r="B70" s="113" t="s">
        <v>23</v>
      </c>
      <c r="C70" s="141" t="s">
        <v>51</v>
      </c>
      <c r="D70" s="124" t="n">
        <f aca="false">E70+F70+G70</f>
        <v>32046.27762</v>
      </c>
      <c r="E70" s="124" t="n">
        <f aca="false">E29+E58</f>
        <v>0</v>
      </c>
      <c r="F70" s="124" t="n">
        <f aca="false">F29+F58</f>
        <v>22522</v>
      </c>
      <c r="G70" s="124" t="n">
        <f aca="false">G29+G58</f>
        <v>9524.27762</v>
      </c>
      <c r="H70" s="124" t="n">
        <v>0</v>
      </c>
      <c r="I70" s="141"/>
      <c r="J70" s="118"/>
    </row>
    <row r="71" customFormat="false" ht="15" hidden="false" customHeight="false" outlineLevel="0" collapsed="false">
      <c r="A71" s="70"/>
      <c r="B71" s="113"/>
      <c r="C71" s="141" t="s">
        <v>25</v>
      </c>
      <c r="D71" s="124" t="n">
        <f aca="false">D17</f>
        <v>905.63596</v>
      </c>
      <c r="E71" s="124" t="n">
        <f aca="false">E30+E59</f>
        <v>0</v>
      </c>
      <c r="F71" s="124" t="n">
        <f aca="false">F30+F59</f>
        <v>0</v>
      </c>
      <c r="G71" s="124" t="n">
        <f aca="false">G30+G59</f>
        <v>905.63596</v>
      </c>
      <c r="H71" s="124" t="n">
        <v>0</v>
      </c>
      <c r="I71" s="141"/>
      <c r="J71" s="118"/>
    </row>
    <row r="72" customFormat="false" ht="15" hidden="false" customHeight="false" outlineLevel="0" collapsed="false">
      <c r="A72" s="70"/>
      <c r="B72" s="113"/>
      <c r="C72" s="141" t="s">
        <v>29</v>
      </c>
      <c r="D72" s="124" t="n">
        <f aca="false">E72+F72+G72+H72</f>
        <v>1220</v>
      </c>
      <c r="E72" s="124" t="n">
        <f aca="false">E31+E60</f>
        <v>0</v>
      </c>
      <c r="F72" s="124" t="n">
        <f aca="false">F31+F60</f>
        <v>0</v>
      </c>
      <c r="G72" s="124" t="n">
        <f aca="false">G31+G60</f>
        <v>1220</v>
      </c>
      <c r="H72" s="124" t="n">
        <v>0</v>
      </c>
      <c r="I72" s="141"/>
      <c r="J72" s="118"/>
    </row>
    <row r="73" customFormat="false" ht="15" hidden="false" customHeight="false" outlineLevel="0" collapsed="false">
      <c r="A73" s="70"/>
      <c r="B73" s="113"/>
      <c r="C73" s="141" t="s">
        <v>38</v>
      </c>
      <c r="D73" s="124" t="n">
        <f aca="false">E73+F73+G73+H73</f>
        <v>3118.209</v>
      </c>
      <c r="E73" s="124" t="n">
        <f aca="false">E32+E61</f>
        <v>0</v>
      </c>
      <c r="F73" s="124" t="n">
        <f aca="false">F32+F61</f>
        <v>0</v>
      </c>
      <c r="G73" s="124" t="n">
        <f aca="false">G32+G61</f>
        <v>3118.209</v>
      </c>
      <c r="H73" s="124" t="n">
        <v>0</v>
      </c>
      <c r="I73" s="141"/>
      <c r="J73" s="118"/>
    </row>
    <row r="74" customFormat="false" ht="15" hidden="false" customHeight="false" outlineLevel="0" collapsed="false">
      <c r="A74" s="70"/>
      <c r="B74" s="113"/>
      <c r="C74" s="141" t="s">
        <v>41</v>
      </c>
      <c r="D74" s="124" t="n">
        <f aca="false">E74+F74+G74</f>
        <v>897</v>
      </c>
      <c r="E74" s="124" t="n">
        <f aca="false">E33+E62</f>
        <v>0</v>
      </c>
      <c r="F74" s="124" t="n">
        <f aca="false">F33+F62</f>
        <v>0</v>
      </c>
      <c r="G74" s="124" t="n">
        <f aca="false">G33+G62</f>
        <v>897</v>
      </c>
      <c r="H74" s="124" t="n">
        <v>0</v>
      </c>
      <c r="I74" s="141"/>
      <c r="J74" s="118"/>
    </row>
    <row r="75" customFormat="false" ht="15" hidden="false" customHeight="false" outlineLevel="0" collapsed="false">
      <c r="A75" s="70"/>
      <c r="B75" s="113"/>
      <c r="C75" s="141" t="s">
        <v>43</v>
      </c>
      <c r="D75" s="124" t="n">
        <f aca="false">E75+F75+G75+H75</f>
        <v>0</v>
      </c>
      <c r="E75" s="124" t="n">
        <f aca="false">E34+E63</f>
        <v>0</v>
      </c>
      <c r="F75" s="124" t="n">
        <f aca="false">F34+F63</f>
        <v>0</v>
      </c>
      <c r="G75" s="124" t="n">
        <f aca="false">G34+G63</f>
        <v>0</v>
      </c>
      <c r="H75" s="124" t="n">
        <v>0</v>
      </c>
      <c r="I75" s="141"/>
      <c r="J75" s="118"/>
    </row>
    <row r="76" customFormat="false" ht="15" hidden="false" customHeight="false" outlineLevel="0" collapsed="false">
      <c r="A76" s="70"/>
      <c r="B76" s="113"/>
      <c r="C76" s="141" t="s">
        <v>44</v>
      </c>
      <c r="D76" s="124" t="n">
        <f aca="false">E76+F76+G76+H76</f>
        <v>0</v>
      </c>
      <c r="E76" s="124" t="n">
        <f aca="false">E35+E64</f>
        <v>0</v>
      </c>
      <c r="F76" s="124" t="n">
        <f aca="false">F35+F64</f>
        <v>0</v>
      </c>
      <c r="G76" s="124" t="n">
        <f aca="false">G35+G64</f>
        <v>0</v>
      </c>
      <c r="H76" s="124" t="n">
        <v>0</v>
      </c>
      <c r="I76" s="141"/>
      <c r="J76" s="118"/>
    </row>
    <row r="77" customFormat="false" ht="15" hidden="false" customHeight="false" outlineLevel="0" collapsed="false">
      <c r="A77" s="70"/>
      <c r="B77" s="113"/>
      <c r="C77" s="142" t="s">
        <v>45</v>
      </c>
      <c r="D77" s="124" t="n">
        <f aca="false">E77+F77+G77+H77</f>
        <v>666.78509</v>
      </c>
      <c r="E77" s="124" t="n">
        <f aca="false">E36+E65</f>
        <v>0</v>
      </c>
      <c r="F77" s="124" t="n">
        <f aca="false">F36+F65</f>
        <v>0</v>
      </c>
      <c r="G77" s="124" t="n">
        <f aca="false">G36+G65</f>
        <v>666.78509</v>
      </c>
      <c r="H77" s="124" t="n">
        <v>0</v>
      </c>
      <c r="I77" s="141"/>
      <c r="J77" s="118"/>
    </row>
    <row r="78" customFormat="false" ht="15" hidden="false" customHeight="false" outlineLevel="0" collapsed="false">
      <c r="A78" s="70"/>
      <c r="B78" s="113"/>
      <c r="C78" s="142" t="s">
        <v>47</v>
      </c>
      <c r="D78" s="124" t="n">
        <f aca="false">E78+F78+G78</f>
        <v>22608.6</v>
      </c>
      <c r="E78" s="124" t="n">
        <f aca="false">E66+E37</f>
        <v>0</v>
      </c>
      <c r="F78" s="124" t="n">
        <f aca="false">F66+F37</f>
        <v>19669.4</v>
      </c>
      <c r="G78" s="124" t="n">
        <f aca="false">G66+G37</f>
        <v>2939.2</v>
      </c>
      <c r="H78" s="124" t="n">
        <f aca="false">H66+H37</f>
        <v>0</v>
      </c>
      <c r="I78" s="141"/>
      <c r="J78" s="118"/>
    </row>
    <row r="79" customFormat="false" ht="15" hidden="false" customHeight="false" outlineLevel="0" collapsed="false">
      <c r="A79" s="70"/>
      <c r="B79" s="113"/>
      <c r="C79" s="107" t="s">
        <v>48</v>
      </c>
      <c r="D79" s="104" t="n">
        <f aca="false">E79+F79+G79</f>
        <v>29112.9</v>
      </c>
      <c r="E79" s="108" t="n">
        <f aca="false">E67+E38</f>
        <v>0</v>
      </c>
      <c r="F79" s="108" t="n">
        <f aca="false">F67+F38</f>
        <v>18957</v>
      </c>
      <c r="G79" s="108" t="n">
        <f aca="false">G67+G38</f>
        <v>10155.9</v>
      </c>
      <c r="H79" s="108" t="n">
        <f aca="false">H67+H38</f>
        <v>0</v>
      </c>
      <c r="I79" s="141"/>
      <c r="J79" s="118"/>
    </row>
    <row r="80" customFormat="false" ht="15" hidden="false" customHeight="false" outlineLevel="0" collapsed="false">
      <c r="A80" s="70"/>
      <c r="B80" s="113"/>
      <c r="C80" s="107" t="s">
        <v>75</v>
      </c>
      <c r="D80" s="104" t="n">
        <f aca="false">E80+F80+G80</f>
        <v>64393.14</v>
      </c>
      <c r="E80" s="108" t="n">
        <f aca="false">E68+E39</f>
        <v>0</v>
      </c>
      <c r="F80" s="108" t="n">
        <f aca="false">F68+F39</f>
        <v>19669.4</v>
      </c>
      <c r="G80" s="108" t="n">
        <f aca="false">G39+G68</f>
        <v>44723.74</v>
      </c>
      <c r="H80" s="108" t="n">
        <f aca="false">H68+H39</f>
        <v>0</v>
      </c>
      <c r="I80" s="141"/>
      <c r="J80" s="118"/>
    </row>
    <row r="81" customFormat="false" ht="15" hidden="false" customHeight="false" outlineLevel="0" collapsed="false">
      <c r="D81" s="143"/>
      <c r="E81" s="143"/>
      <c r="F81" s="143"/>
      <c r="G81" s="143"/>
      <c r="H81" s="143"/>
    </row>
    <row r="82" customFormat="false" ht="15" hidden="false" customHeight="false" outlineLevel="0" collapsed="false">
      <c r="B82" s="144" t="s">
        <v>123</v>
      </c>
      <c r="C82" s="144"/>
      <c r="D82" s="145"/>
      <c r="E82" s="8"/>
      <c r="F82" s="146"/>
      <c r="G82" s="8"/>
    </row>
    <row r="83" customFormat="false" ht="15" hidden="false" customHeight="false" outlineLevel="0" collapsed="false">
      <c r="C83" s="147"/>
      <c r="D83" s="145"/>
      <c r="E83" s="8"/>
      <c r="F83" s="8"/>
      <c r="G83" s="8"/>
    </row>
    <row r="84" customFormat="false" ht="15" hidden="false" customHeight="false" outlineLevel="0" collapsed="false">
      <c r="C84" s="147"/>
      <c r="D84" s="145"/>
      <c r="E84" s="8"/>
      <c r="F84" s="8"/>
      <c r="G84" s="8"/>
    </row>
  </sheetData>
  <mergeCells count="46">
    <mergeCell ref="H1:J1"/>
    <mergeCell ref="H2:J2"/>
    <mergeCell ref="H3:J3"/>
    <mergeCell ref="H4:J4"/>
    <mergeCell ref="H6:J6"/>
    <mergeCell ref="H7:J7"/>
    <mergeCell ref="A8:J8"/>
    <mergeCell ref="A9:A11"/>
    <mergeCell ref="B9:B11"/>
    <mergeCell ref="C9:C11"/>
    <mergeCell ref="D9:D11"/>
    <mergeCell ref="E9:H9"/>
    <mergeCell ref="I9:I11"/>
    <mergeCell ref="J9:J11"/>
    <mergeCell ref="E10:E11"/>
    <mergeCell ref="F10:G10"/>
    <mergeCell ref="H10:H11"/>
    <mergeCell ref="A13:J13"/>
    <mergeCell ref="A14:J14"/>
    <mergeCell ref="A15:J15"/>
    <mergeCell ref="I16:I18"/>
    <mergeCell ref="J16:J18"/>
    <mergeCell ref="A19:A21"/>
    <mergeCell ref="B19:B21"/>
    <mergeCell ref="A22:A27"/>
    <mergeCell ref="B22:B27"/>
    <mergeCell ref="A29:A39"/>
    <mergeCell ref="B29:B39"/>
    <mergeCell ref="A40:J40"/>
    <mergeCell ref="A41:J41"/>
    <mergeCell ref="A42:J42"/>
    <mergeCell ref="A43:A50"/>
    <mergeCell ref="B43:B50"/>
    <mergeCell ref="I43:I50"/>
    <mergeCell ref="J43:J50"/>
    <mergeCell ref="I51:I55"/>
    <mergeCell ref="J52:J55"/>
    <mergeCell ref="C53:C54"/>
    <mergeCell ref="I57:I68"/>
    <mergeCell ref="J57:J68"/>
    <mergeCell ref="A58:A68"/>
    <mergeCell ref="B58:B68"/>
    <mergeCell ref="I69:I80"/>
    <mergeCell ref="J69:J80"/>
    <mergeCell ref="A70:A80"/>
    <mergeCell ref="B70:B8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6.42"/>
    <col collapsed="false" customWidth="true" hidden="false" outlineLevel="0" max="2" min="2" style="0" width="37.14"/>
    <col collapsed="false" customWidth="true" hidden="false" outlineLevel="0" max="3" min="3" style="0" width="14.15"/>
    <col collapsed="false" customWidth="true" hidden="false" outlineLevel="0" max="4" min="4" style="0" width="17.14"/>
    <col collapsed="false" customWidth="true" hidden="false" outlineLevel="0" max="5" min="5" style="0" width="13.57"/>
    <col collapsed="false" customWidth="true" hidden="false" outlineLevel="0" max="6" min="6" style="0" width="17"/>
    <col collapsed="false" customWidth="true" hidden="false" outlineLevel="0" max="7" min="7" style="0" width="16.57"/>
    <col collapsed="false" customWidth="true" hidden="false" outlineLevel="0" max="8" min="8" style="0" width="18.85"/>
    <col collapsed="false" customWidth="true" hidden="false" outlineLevel="0" max="9" min="9" style="0" width="15.29"/>
    <col collapsed="false" customWidth="true" hidden="false" outlineLevel="0" max="10" min="10" style="0" width="21.43"/>
  </cols>
  <sheetData>
    <row r="1" customFormat="false" ht="13.8" hidden="false" customHeight="false" outlineLevel="0" collapsed="false">
      <c r="H1" s="1" t="s">
        <v>124</v>
      </c>
      <c r="I1" s="1"/>
      <c r="J1" s="1"/>
    </row>
    <row r="2" customFormat="false" ht="13.8" hidden="false" customHeight="true" outlineLevel="0" collapsed="false">
      <c r="H2" s="2" t="s">
        <v>1</v>
      </c>
      <c r="I2" s="2"/>
      <c r="J2" s="2"/>
    </row>
    <row r="3" customFormat="false" ht="13.8" hidden="false" customHeight="false" outlineLevel="0" collapsed="false">
      <c r="H3" s="1" t="s">
        <v>2</v>
      </c>
      <c r="I3" s="1"/>
      <c r="J3" s="1"/>
    </row>
    <row r="4" customFormat="false" ht="13.8" hidden="false" customHeight="false" outlineLevel="0" collapsed="false">
      <c r="H4" s="48" t="s">
        <v>54</v>
      </c>
      <c r="I4" s="48"/>
      <c r="J4" s="48"/>
    </row>
    <row r="7" customFormat="false" ht="13.8" hidden="false" customHeight="false" outlineLevel="0" collapsed="false">
      <c r="A7" s="49"/>
      <c r="B7" s="49"/>
      <c r="C7" s="49"/>
      <c r="D7" s="49"/>
      <c r="E7" s="49"/>
      <c r="F7" s="49"/>
      <c r="G7" s="93" t="s">
        <v>125</v>
      </c>
      <c r="H7" s="93"/>
      <c r="I7" s="93"/>
      <c r="J7" s="93"/>
    </row>
    <row r="8" customFormat="false" ht="26.25" hidden="false" customHeight="true" outlineLevel="0" collapsed="false">
      <c r="A8" s="49"/>
      <c r="B8" s="49"/>
      <c r="C8" s="49"/>
      <c r="D8" s="49"/>
      <c r="E8" s="49"/>
      <c r="F8" s="49"/>
      <c r="G8" s="96" t="s">
        <v>126</v>
      </c>
      <c r="H8" s="96"/>
      <c r="I8" s="96"/>
      <c r="J8" s="96"/>
    </row>
    <row r="9" customFormat="false" ht="15.75" hidden="false" customHeight="false" outlineLevel="0" collapsed="false">
      <c r="A9" s="49"/>
      <c r="B9" s="49"/>
      <c r="C9" s="49"/>
      <c r="D9" s="49"/>
      <c r="E9" s="49"/>
      <c r="F9" s="49"/>
      <c r="G9" s="148"/>
      <c r="H9" s="148"/>
      <c r="I9" s="148"/>
      <c r="J9" s="148"/>
    </row>
    <row r="10" customFormat="false" ht="33.75" hidden="false" customHeight="true" outlineLevel="0" collapsed="false">
      <c r="A10" s="149" t="s">
        <v>127</v>
      </c>
      <c r="B10" s="149"/>
      <c r="C10" s="149"/>
      <c r="D10" s="149"/>
      <c r="E10" s="149"/>
      <c r="F10" s="149"/>
      <c r="G10" s="149"/>
      <c r="H10" s="149"/>
      <c r="I10" s="149"/>
      <c r="J10" s="149"/>
    </row>
    <row r="11" customFormat="false" ht="15" hidden="false" customHeight="true" outlineLevel="0" collapsed="false">
      <c r="A11" s="150" t="s">
        <v>128</v>
      </c>
      <c r="B11" s="54" t="s">
        <v>57</v>
      </c>
      <c r="C11" s="54" t="s">
        <v>58</v>
      </c>
      <c r="D11" s="54" t="s">
        <v>59</v>
      </c>
      <c r="E11" s="54" t="s">
        <v>10</v>
      </c>
      <c r="F11" s="54"/>
      <c r="G11" s="54"/>
      <c r="H11" s="54"/>
      <c r="I11" s="54" t="s">
        <v>60</v>
      </c>
      <c r="J11" s="54" t="s">
        <v>13</v>
      </c>
    </row>
    <row r="12" customFormat="false" ht="15" hidden="false" customHeight="true" outlineLevel="0" collapsed="false">
      <c r="A12" s="150"/>
      <c r="B12" s="54"/>
      <c r="C12" s="54"/>
      <c r="D12" s="54"/>
      <c r="E12" s="54" t="s">
        <v>14</v>
      </c>
      <c r="F12" s="54" t="s">
        <v>15</v>
      </c>
      <c r="G12" s="54"/>
      <c r="H12" s="54" t="s">
        <v>11</v>
      </c>
      <c r="I12" s="54"/>
      <c r="J12" s="54"/>
    </row>
    <row r="13" customFormat="false" ht="80.25" hidden="false" customHeight="true" outlineLevel="0" collapsed="false">
      <c r="A13" s="150"/>
      <c r="B13" s="54"/>
      <c r="C13" s="54"/>
      <c r="D13" s="54"/>
      <c r="E13" s="54"/>
      <c r="F13" s="54" t="s">
        <v>61</v>
      </c>
      <c r="G13" s="54" t="s">
        <v>17</v>
      </c>
      <c r="H13" s="54"/>
      <c r="I13" s="54"/>
      <c r="J13" s="54"/>
    </row>
    <row r="14" customFormat="false" ht="15" hidden="false" customHeight="false" outlineLevel="0" collapsed="false">
      <c r="A14" s="151" t="n">
        <v>1</v>
      </c>
      <c r="B14" s="151" t="n">
        <v>2</v>
      </c>
      <c r="C14" s="151" t="n">
        <v>3</v>
      </c>
      <c r="D14" s="151" t="n">
        <v>4</v>
      </c>
      <c r="E14" s="151" t="n">
        <v>5</v>
      </c>
      <c r="F14" s="151" t="n">
        <v>6</v>
      </c>
      <c r="G14" s="151" t="n">
        <v>7</v>
      </c>
      <c r="H14" s="151" t="n">
        <v>8</v>
      </c>
      <c r="I14" s="151" t="n">
        <v>9</v>
      </c>
      <c r="J14" s="151" t="n">
        <v>10</v>
      </c>
    </row>
    <row r="15" customFormat="false" ht="15" hidden="false" customHeight="false" outlineLevel="0" collapsed="false">
      <c r="A15" s="152" t="s">
        <v>129</v>
      </c>
      <c r="B15" s="152"/>
      <c r="C15" s="152"/>
      <c r="D15" s="152"/>
      <c r="E15" s="152"/>
      <c r="F15" s="152"/>
      <c r="G15" s="152"/>
      <c r="H15" s="152"/>
      <c r="I15" s="152"/>
      <c r="J15" s="152"/>
    </row>
    <row r="16" customFormat="false" ht="21.75" hidden="false" customHeight="true" outlineLevel="0" collapsed="false">
      <c r="A16" s="152" t="s">
        <v>130</v>
      </c>
      <c r="B16" s="152"/>
      <c r="C16" s="152"/>
      <c r="D16" s="152"/>
      <c r="E16" s="152"/>
      <c r="F16" s="152"/>
      <c r="G16" s="152"/>
      <c r="H16" s="152"/>
      <c r="I16" s="152"/>
      <c r="J16" s="152"/>
    </row>
    <row r="17" customFormat="false" ht="23.25" hidden="false" customHeight="true" outlineLevel="0" collapsed="false">
      <c r="A17" s="152" t="s">
        <v>131</v>
      </c>
      <c r="B17" s="152"/>
      <c r="C17" s="152"/>
      <c r="D17" s="152"/>
      <c r="E17" s="152"/>
      <c r="F17" s="152"/>
      <c r="G17" s="152"/>
      <c r="H17" s="152"/>
      <c r="I17" s="152"/>
      <c r="J17" s="152"/>
    </row>
    <row r="18" customFormat="false" ht="40.5" hidden="false" customHeight="false" outlineLevel="0" collapsed="false">
      <c r="A18" s="63" t="n">
        <v>1</v>
      </c>
      <c r="B18" s="70" t="s">
        <v>132</v>
      </c>
      <c r="C18" s="65" t="s">
        <v>74</v>
      </c>
      <c r="D18" s="153"/>
      <c r="E18" s="154"/>
      <c r="F18" s="154"/>
      <c r="G18" s="154"/>
      <c r="H18" s="154"/>
      <c r="I18" s="155" t="s">
        <v>66</v>
      </c>
      <c r="J18" s="82"/>
    </row>
    <row r="19" customFormat="false" ht="40.5" hidden="false" customHeight="false" outlineLevel="0" collapsed="false">
      <c r="A19" s="68" t="n">
        <v>2</v>
      </c>
      <c r="B19" s="70" t="s">
        <v>133</v>
      </c>
      <c r="C19" s="65" t="s">
        <v>74</v>
      </c>
      <c r="D19" s="154"/>
      <c r="E19" s="154"/>
      <c r="F19" s="154"/>
      <c r="G19" s="154"/>
      <c r="H19" s="154"/>
      <c r="I19" s="155" t="s">
        <v>66</v>
      </c>
      <c r="J19" s="69"/>
    </row>
    <row r="20" customFormat="false" ht="40.5" hidden="false" customHeight="false" outlineLevel="0" collapsed="false">
      <c r="A20" s="68" t="n">
        <v>3</v>
      </c>
      <c r="B20" s="70" t="s">
        <v>134</v>
      </c>
      <c r="C20" s="65" t="s">
        <v>74</v>
      </c>
      <c r="D20" s="154"/>
      <c r="E20" s="154"/>
      <c r="F20" s="154"/>
      <c r="G20" s="154"/>
      <c r="H20" s="156"/>
      <c r="I20" s="155" t="s">
        <v>66</v>
      </c>
      <c r="J20" s="69"/>
    </row>
    <row r="21" customFormat="false" ht="40.5" hidden="false" customHeight="false" outlineLevel="0" collapsed="false">
      <c r="A21" s="63" t="n">
        <v>4</v>
      </c>
      <c r="B21" s="70" t="s">
        <v>135</v>
      </c>
      <c r="C21" s="65" t="s">
        <v>74</v>
      </c>
      <c r="D21" s="156"/>
      <c r="E21" s="156"/>
      <c r="F21" s="156"/>
      <c r="G21" s="153"/>
      <c r="H21" s="156"/>
      <c r="I21" s="155" t="s">
        <v>66</v>
      </c>
      <c r="J21" s="82"/>
    </row>
    <row r="22" customFormat="false" ht="15" hidden="false" customHeight="true" outlineLevel="0" collapsed="false">
      <c r="A22" s="63" t="n">
        <v>5</v>
      </c>
      <c r="B22" s="70" t="s">
        <v>129</v>
      </c>
      <c r="C22" s="63" t="s">
        <v>88</v>
      </c>
      <c r="D22" s="154" t="n">
        <f aca="false">SUM(E22:H22)</f>
        <v>6851.2604</v>
      </c>
      <c r="E22" s="154" t="n">
        <v>0</v>
      </c>
      <c r="F22" s="154" t="n">
        <v>1913.733</v>
      </c>
      <c r="G22" s="157" t="n">
        <v>1530.5274</v>
      </c>
      <c r="H22" s="154" t="n">
        <v>3407</v>
      </c>
      <c r="I22" s="155" t="s">
        <v>136</v>
      </c>
      <c r="J22" s="69" t="s">
        <v>137</v>
      </c>
    </row>
    <row r="23" customFormat="false" ht="15" hidden="false" customHeight="true" outlineLevel="0" collapsed="false">
      <c r="A23" s="63"/>
      <c r="B23" s="70"/>
      <c r="C23" s="63" t="s">
        <v>25</v>
      </c>
      <c r="D23" s="154" t="n">
        <f aca="false">SUM(E23:H23)</f>
        <v>5689.217</v>
      </c>
      <c r="E23" s="154" t="n">
        <v>0</v>
      </c>
      <c r="F23" s="154" t="n">
        <v>1754.12</v>
      </c>
      <c r="G23" s="157" t="n">
        <v>740</v>
      </c>
      <c r="H23" s="154" t="n">
        <v>3195.097</v>
      </c>
      <c r="I23" s="155"/>
      <c r="J23" s="69"/>
    </row>
    <row r="24" customFormat="false" ht="15" hidden="false" customHeight="true" outlineLevel="0" collapsed="false">
      <c r="A24" s="63"/>
      <c r="B24" s="70"/>
      <c r="C24" s="63" t="s">
        <v>29</v>
      </c>
      <c r="D24" s="154" t="n">
        <f aca="false">SUM(E24:H24)</f>
        <v>9680</v>
      </c>
      <c r="E24" s="154" t="n">
        <v>0</v>
      </c>
      <c r="F24" s="154" t="n">
        <v>2339.484</v>
      </c>
      <c r="G24" s="157" t="n">
        <v>1075.0847</v>
      </c>
      <c r="H24" s="154" t="n">
        <v>6265.4313</v>
      </c>
      <c r="I24" s="155"/>
      <c r="J24" s="69"/>
    </row>
    <row r="25" customFormat="false" ht="15" hidden="false" customHeight="true" outlineLevel="0" collapsed="false">
      <c r="A25" s="63"/>
      <c r="B25" s="70"/>
      <c r="C25" s="63" t="s">
        <v>99</v>
      </c>
      <c r="D25" s="154" t="n">
        <f aca="false">SUM(E25:H25)</f>
        <v>0</v>
      </c>
      <c r="E25" s="154" t="n">
        <v>0</v>
      </c>
      <c r="F25" s="154" t="n">
        <v>0</v>
      </c>
      <c r="G25" s="157" t="n">
        <v>0</v>
      </c>
      <c r="H25" s="154" t="n">
        <v>0</v>
      </c>
      <c r="I25" s="155"/>
      <c r="J25" s="69"/>
    </row>
    <row r="26" customFormat="false" ht="15" hidden="false" customHeight="true" outlineLevel="0" collapsed="false">
      <c r="A26" s="63"/>
      <c r="B26" s="70"/>
      <c r="C26" s="63" t="s">
        <v>41</v>
      </c>
      <c r="D26" s="154" t="n">
        <f aca="false">SUM(E26:H26)</f>
        <v>881.244</v>
      </c>
      <c r="E26" s="154" t="n">
        <v>0</v>
      </c>
      <c r="F26" s="154" t="n">
        <v>774.8</v>
      </c>
      <c r="G26" s="157" t="n">
        <v>106.444</v>
      </c>
      <c r="H26" s="154" t="n">
        <v>0</v>
      </c>
      <c r="I26" s="155"/>
      <c r="J26" s="69"/>
    </row>
    <row r="27" customFormat="false" ht="15" hidden="false" customHeight="true" outlineLevel="0" collapsed="false">
      <c r="A27" s="63"/>
      <c r="B27" s="70"/>
      <c r="C27" s="63" t="s">
        <v>43</v>
      </c>
      <c r="D27" s="154" t="n">
        <f aca="false">SUM(E27:H27)</f>
        <v>1209.80555</v>
      </c>
      <c r="E27" s="154" t="n">
        <v>0</v>
      </c>
      <c r="F27" s="154" t="n">
        <v>864.1</v>
      </c>
      <c r="G27" s="157" t="n">
        <v>345.70555</v>
      </c>
      <c r="H27" s="154" t="n">
        <v>0</v>
      </c>
      <c r="I27" s="155"/>
      <c r="J27" s="69"/>
    </row>
    <row r="28" customFormat="false" ht="15.75" hidden="false" customHeight="true" outlineLevel="0" collapsed="false">
      <c r="A28" s="63"/>
      <c r="B28" s="70"/>
      <c r="C28" s="63" t="s">
        <v>44</v>
      </c>
      <c r="D28" s="154" t="n">
        <f aca="false">SUM(E28:H28)</f>
        <v>973.9</v>
      </c>
      <c r="E28" s="154" t="n">
        <v>0</v>
      </c>
      <c r="F28" s="154" t="n">
        <v>793.9</v>
      </c>
      <c r="G28" s="157" t="n">
        <v>180</v>
      </c>
      <c r="H28" s="154" t="n">
        <v>0</v>
      </c>
      <c r="I28" s="155"/>
      <c r="J28" s="69"/>
    </row>
    <row r="29" customFormat="false" ht="15.75" hidden="false" customHeight="true" outlineLevel="0" collapsed="false">
      <c r="A29" s="63"/>
      <c r="B29" s="70"/>
      <c r="C29" s="63" t="s">
        <v>45</v>
      </c>
      <c r="D29" s="154" t="n">
        <f aca="false">SUM(E29:H29)</f>
        <v>961.457</v>
      </c>
      <c r="E29" s="154" t="n">
        <v>0</v>
      </c>
      <c r="F29" s="158" t="n">
        <v>809.6</v>
      </c>
      <c r="G29" s="158" t="n">
        <v>151.857</v>
      </c>
      <c r="H29" s="154" t="n">
        <v>0</v>
      </c>
      <c r="I29" s="155"/>
      <c r="J29" s="69"/>
    </row>
    <row r="30" customFormat="false" ht="15.75" hidden="false" customHeight="true" outlineLevel="0" collapsed="false">
      <c r="A30" s="63"/>
      <c r="B30" s="70"/>
      <c r="C30" s="63" t="s">
        <v>47</v>
      </c>
      <c r="D30" s="159" t="n">
        <f aca="false">SUM(E30:H30)</f>
        <v>1250.1084</v>
      </c>
      <c r="E30" s="160" t="n">
        <v>0</v>
      </c>
      <c r="F30" s="161" t="n">
        <v>1250.1084</v>
      </c>
      <c r="G30" s="161" t="n">
        <v>0</v>
      </c>
      <c r="H30" s="160" t="n">
        <v>0</v>
      </c>
      <c r="I30" s="155"/>
      <c r="J30" s="69"/>
    </row>
    <row r="31" customFormat="false" ht="15.75" hidden="false" customHeight="true" outlineLevel="0" collapsed="false">
      <c r="A31" s="63"/>
      <c r="B31" s="70"/>
      <c r="C31" s="63" t="s">
        <v>48</v>
      </c>
      <c r="D31" s="159" t="n">
        <f aca="false">SUM(E31:H31)</f>
        <v>897.477</v>
      </c>
      <c r="E31" s="162" t="n">
        <v>0</v>
      </c>
      <c r="F31" s="161" t="n">
        <v>776.5</v>
      </c>
      <c r="G31" s="161" t="n">
        <v>120.977</v>
      </c>
      <c r="H31" s="162" t="n">
        <v>0</v>
      </c>
      <c r="I31" s="155"/>
      <c r="J31" s="69"/>
    </row>
    <row r="32" customFormat="false" ht="15.75" hidden="false" customHeight="true" outlineLevel="0" collapsed="false">
      <c r="A32" s="63"/>
      <c r="B32" s="70"/>
      <c r="C32" s="163" t="s">
        <v>75</v>
      </c>
      <c r="D32" s="159" t="n">
        <f aca="false">SUM(E32:H32)</f>
        <v>0</v>
      </c>
      <c r="E32" s="164" t="n">
        <v>0</v>
      </c>
      <c r="F32" s="165" t="n">
        <v>0</v>
      </c>
      <c r="G32" s="165" t="n">
        <v>0</v>
      </c>
      <c r="H32" s="164" t="n">
        <v>0</v>
      </c>
      <c r="I32" s="166"/>
      <c r="J32" s="167"/>
    </row>
    <row r="33" customFormat="false" ht="60" hidden="false" customHeight="true" outlineLevel="0" collapsed="false">
      <c r="A33" s="68" t="n">
        <v>6</v>
      </c>
      <c r="B33" s="168" t="s">
        <v>138</v>
      </c>
      <c r="C33" s="169" t="s">
        <v>74</v>
      </c>
      <c r="D33" s="170" t="n">
        <v>0</v>
      </c>
      <c r="E33" s="170" t="n">
        <v>0</v>
      </c>
      <c r="F33" s="170" t="n">
        <v>0</v>
      </c>
      <c r="G33" s="171" t="n">
        <v>0</v>
      </c>
      <c r="H33" s="170" t="n">
        <v>0</v>
      </c>
      <c r="I33" s="155" t="s">
        <v>66</v>
      </c>
      <c r="J33" s="69"/>
    </row>
    <row r="34" customFormat="false" ht="40.5" hidden="false" customHeight="false" outlineLevel="0" collapsed="false">
      <c r="A34" s="68" t="n">
        <v>7</v>
      </c>
      <c r="B34" s="70" t="s">
        <v>73</v>
      </c>
      <c r="C34" s="172" t="s">
        <v>139</v>
      </c>
      <c r="D34" s="173" t="n">
        <v>0</v>
      </c>
      <c r="E34" s="173" t="n">
        <v>0</v>
      </c>
      <c r="F34" s="173" t="n">
        <v>0</v>
      </c>
      <c r="G34" s="173" t="n">
        <v>0</v>
      </c>
      <c r="H34" s="173" t="n">
        <v>0</v>
      </c>
      <c r="I34" s="155" t="s">
        <v>66</v>
      </c>
      <c r="J34" s="174"/>
    </row>
    <row r="35" customFormat="false" ht="15" hidden="false" customHeight="false" outlineLevel="0" collapsed="false">
      <c r="A35" s="65"/>
      <c r="B35" s="175" t="s">
        <v>50</v>
      </c>
      <c r="C35" s="176" t="s">
        <v>105</v>
      </c>
      <c r="D35" s="177" t="n">
        <f aca="false">F35+G35+H35+E35</f>
        <v>28394.46935</v>
      </c>
      <c r="E35" s="177" t="n">
        <v>0</v>
      </c>
      <c r="F35" s="177" t="n">
        <f aca="false">F36+F37+F38+F39+F40+F41+F42+F43+F44+F45+F46</f>
        <v>11276.3454</v>
      </c>
      <c r="G35" s="177" t="n">
        <f aca="false">G36+G37+G38+G39+G40+G41+G42+G43+G44+G45+G46</f>
        <v>4250.59565</v>
      </c>
      <c r="H35" s="177" t="n">
        <f aca="false">H36+H37+H38+H39+H40+H41+H42+H43+H44+H45+H46</f>
        <v>12867.5283</v>
      </c>
      <c r="I35" s="178"/>
      <c r="J35" s="82"/>
    </row>
    <row r="36" customFormat="false" ht="17.25" hidden="false" customHeight="true" outlineLevel="0" collapsed="false">
      <c r="A36" s="63"/>
      <c r="B36" s="68" t="s">
        <v>140</v>
      </c>
      <c r="C36" s="63" t="s">
        <v>88</v>
      </c>
      <c r="D36" s="158" t="n">
        <f aca="false">F36+G36+H36</f>
        <v>6851.2604</v>
      </c>
      <c r="E36" s="158" t="n">
        <f aca="false">E22</f>
        <v>0</v>
      </c>
      <c r="F36" s="158" t="n">
        <f aca="false">F22</f>
        <v>1913.733</v>
      </c>
      <c r="G36" s="158" t="n">
        <f aca="false">G22</f>
        <v>1530.5274</v>
      </c>
      <c r="H36" s="158" t="n">
        <f aca="false">H22</f>
        <v>3407</v>
      </c>
      <c r="I36" s="178"/>
      <c r="J36" s="82"/>
    </row>
    <row r="37" customFormat="false" ht="15" hidden="false" customHeight="true" outlineLevel="0" collapsed="false">
      <c r="A37" s="63"/>
      <c r="B37" s="68"/>
      <c r="C37" s="63" t="s">
        <v>25</v>
      </c>
      <c r="D37" s="158" t="n">
        <f aca="false">F37+G37+H37</f>
        <v>5689.217</v>
      </c>
      <c r="E37" s="158" t="n">
        <f aca="false">E23</f>
        <v>0</v>
      </c>
      <c r="F37" s="158" t="n">
        <f aca="false">F23</f>
        <v>1754.12</v>
      </c>
      <c r="G37" s="158" t="n">
        <f aca="false">G23</f>
        <v>740</v>
      </c>
      <c r="H37" s="158" t="n">
        <f aca="false">H23</f>
        <v>3195.097</v>
      </c>
      <c r="I37" s="178"/>
      <c r="J37" s="82"/>
    </row>
    <row r="38" customFormat="false" ht="15" hidden="false" customHeight="true" outlineLevel="0" collapsed="false">
      <c r="A38" s="63"/>
      <c r="B38" s="68"/>
      <c r="C38" s="63" t="s">
        <v>29</v>
      </c>
      <c r="D38" s="158" t="n">
        <f aca="false">F38+G38+H38</f>
        <v>9680</v>
      </c>
      <c r="E38" s="158" t="n">
        <f aca="false">E24</f>
        <v>0</v>
      </c>
      <c r="F38" s="158" t="n">
        <f aca="false">F24</f>
        <v>2339.484</v>
      </c>
      <c r="G38" s="158" t="n">
        <f aca="false">G24</f>
        <v>1075.0847</v>
      </c>
      <c r="H38" s="158" t="n">
        <f aca="false">H24</f>
        <v>6265.4313</v>
      </c>
      <c r="I38" s="178"/>
      <c r="J38" s="82"/>
      <c r="K38" s="0" t="n">
        <v>9</v>
      </c>
    </row>
    <row r="39" customFormat="false" ht="15" hidden="false" customHeight="true" outlineLevel="0" collapsed="false">
      <c r="A39" s="63"/>
      <c r="B39" s="68"/>
      <c r="C39" s="63" t="s">
        <v>99</v>
      </c>
      <c r="D39" s="158" t="n">
        <f aca="false">F39+G39+H39</f>
        <v>0</v>
      </c>
      <c r="E39" s="158" t="n">
        <f aca="false">E25</f>
        <v>0</v>
      </c>
      <c r="F39" s="158" t="n">
        <f aca="false">F25</f>
        <v>0</v>
      </c>
      <c r="G39" s="158" t="n">
        <f aca="false">G25</f>
        <v>0</v>
      </c>
      <c r="H39" s="158" t="n">
        <f aca="false">H25</f>
        <v>0</v>
      </c>
      <c r="I39" s="178"/>
      <c r="J39" s="82"/>
    </row>
    <row r="40" customFormat="false" ht="15" hidden="false" customHeight="true" outlineLevel="0" collapsed="false">
      <c r="A40" s="63"/>
      <c r="B40" s="68"/>
      <c r="C40" s="63" t="s">
        <v>41</v>
      </c>
      <c r="D40" s="158" t="n">
        <f aca="false">F40+G40+H40</f>
        <v>881.244</v>
      </c>
      <c r="E40" s="158" t="n">
        <f aca="false">E26</f>
        <v>0</v>
      </c>
      <c r="F40" s="158" t="n">
        <f aca="false">F26</f>
        <v>774.8</v>
      </c>
      <c r="G40" s="158" t="n">
        <f aca="false">G26</f>
        <v>106.444</v>
      </c>
      <c r="H40" s="158" t="n">
        <f aca="false">H26</f>
        <v>0</v>
      </c>
      <c r="I40" s="178"/>
      <c r="J40" s="82"/>
    </row>
    <row r="41" customFormat="false" ht="15" hidden="false" customHeight="true" outlineLevel="0" collapsed="false">
      <c r="A41" s="63"/>
      <c r="B41" s="68"/>
      <c r="C41" s="63" t="s">
        <v>43</v>
      </c>
      <c r="D41" s="158" t="n">
        <f aca="false">F41+G41+H41</f>
        <v>1209.80555</v>
      </c>
      <c r="E41" s="158" t="n">
        <f aca="false">E27</f>
        <v>0</v>
      </c>
      <c r="F41" s="158" t="n">
        <f aca="false">F27</f>
        <v>864.1</v>
      </c>
      <c r="G41" s="158" t="n">
        <f aca="false">G27</f>
        <v>345.70555</v>
      </c>
      <c r="H41" s="158" t="n">
        <f aca="false">H27</f>
        <v>0</v>
      </c>
      <c r="I41" s="178"/>
      <c r="J41" s="82"/>
    </row>
    <row r="42" customFormat="false" ht="15" hidden="false" customHeight="false" outlineLevel="0" collapsed="false">
      <c r="A42" s="63"/>
      <c r="B42" s="68"/>
      <c r="C42" s="63" t="s">
        <v>44</v>
      </c>
      <c r="D42" s="158" t="n">
        <f aca="false">F42+G42+H42</f>
        <v>973.9</v>
      </c>
      <c r="E42" s="158" t="n">
        <f aca="false">E28</f>
        <v>0</v>
      </c>
      <c r="F42" s="158" t="n">
        <f aca="false">F28</f>
        <v>793.9</v>
      </c>
      <c r="G42" s="158" t="n">
        <f aca="false">G28</f>
        <v>180</v>
      </c>
      <c r="H42" s="158" t="n">
        <f aca="false">H28</f>
        <v>0</v>
      </c>
      <c r="I42" s="178"/>
      <c r="J42" s="82"/>
    </row>
    <row r="43" customFormat="false" ht="15" hidden="false" customHeight="false" outlineLevel="0" collapsed="false">
      <c r="A43" s="63"/>
      <c r="B43" s="68"/>
      <c r="C43" s="82" t="s">
        <v>45</v>
      </c>
      <c r="D43" s="158" t="n">
        <f aca="false">F43+G43+H43</f>
        <v>961.457</v>
      </c>
      <c r="E43" s="158" t="n">
        <f aca="false">E29</f>
        <v>0</v>
      </c>
      <c r="F43" s="158" t="n">
        <f aca="false">F29</f>
        <v>809.6</v>
      </c>
      <c r="G43" s="158" t="n">
        <f aca="false">G29</f>
        <v>151.857</v>
      </c>
      <c r="H43" s="158" t="n">
        <f aca="false">H29</f>
        <v>0</v>
      </c>
      <c r="I43" s="178"/>
      <c r="J43" s="82"/>
    </row>
    <row r="44" customFormat="false" ht="15" hidden="false" customHeight="false" outlineLevel="0" collapsed="false">
      <c r="A44" s="63"/>
      <c r="B44" s="68"/>
      <c r="C44" s="82" t="s">
        <v>47</v>
      </c>
      <c r="D44" s="158" t="n">
        <f aca="false">F44+G44+H44</f>
        <v>1250.1084</v>
      </c>
      <c r="E44" s="158" t="n">
        <f aca="false">E30</f>
        <v>0</v>
      </c>
      <c r="F44" s="158" t="n">
        <f aca="false">F30</f>
        <v>1250.1084</v>
      </c>
      <c r="G44" s="158" t="n">
        <f aca="false">G30</f>
        <v>0</v>
      </c>
      <c r="H44" s="158" t="n">
        <f aca="false">H30</f>
        <v>0</v>
      </c>
      <c r="I44" s="178"/>
      <c r="J44" s="82"/>
    </row>
    <row r="45" customFormat="false" ht="15" hidden="false" customHeight="false" outlineLevel="0" collapsed="false">
      <c r="A45" s="63"/>
      <c r="B45" s="68"/>
      <c r="C45" s="63" t="s">
        <v>48</v>
      </c>
      <c r="D45" s="158" t="n">
        <f aca="false">F45+G45+H45</f>
        <v>897.477</v>
      </c>
      <c r="E45" s="158" t="n">
        <f aca="false">E31</f>
        <v>0</v>
      </c>
      <c r="F45" s="158" t="n">
        <f aca="false">F31</f>
        <v>776.5</v>
      </c>
      <c r="G45" s="158" t="n">
        <f aca="false">G31</f>
        <v>120.977</v>
      </c>
      <c r="H45" s="158" t="n">
        <f aca="false">H31</f>
        <v>0</v>
      </c>
      <c r="I45" s="178"/>
      <c r="J45" s="82"/>
    </row>
    <row r="46" customFormat="false" ht="15" hidden="false" customHeight="false" outlineLevel="0" collapsed="false">
      <c r="A46" s="63"/>
      <c r="B46" s="68"/>
      <c r="C46" s="63" t="s">
        <v>75</v>
      </c>
      <c r="D46" s="158" t="n">
        <f aca="false">F46+G46+H46</f>
        <v>0</v>
      </c>
      <c r="E46" s="158" t="n">
        <f aca="false">E32</f>
        <v>0</v>
      </c>
      <c r="F46" s="158" t="n">
        <f aca="false">F32</f>
        <v>0</v>
      </c>
      <c r="G46" s="158" t="n">
        <f aca="false">G32</f>
        <v>0</v>
      </c>
      <c r="H46" s="158" t="n">
        <f aca="false">H32</f>
        <v>0</v>
      </c>
      <c r="I46" s="178"/>
      <c r="J46" s="82"/>
    </row>
    <row r="47" customFormat="false" ht="18.75" hidden="false" customHeight="false" outlineLevel="0" collapsed="false">
      <c r="A47" s="179"/>
      <c r="B47" s="49" t="s">
        <v>141</v>
      </c>
      <c r="C47" s="147"/>
      <c r="D47" s="180"/>
      <c r="E47" s="147"/>
      <c r="F47" s="181"/>
      <c r="G47" s="182"/>
      <c r="H47" s="181"/>
      <c r="I47" s="183"/>
      <c r="J47" s="147"/>
    </row>
    <row r="49" customFormat="false" ht="15" hidden="false" customHeight="false" outlineLevel="0" collapsed="false">
      <c r="D49" s="143"/>
    </row>
    <row r="50" customFormat="false" ht="15" hidden="false" customHeight="false" outlineLevel="0" collapsed="false">
      <c r="D50" s="184"/>
    </row>
  </sheetData>
  <mergeCells count="27">
    <mergeCell ref="H1:J1"/>
    <mergeCell ref="H2:J2"/>
    <mergeCell ref="H3:J3"/>
    <mergeCell ref="H4:J4"/>
    <mergeCell ref="G7:J7"/>
    <mergeCell ref="G8:J8"/>
    <mergeCell ref="A10:J10"/>
    <mergeCell ref="A11:A13"/>
    <mergeCell ref="B11:B13"/>
    <mergeCell ref="C11:C13"/>
    <mergeCell ref="D11:D13"/>
    <mergeCell ref="E11:H11"/>
    <mergeCell ref="I11:I13"/>
    <mergeCell ref="J11:J13"/>
    <mergeCell ref="F12:G12"/>
    <mergeCell ref="H12:H13"/>
    <mergeCell ref="A15:J15"/>
    <mergeCell ref="A16:J16"/>
    <mergeCell ref="A17:J17"/>
    <mergeCell ref="A22:A32"/>
    <mergeCell ref="B22:B32"/>
    <mergeCell ref="I22:I31"/>
    <mergeCell ref="J22:J31"/>
    <mergeCell ref="I35:I46"/>
    <mergeCell ref="J35:J46"/>
    <mergeCell ref="A36:A46"/>
    <mergeCell ref="B36:B4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9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28.42"/>
    <col collapsed="false" customWidth="true" hidden="false" outlineLevel="0" max="3" min="3" style="0" width="15.29"/>
    <col collapsed="false" customWidth="true" hidden="false" outlineLevel="0" max="4" min="4" style="184" width="18.29"/>
    <col collapsed="false" customWidth="true" hidden="false" outlineLevel="0" max="5" min="5" style="0" width="18.58"/>
    <col collapsed="false" customWidth="true" hidden="false" outlineLevel="0" max="6" min="6" style="0" width="17.42"/>
    <col collapsed="false" customWidth="true" hidden="false" outlineLevel="0" max="7" min="7" style="0" width="16.71"/>
    <col collapsed="false" customWidth="true" hidden="false" outlineLevel="0" max="8" min="8" style="0" width="16.42"/>
    <col collapsed="false" customWidth="true" hidden="false" outlineLevel="0" max="9" min="9" style="0" width="16.14"/>
    <col collapsed="false" customWidth="true" hidden="false" outlineLevel="0" max="10" min="10" style="0" width="12.57"/>
    <col collapsed="false" customWidth="true" hidden="false" outlineLevel="0" max="11" min="11" style="0" width="13.14"/>
  </cols>
  <sheetData>
    <row r="1" customFormat="false" ht="13.8" hidden="false" customHeight="false" outlineLevel="0" collapsed="false">
      <c r="G1" s="1" t="s">
        <v>142</v>
      </c>
      <c r="H1" s="1"/>
      <c r="I1" s="1"/>
    </row>
    <row r="2" customFormat="false" ht="13.8" hidden="false" customHeight="false" outlineLevel="0" collapsed="false">
      <c r="G2" s="1" t="s">
        <v>1</v>
      </c>
      <c r="H2" s="1"/>
      <c r="I2" s="1"/>
    </row>
    <row r="3" customFormat="false" ht="13.8" hidden="false" customHeight="false" outlineLevel="0" collapsed="false">
      <c r="G3" s="1" t="s">
        <v>2</v>
      </c>
      <c r="H3" s="1"/>
      <c r="I3" s="1"/>
    </row>
    <row r="4" customFormat="false" ht="13.8" hidden="false" customHeight="false" outlineLevel="0" collapsed="false">
      <c r="G4" s="48" t="s">
        <v>78</v>
      </c>
      <c r="H4" s="48"/>
      <c r="I4" s="48"/>
    </row>
    <row r="6" customFormat="false" ht="23.25" hidden="false" customHeight="false" outlineLevel="0" collapsed="false">
      <c r="A6" s="185" t="s">
        <v>143</v>
      </c>
      <c r="B6" s="185"/>
      <c r="C6" s="185"/>
      <c r="D6" s="185"/>
      <c r="E6" s="185"/>
      <c r="F6" s="185"/>
      <c r="G6" s="185"/>
      <c r="H6" s="185"/>
      <c r="I6" s="185"/>
    </row>
    <row r="7" customFormat="false" ht="15" hidden="false" customHeight="true" outlineLevel="0" collapsed="false">
      <c r="A7" s="25" t="s">
        <v>128</v>
      </c>
      <c r="B7" s="186" t="s">
        <v>144</v>
      </c>
      <c r="C7" s="186" t="s">
        <v>145</v>
      </c>
      <c r="D7" s="187" t="s">
        <v>9</v>
      </c>
      <c r="E7" s="186" t="s">
        <v>10</v>
      </c>
      <c r="F7" s="186"/>
      <c r="G7" s="186"/>
      <c r="H7" s="186" t="s">
        <v>11</v>
      </c>
      <c r="I7" s="186" t="s">
        <v>146</v>
      </c>
    </row>
    <row r="8" customFormat="false" ht="15" hidden="false" customHeight="true" outlineLevel="0" collapsed="false">
      <c r="A8" s="25"/>
      <c r="B8" s="186"/>
      <c r="C8" s="186"/>
      <c r="D8" s="187"/>
      <c r="E8" s="186" t="s">
        <v>14</v>
      </c>
      <c r="F8" s="186" t="s">
        <v>147</v>
      </c>
      <c r="G8" s="186"/>
      <c r="H8" s="186"/>
      <c r="I8" s="186"/>
    </row>
    <row r="9" customFormat="false" ht="38.25" hidden="false" customHeight="false" outlineLevel="0" collapsed="false">
      <c r="A9" s="25"/>
      <c r="B9" s="186"/>
      <c r="C9" s="186"/>
      <c r="D9" s="187"/>
      <c r="E9" s="186"/>
      <c r="F9" s="186" t="s">
        <v>61</v>
      </c>
      <c r="G9" s="186" t="s">
        <v>17</v>
      </c>
      <c r="H9" s="186"/>
      <c r="I9" s="186"/>
    </row>
    <row r="10" customFormat="false" ht="15" hidden="false" customHeight="false" outlineLevel="0" collapsed="false">
      <c r="A10" s="188" t="n">
        <v>1</v>
      </c>
      <c r="B10" s="189" t="n">
        <v>2</v>
      </c>
      <c r="C10" s="189" t="n">
        <v>3</v>
      </c>
      <c r="D10" s="189" t="n">
        <v>4</v>
      </c>
      <c r="E10" s="189" t="n">
        <v>5</v>
      </c>
      <c r="F10" s="189" t="n">
        <v>6</v>
      </c>
      <c r="G10" s="189" t="n">
        <v>7</v>
      </c>
      <c r="H10" s="189" t="n">
        <v>8</v>
      </c>
      <c r="I10" s="189" t="n">
        <v>9</v>
      </c>
    </row>
    <row r="11" customFormat="false" ht="15" hidden="false" customHeight="true" outlineLevel="0" collapsed="false">
      <c r="A11" s="190" t="s">
        <v>148</v>
      </c>
      <c r="B11" s="189" t="s">
        <v>149</v>
      </c>
      <c r="C11" s="189" t="s">
        <v>51</v>
      </c>
      <c r="D11" s="191" t="n">
        <f aca="false">E11+F11+G11+H11</f>
        <v>71050.64802</v>
      </c>
      <c r="E11" s="192" t="n">
        <f aca="false">E35+E47+E59+E71+E83</f>
        <v>1182.96</v>
      </c>
      <c r="F11" s="192" t="n">
        <f aca="false">F35+F47+F59+F71+F83+F23</f>
        <v>33348.633</v>
      </c>
      <c r="G11" s="192" t="n">
        <f aca="false">G35+G47+G59+G71+G83+G23</f>
        <v>31474.05502</v>
      </c>
      <c r="H11" s="192" t="n">
        <f aca="false">H35+H47+H59+H71+H83</f>
        <v>5045</v>
      </c>
      <c r="I11" s="189" t="s">
        <v>150</v>
      </c>
    </row>
    <row r="12" customFormat="false" ht="15" hidden="false" customHeight="false" outlineLevel="0" collapsed="false">
      <c r="A12" s="190"/>
      <c r="B12" s="189"/>
      <c r="C12" s="189" t="s">
        <v>25</v>
      </c>
      <c r="D12" s="191" t="n">
        <f aca="false">E12+F12+G12+H12</f>
        <v>17059.63372</v>
      </c>
      <c r="E12" s="192" t="n">
        <f aca="false">E36+E48+E60+E72+E84</f>
        <v>0</v>
      </c>
      <c r="F12" s="192" t="n">
        <f aca="false">F36+F48+F60+F72+F84+F24</f>
        <v>7399.04</v>
      </c>
      <c r="G12" s="192" t="n">
        <f aca="false">G36+G48+G60+G72+G84+G24</f>
        <v>6465.49672</v>
      </c>
      <c r="H12" s="192" t="n">
        <f aca="false">H36+H48+H60+H72+H84</f>
        <v>3195.097</v>
      </c>
      <c r="I12" s="189"/>
    </row>
    <row r="13" customFormat="false" ht="15" hidden="false" customHeight="false" outlineLevel="0" collapsed="false">
      <c r="A13" s="190"/>
      <c r="B13" s="189"/>
      <c r="C13" s="189" t="s">
        <v>29</v>
      </c>
      <c r="D13" s="191" t="n">
        <f aca="false">E13+F13+G13+H13</f>
        <v>21903.68953</v>
      </c>
      <c r="E13" s="192" t="n">
        <f aca="false">E37+E49+E61+E73+E85</f>
        <v>0</v>
      </c>
      <c r="F13" s="192" t="n">
        <f aca="false">F37+F49+F61+F73+F85+F25</f>
        <v>11780.69</v>
      </c>
      <c r="G13" s="192" t="n">
        <f aca="false">G37+G49+G61+G73+G85+G25</f>
        <v>3857.56823</v>
      </c>
      <c r="H13" s="192" t="n">
        <f aca="false">H37+H49+H61+H73+H85</f>
        <v>6265.4313</v>
      </c>
      <c r="I13" s="189"/>
    </row>
    <row r="14" customFormat="false" ht="15" hidden="false" customHeight="false" outlineLevel="0" collapsed="false">
      <c r="A14" s="190"/>
      <c r="B14" s="189"/>
      <c r="C14" s="189" t="s">
        <v>38</v>
      </c>
      <c r="D14" s="191" t="n">
        <f aca="false">E14+F14+G14+H14</f>
        <v>17030.93145</v>
      </c>
      <c r="E14" s="192" t="n">
        <f aca="false">E38+E50+E62+E74+E86</f>
        <v>0</v>
      </c>
      <c r="F14" s="192" t="n">
        <f aca="false">F38+F50+F62+F74+F86+F26</f>
        <v>8833.5</v>
      </c>
      <c r="G14" s="192" t="n">
        <f aca="false">G38+G50+G62+G74+G86+G26</f>
        <v>8197.43145</v>
      </c>
      <c r="H14" s="192" t="n">
        <f aca="false">H38+H50+H62+H74+H86</f>
        <v>0</v>
      </c>
      <c r="I14" s="189"/>
    </row>
    <row r="15" customFormat="false" ht="15" hidden="false" customHeight="false" outlineLevel="0" collapsed="false">
      <c r="A15" s="190"/>
      <c r="B15" s="189"/>
      <c r="C15" s="189" t="s">
        <v>41</v>
      </c>
      <c r="D15" s="191" t="n">
        <f aca="false">E15+F15+G15+H15</f>
        <v>12652.87075</v>
      </c>
      <c r="E15" s="192" t="n">
        <f aca="false">E39+E51+E63+E75+E87</f>
        <v>0</v>
      </c>
      <c r="F15" s="192" t="n">
        <f aca="false">F27+F39+F51+F63+F75+F87</f>
        <v>6918.227</v>
      </c>
      <c r="G15" s="192" t="n">
        <f aca="false">G27+G39+G51+G63+G75+G87</f>
        <v>2714.34975</v>
      </c>
      <c r="H15" s="192" t="n">
        <f aca="false">H51+H63</f>
        <v>3020.294</v>
      </c>
      <c r="I15" s="189"/>
    </row>
    <row r="16" customFormat="false" ht="15" hidden="false" customHeight="false" outlineLevel="0" collapsed="false">
      <c r="A16" s="190"/>
      <c r="B16" s="189"/>
      <c r="C16" s="189" t="s">
        <v>43</v>
      </c>
      <c r="D16" s="191" t="n">
        <f aca="false">E16+F16+G16+H16</f>
        <v>1209.80555</v>
      </c>
      <c r="E16" s="192" t="n">
        <f aca="false">E40+E52+E64+E76+E88</f>
        <v>0</v>
      </c>
      <c r="F16" s="192" t="n">
        <f aca="false">F40+F52+F64+F76+F88+F28</f>
        <v>864.1</v>
      </c>
      <c r="G16" s="192" t="n">
        <f aca="false">G40+G52+G64+G76+G88+G28</f>
        <v>345.70555</v>
      </c>
      <c r="H16" s="192" t="n">
        <f aca="false">H40+H52+H64+H76+H88</f>
        <v>0</v>
      </c>
      <c r="I16" s="189"/>
    </row>
    <row r="17" customFormat="false" ht="15" hidden="false" customHeight="false" outlineLevel="0" collapsed="false">
      <c r="A17" s="190"/>
      <c r="B17" s="189"/>
      <c r="C17" s="189" t="s">
        <v>103</v>
      </c>
      <c r="D17" s="191" t="n">
        <f aca="false">E17+F17+H17+G17</f>
        <v>2369.778</v>
      </c>
      <c r="E17" s="192" t="n">
        <f aca="false">E41+E53+E65+E77+E89</f>
        <v>0</v>
      </c>
      <c r="F17" s="192" t="n">
        <f aca="false">F41+F53+F65+F77+F89</f>
        <v>2000</v>
      </c>
      <c r="G17" s="192" t="n">
        <f aca="false">G41+G53+G65+G77+G89+G29</f>
        <v>369.778</v>
      </c>
      <c r="H17" s="192" t="n">
        <f aca="false">H41+H53+H65+H77+H89</f>
        <v>0</v>
      </c>
      <c r="I17" s="189"/>
    </row>
    <row r="18" customFormat="false" ht="15" hidden="false" customHeight="false" outlineLevel="0" collapsed="false">
      <c r="A18" s="190"/>
      <c r="B18" s="189"/>
      <c r="C18" s="189" t="s">
        <v>45</v>
      </c>
      <c r="D18" s="191" t="n">
        <f aca="false">E18+F18+H18+G18</f>
        <v>4885.29209</v>
      </c>
      <c r="E18" s="158" t="n">
        <v>0</v>
      </c>
      <c r="F18" s="192" t="n">
        <f aca="false">F42+F54+F66+F78+F90+F30</f>
        <v>3643.233</v>
      </c>
      <c r="G18" s="192" t="n">
        <f aca="false">G42+G54+G66+G78+G90+G30</f>
        <v>1242.05909</v>
      </c>
      <c r="H18" s="192" t="n">
        <f aca="false">H42+H54+H66+H78+H91</f>
        <v>0</v>
      </c>
      <c r="I18" s="189"/>
    </row>
    <row r="19" customFormat="false" ht="15" hidden="false" customHeight="false" outlineLevel="0" collapsed="false">
      <c r="A19" s="190"/>
      <c r="B19" s="189"/>
      <c r="C19" s="189" t="s">
        <v>151</v>
      </c>
      <c r="D19" s="191" t="n">
        <f aca="false">E19+F19+G19+H19</f>
        <v>28328.5434</v>
      </c>
      <c r="E19" s="192" t="n">
        <f aca="false">E31+E43+E55+E67+E79+E91</f>
        <v>0</v>
      </c>
      <c r="F19" s="192" t="n">
        <f aca="false">F31+F43+F55+F67+F79+F91</f>
        <v>25031.8534</v>
      </c>
      <c r="G19" s="192" t="n">
        <f aca="false">G31+G43+G55+G67+G79+G91</f>
        <v>3296.69</v>
      </c>
      <c r="H19" s="192" t="n">
        <v>0</v>
      </c>
      <c r="I19" s="189"/>
    </row>
    <row r="20" customFormat="false" ht="15" hidden="false" customHeight="false" outlineLevel="0" collapsed="false">
      <c r="A20" s="190"/>
      <c r="B20" s="189"/>
      <c r="C20" s="189" t="s">
        <v>48</v>
      </c>
      <c r="D20" s="191" t="n">
        <f aca="false">E20+F20+G20+H20</f>
        <v>30902.11</v>
      </c>
      <c r="E20" s="192" t="n">
        <f aca="false">E32+E44+E56+E68+E80+E92</f>
        <v>0</v>
      </c>
      <c r="F20" s="192" t="n">
        <f aca="false">F32+F44+F56+F68+F80+F92</f>
        <v>20345.745</v>
      </c>
      <c r="G20" s="192" t="n">
        <f aca="false">G32+G44+G56+G68+G80+G92</f>
        <v>10556.365</v>
      </c>
      <c r="H20" s="192" t="n">
        <v>0</v>
      </c>
      <c r="I20" s="189"/>
    </row>
    <row r="21" customFormat="false" ht="15" hidden="false" customHeight="false" outlineLevel="0" collapsed="false">
      <c r="A21" s="190"/>
      <c r="B21" s="189"/>
      <c r="C21" s="189" t="s">
        <v>49</v>
      </c>
      <c r="D21" s="191" t="n">
        <f aca="false">E21+F21+G21+H21</f>
        <v>64393.14</v>
      </c>
      <c r="E21" s="192" t="n">
        <f aca="false">E33+E45+E57+E69+E81+E93</f>
        <v>0</v>
      </c>
      <c r="F21" s="192" t="n">
        <f aca="false">F33+F45+F57+F69+F81+F93</f>
        <v>19669.4</v>
      </c>
      <c r="G21" s="192" t="n">
        <f aca="false">G33+G45+G57+G69+G81+G93</f>
        <v>44723.74</v>
      </c>
      <c r="H21" s="192" t="n">
        <v>0</v>
      </c>
      <c r="I21" s="189"/>
    </row>
    <row r="22" customFormat="false" ht="30.75" hidden="false" customHeight="true" outlineLevel="0" collapsed="false">
      <c r="A22" s="190"/>
      <c r="B22" s="193" t="s">
        <v>152</v>
      </c>
      <c r="C22" s="194" t="s">
        <v>52</v>
      </c>
      <c r="D22" s="195" t="n">
        <f aca="false">E22+F22+G22+H22</f>
        <v>271786.44251</v>
      </c>
      <c r="E22" s="196" t="n">
        <f aca="false">E34+E46+E58+E70+E82+E94</f>
        <v>1182.96</v>
      </c>
      <c r="F22" s="196" t="n">
        <f aca="false">F34+F46+F58+F70+F82+F94</f>
        <v>139834.4214</v>
      </c>
      <c r="G22" s="196" t="n">
        <f aca="false">G34+G46+G58+G70+G82+G94</f>
        <v>113243.23881</v>
      </c>
      <c r="H22" s="196" t="n">
        <f aca="false">H34+H46+H58+H70+H82+H94</f>
        <v>17525.8223</v>
      </c>
      <c r="I22" s="189"/>
    </row>
    <row r="23" customFormat="false" ht="27" hidden="false" customHeight="true" outlineLevel="0" collapsed="false">
      <c r="A23" s="189" t="s">
        <v>153</v>
      </c>
      <c r="B23" s="197" t="s">
        <v>154</v>
      </c>
      <c r="C23" s="189" t="s">
        <v>51</v>
      </c>
      <c r="D23" s="198" t="n">
        <v>0</v>
      </c>
      <c r="E23" s="199" t="n">
        <v>0</v>
      </c>
      <c r="F23" s="199" t="n">
        <v>0</v>
      </c>
      <c r="G23" s="199" t="n">
        <v>0</v>
      </c>
      <c r="H23" s="199" t="n">
        <v>0</v>
      </c>
      <c r="I23" s="200" t="s">
        <v>150</v>
      </c>
    </row>
    <row r="24" customFormat="false" ht="18" hidden="false" customHeight="true" outlineLevel="0" collapsed="false">
      <c r="A24" s="189"/>
      <c r="B24" s="197"/>
      <c r="C24" s="201" t="s">
        <v>25</v>
      </c>
      <c r="D24" s="198" t="n">
        <v>710.92</v>
      </c>
      <c r="E24" s="202" t="n">
        <v>0</v>
      </c>
      <c r="F24" s="202" t="n">
        <v>359.92</v>
      </c>
      <c r="G24" s="202" t="n">
        <v>351</v>
      </c>
      <c r="H24" s="202" t="n">
        <v>0</v>
      </c>
      <c r="I24" s="200"/>
    </row>
    <row r="25" customFormat="false" ht="15" hidden="false" customHeight="false" outlineLevel="0" collapsed="false">
      <c r="A25" s="189"/>
      <c r="B25" s="197"/>
      <c r="C25" s="189" t="s">
        <v>29</v>
      </c>
      <c r="D25" s="198" t="n">
        <v>348</v>
      </c>
      <c r="E25" s="192" t="n">
        <v>0</v>
      </c>
      <c r="F25" s="192" t="n">
        <v>140.206</v>
      </c>
      <c r="G25" s="192" t="n">
        <v>207.794</v>
      </c>
      <c r="H25" s="192" t="n">
        <v>0</v>
      </c>
      <c r="I25" s="200"/>
    </row>
    <row r="26" customFormat="false" ht="15" hidden="false" customHeight="false" outlineLevel="0" collapsed="false">
      <c r="A26" s="189"/>
      <c r="B26" s="197"/>
      <c r="C26" s="189" t="s">
        <v>38</v>
      </c>
      <c r="D26" s="198" t="n">
        <v>200</v>
      </c>
      <c r="E26" s="192" t="n">
        <v>0</v>
      </c>
      <c r="F26" s="192" t="n">
        <v>120</v>
      </c>
      <c r="G26" s="192" t="n">
        <v>80</v>
      </c>
      <c r="H26" s="192" t="n">
        <v>0</v>
      </c>
      <c r="I26" s="200"/>
    </row>
    <row r="27" customFormat="false" ht="15" hidden="false" customHeight="false" outlineLevel="0" collapsed="false">
      <c r="A27" s="189"/>
      <c r="B27" s="197"/>
      <c r="C27" s="189" t="s">
        <v>112</v>
      </c>
      <c r="D27" s="198" t="n">
        <v>500</v>
      </c>
      <c r="E27" s="192" t="n">
        <v>0</v>
      </c>
      <c r="F27" s="192" t="n">
        <v>300</v>
      </c>
      <c r="G27" s="192" t="n">
        <v>200</v>
      </c>
      <c r="H27" s="192" t="n">
        <v>0</v>
      </c>
      <c r="I27" s="200"/>
    </row>
    <row r="28" customFormat="false" ht="15" hidden="false" customHeight="false" outlineLevel="0" collapsed="false">
      <c r="A28" s="189"/>
      <c r="B28" s="197"/>
      <c r="C28" s="189" t="s">
        <v>43</v>
      </c>
      <c r="D28" s="198" t="n">
        <v>0</v>
      </c>
      <c r="E28" s="192" t="n">
        <v>0</v>
      </c>
      <c r="F28" s="192" t="n">
        <v>0</v>
      </c>
      <c r="G28" s="192" t="n">
        <v>0</v>
      </c>
      <c r="H28" s="192" t="n">
        <v>0</v>
      </c>
      <c r="I28" s="200"/>
    </row>
    <row r="29" customFormat="false" ht="15" hidden="false" customHeight="false" outlineLevel="0" collapsed="false">
      <c r="A29" s="189"/>
      <c r="B29" s="197"/>
      <c r="C29" s="189" t="s">
        <v>103</v>
      </c>
      <c r="D29" s="198" t="n">
        <v>0</v>
      </c>
      <c r="E29" s="192" t="n">
        <v>0</v>
      </c>
      <c r="F29" s="192" t="n">
        <v>0</v>
      </c>
      <c r="G29" s="192" t="n">
        <v>0</v>
      </c>
      <c r="H29" s="192" t="n">
        <v>0</v>
      </c>
      <c r="I29" s="200"/>
    </row>
    <row r="30" customFormat="false" ht="15" hidden="false" customHeight="false" outlineLevel="0" collapsed="false">
      <c r="A30" s="189"/>
      <c r="B30" s="197"/>
      <c r="C30" s="189" t="s">
        <v>45</v>
      </c>
      <c r="D30" s="203" t="n">
        <v>0</v>
      </c>
      <c r="E30" s="192" t="n">
        <v>0</v>
      </c>
      <c r="F30" s="192" t="n">
        <v>0</v>
      </c>
      <c r="G30" s="192" t="n">
        <v>0</v>
      </c>
      <c r="H30" s="192" t="n">
        <v>0</v>
      </c>
      <c r="I30" s="200"/>
    </row>
    <row r="31" customFormat="false" ht="15" hidden="false" customHeight="false" outlineLevel="0" collapsed="false">
      <c r="A31" s="189"/>
      <c r="B31" s="197"/>
      <c r="C31" s="189" t="s">
        <v>151</v>
      </c>
      <c r="D31" s="203" t="n">
        <v>600</v>
      </c>
      <c r="E31" s="192" t="n">
        <v>0</v>
      </c>
      <c r="F31" s="192" t="n">
        <v>522</v>
      </c>
      <c r="G31" s="192" t="n">
        <v>78</v>
      </c>
      <c r="H31" s="192" t="n">
        <v>0</v>
      </c>
      <c r="I31" s="200"/>
    </row>
    <row r="32" customFormat="false" ht="15" hidden="false" customHeight="false" outlineLevel="0" collapsed="false">
      <c r="A32" s="189"/>
      <c r="B32" s="197"/>
      <c r="C32" s="189" t="s">
        <v>48</v>
      </c>
      <c r="D32" s="203" t="n">
        <v>0</v>
      </c>
      <c r="E32" s="192" t="n">
        <v>0</v>
      </c>
      <c r="F32" s="192" t="n">
        <v>0</v>
      </c>
      <c r="G32" s="192" t="n">
        <v>0</v>
      </c>
      <c r="H32" s="192" t="n">
        <v>0</v>
      </c>
      <c r="I32" s="200"/>
    </row>
    <row r="33" customFormat="false" ht="15" hidden="false" customHeight="false" outlineLevel="0" collapsed="false">
      <c r="A33" s="189"/>
      <c r="B33" s="197"/>
      <c r="C33" s="189" t="s">
        <v>75</v>
      </c>
      <c r="D33" s="191" t="n">
        <v>0</v>
      </c>
      <c r="E33" s="192" t="n">
        <v>0</v>
      </c>
      <c r="F33" s="192" t="n">
        <v>0</v>
      </c>
      <c r="G33" s="192" t="n">
        <v>0</v>
      </c>
      <c r="H33" s="192" t="n">
        <v>0</v>
      </c>
      <c r="I33" s="200"/>
    </row>
    <row r="34" customFormat="false" ht="28.5" hidden="false" customHeight="true" outlineLevel="0" collapsed="false">
      <c r="A34" s="189"/>
      <c r="B34" s="204" t="s">
        <v>155</v>
      </c>
      <c r="C34" s="205" t="s">
        <v>52</v>
      </c>
      <c r="D34" s="206" t="n">
        <f aca="false">E34+F34+G34+H34</f>
        <v>2358.92</v>
      </c>
      <c r="E34" s="207" t="n">
        <f aca="false">SUM(E23:E33)</f>
        <v>0</v>
      </c>
      <c r="F34" s="207" t="n">
        <f aca="false">SUM(F23:F33)</f>
        <v>1442.126</v>
      </c>
      <c r="G34" s="207" t="n">
        <f aca="false">SUM(G23:G33)</f>
        <v>916.794</v>
      </c>
      <c r="H34" s="207" t="n">
        <f aca="false">SUM(H23:H33)</f>
        <v>0</v>
      </c>
      <c r="I34" s="200"/>
      <c r="K34" s="184"/>
    </row>
    <row r="35" customFormat="false" ht="15" hidden="false" customHeight="true" outlineLevel="0" collapsed="false">
      <c r="A35" s="189" t="s">
        <v>91</v>
      </c>
      <c r="B35" s="189" t="s">
        <v>156</v>
      </c>
      <c r="C35" s="208" t="s">
        <v>51</v>
      </c>
      <c r="D35" s="209" t="n">
        <f aca="false">E35+F35+G35+H35</f>
        <v>28450.15</v>
      </c>
      <c r="E35" s="210" t="n">
        <v>0</v>
      </c>
      <c r="F35" s="210" t="n">
        <v>8075</v>
      </c>
      <c r="G35" s="210" t="n">
        <v>20375.15</v>
      </c>
      <c r="H35" s="210" t="n">
        <v>0</v>
      </c>
      <c r="I35" s="189" t="s">
        <v>157</v>
      </c>
    </row>
    <row r="36" customFormat="false" ht="15" hidden="false" customHeight="false" outlineLevel="0" collapsed="false">
      <c r="A36" s="189"/>
      <c r="B36" s="189"/>
      <c r="C36" s="189" t="s">
        <v>25</v>
      </c>
      <c r="D36" s="191" t="n">
        <f aca="false">E36+F36+G36+H36</f>
        <v>9753.86076</v>
      </c>
      <c r="E36" s="192" t="n">
        <v>0</v>
      </c>
      <c r="F36" s="192" t="n">
        <v>5285</v>
      </c>
      <c r="G36" s="192" t="n">
        <v>4468.86076</v>
      </c>
      <c r="H36" s="192" t="n">
        <v>0</v>
      </c>
      <c r="I36" s="189"/>
    </row>
    <row r="37" customFormat="false" ht="15" hidden="false" customHeight="false" outlineLevel="0" collapsed="false">
      <c r="A37" s="189"/>
      <c r="B37" s="189"/>
      <c r="C37" s="189" t="s">
        <v>29</v>
      </c>
      <c r="D37" s="191" t="n">
        <f aca="false">E37+F37+G37+H37</f>
        <v>10655.68953</v>
      </c>
      <c r="E37" s="192" t="n">
        <v>0</v>
      </c>
      <c r="F37" s="192" t="n">
        <v>9301</v>
      </c>
      <c r="G37" s="192" t="n">
        <v>1354.68953</v>
      </c>
      <c r="H37" s="192" t="n">
        <v>0</v>
      </c>
      <c r="I37" s="189"/>
    </row>
    <row r="38" customFormat="false" ht="15" hidden="false" customHeight="false" outlineLevel="0" collapsed="false">
      <c r="A38" s="189"/>
      <c r="B38" s="189"/>
      <c r="C38" s="189" t="s">
        <v>38</v>
      </c>
      <c r="D38" s="191" t="n">
        <f aca="false">E38+F38+G38+H38</f>
        <v>13712.72245</v>
      </c>
      <c r="E38" s="192" t="n">
        <v>0</v>
      </c>
      <c r="F38" s="192" t="n">
        <v>8713.5</v>
      </c>
      <c r="G38" s="192" t="n">
        <v>4999.22245</v>
      </c>
      <c r="H38" s="192" t="n">
        <v>0</v>
      </c>
      <c r="I38" s="189"/>
    </row>
    <row r="39" customFormat="false" ht="15" hidden="false" customHeight="false" outlineLevel="0" collapsed="false">
      <c r="A39" s="189"/>
      <c r="B39" s="189"/>
      <c r="C39" s="189" t="s">
        <v>41</v>
      </c>
      <c r="D39" s="191" t="n">
        <f aca="false">E39+F39+G39+H39</f>
        <v>5624.57075</v>
      </c>
      <c r="E39" s="192" t="n">
        <v>0</v>
      </c>
      <c r="F39" s="211" t="n">
        <v>4171.827</v>
      </c>
      <c r="G39" s="199" t="n">
        <v>1452.74375</v>
      </c>
      <c r="H39" s="192" t="n">
        <v>0</v>
      </c>
      <c r="I39" s="189"/>
    </row>
    <row r="40" customFormat="false" ht="15" hidden="false" customHeight="false" outlineLevel="0" collapsed="false">
      <c r="A40" s="189"/>
      <c r="B40" s="189"/>
      <c r="C40" s="189" t="s">
        <v>43</v>
      </c>
      <c r="D40" s="191" t="n">
        <f aca="false">E40+F40+G40+H40</f>
        <v>0</v>
      </c>
      <c r="E40" s="192" t="n">
        <v>0</v>
      </c>
      <c r="F40" s="192" t="n">
        <v>0</v>
      </c>
      <c r="G40" s="192" t="n">
        <v>0</v>
      </c>
      <c r="H40" s="192" t="n">
        <v>0</v>
      </c>
      <c r="I40" s="189"/>
    </row>
    <row r="41" customFormat="false" ht="15" hidden="false" customHeight="false" outlineLevel="0" collapsed="false">
      <c r="A41" s="189"/>
      <c r="B41" s="189"/>
      <c r="C41" s="189" t="s">
        <v>103</v>
      </c>
      <c r="D41" s="191" t="n">
        <f aca="false">E41+F41+G41+H41</f>
        <v>0</v>
      </c>
      <c r="E41" s="192" t="n">
        <v>0</v>
      </c>
      <c r="F41" s="212" t="n">
        <v>0</v>
      </c>
      <c r="G41" s="213" t="n">
        <v>0</v>
      </c>
      <c r="H41" s="192" t="n">
        <v>0</v>
      </c>
      <c r="I41" s="189"/>
    </row>
    <row r="42" customFormat="false" ht="15" hidden="false" customHeight="false" outlineLevel="0" collapsed="false">
      <c r="A42" s="189"/>
      <c r="B42" s="189"/>
      <c r="C42" s="189" t="s">
        <v>45</v>
      </c>
      <c r="D42" s="191" t="n">
        <f aca="false">E42+F42+G42+H42</f>
        <v>0</v>
      </c>
      <c r="E42" s="192" t="n">
        <v>0</v>
      </c>
      <c r="F42" s="212" t="n">
        <v>0</v>
      </c>
      <c r="G42" s="213" t="n">
        <v>0</v>
      </c>
      <c r="H42" s="192" t="n">
        <v>0</v>
      </c>
      <c r="I42" s="189"/>
    </row>
    <row r="43" customFormat="false" ht="15" hidden="false" customHeight="false" outlineLevel="0" collapsed="false">
      <c r="A43" s="189"/>
      <c r="B43" s="189"/>
      <c r="C43" s="189" t="s">
        <v>151</v>
      </c>
      <c r="D43" s="191" t="n">
        <f aca="false">E43+F43+G43+H43</f>
        <v>0</v>
      </c>
      <c r="E43" s="192" t="n">
        <v>0</v>
      </c>
      <c r="F43" s="212" t="n">
        <v>0</v>
      </c>
      <c r="G43" s="213" t="n">
        <v>0</v>
      </c>
      <c r="H43" s="192" t="n">
        <v>0</v>
      </c>
      <c r="I43" s="189"/>
    </row>
    <row r="44" customFormat="false" ht="15" hidden="false" customHeight="false" outlineLevel="0" collapsed="false">
      <c r="A44" s="189"/>
      <c r="B44" s="189"/>
      <c r="C44" s="189" t="s">
        <v>48</v>
      </c>
      <c r="D44" s="191" t="n">
        <f aca="false">E44+F44+G44+H44</f>
        <v>0</v>
      </c>
      <c r="E44" s="192" t="n">
        <v>0</v>
      </c>
      <c r="F44" s="212" t="n">
        <v>0</v>
      </c>
      <c r="G44" s="213" t="n">
        <v>0</v>
      </c>
      <c r="H44" s="192" t="n">
        <v>0</v>
      </c>
      <c r="I44" s="189"/>
    </row>
    <row r="45" customFormat="false" ht="15" hidden="false" customHeight="false" outlineLevel="0" collapsed="false">
      <c r="A45" s="189"/>
      <c r="B45" s="189"/>
      <c r="C45" s="189" t="s">
        <v>75</v>
      </c>
      <c r="D45" s="191" t="n">
        <f aca="false">E45+F45+G45+H45</f>
        <v>0</v>
      </c>
      <c r="E45" s="192" t="n">
        <v>0</v>
      </c>
      <c r="F45" s="212" t="n">
        <v>0</v>
      </c>
      <c r="G45" s="213" t="n">
        <v>0</v>
      </c>
      <c r="H45" s="192" t="n">
        <v>0</v>
      </c>
      <c r="I45" s="189"/>
    </row>
    <row r="46" customFormat="false" ht="29.25" hidden="false" customHeight="true" outlineLevel="0" collapsed="false">
      <c r="A46" s="189"/>
      <c r="B46" s="214" t="s">
        <v>158</v>
      </c>
      <c r="C46" s="205" t="s">
        <v>52</v>
      </c>
      <c r="D46" s="206" t="n">
        <f aca="false">E46+F46+G46+H46</f>
        <v>68196.99349</v>
      </c>
      <c r="E46" s="207" t="n">
        <f aca="false">E35+E36+E37+E38+E39+E40+E41+E42+E43+E44+E45</f>
        <v>0</v>
      </c>
      <c r="F46" s="207" t="n">
        <f aca="false">F35+F36+F37+F38+F39+F40+F41+F42+F43+F44+F45</f>
        <v>35546.327</v>
      </c>
      <c r="G46" s="207" t="n">
        <f aca="false">G35+G36+G37+G38+G39+G40+G41+G42+G43+G44+G45</f>
        <v>32650.66649</v>
      </c>
      <c r="H46" s="207" t="n">
        <f aca="false">H35+H36+H37+H38+H39+H40+H41+H42+H43+H44+H45</f>
        <v>0</v>
      </c>
      <c r="I46" s="189"/>
      <c r="J46" s="143"/>
    </row>
    <row r="47" customFormat="false" ht="15" hidden="false" customHeight="true" outlineLevel="0" collapsed="false">
      <c r="A47" s="189" t="s">
        <v>94</v>
      </c>
      <c r="B47" s="118" t="s">
        <v>159</v>
      </c>
      <c r="C47" s="189" t="s">
        <v>51</v>
      </c>
      <c r="D47" s="215" t="n">
        <v>2520</v>
      </c>
      <c r="E47" s="216" t="n">
        <v>0</v>
      </c>
      <c r="F47" s="216" t="n">
        <v>837.9</v>
      </c>
      <c r="G47" s="216" t="n">
        <v>44.1</v>
      </c>
      <c r="H47" s="216" t="n">
        <v>1638</v>
      </c>
      <c r="I47" s="217" t="s">
        <v>160</v>
      </c>
    </row>
    <row r="48" customFormat="false" ht="15" hidden="false" customHeight="true" outlineLevel="0" collapsed="false">
      <c r="A48" s="189"/>
      <c r="B48" s="118"/>
      <c r="C48" s="189" t="s">
        <v>25</v>
      </c>
      <c r="D48" s="215" t="n">
        <v>0</v>
      </c>
      <c r="E48" s="216" t="n">
        <v>0</v>
      </c>
      <c r="F48" s="216" t="n">
        <v>0</v>
      </c>
      <c r="G48" s="216" t="n">
        <v>0</v>
      </c>
      <c r="H48" s="216" t="n">
        <v>0</v>
      </c>
      <c r="I48" s="217"/>
    </row>
    <row r="49" customFormat="false" ht="15" hidden="false" customHeight="false" outlineLevel="0" collapsed="false">
      <c r="A49" s="189"/>
      <c r="B49" s="118"/>
      <c r="C49" s="189" t="s">
        <v>29</v>
      </c>
      <c r="D49" s="215" t="n">
        <v>0</v>
      </c>
      <c r="E49" s="216" t="n">
        <v>0</v>
      </c>
      <c r="F49" s="216" t="n">
        <v>0</v>
      </c>
      <c r="G49" s="216" t="n">
        <v>0</v>
      </c>
      <c r="H49" s="216" t="n">
        <v>0</v>
      </c>
      <c r="I49" s="217"/>
    </row>
    <row r="50" customFormat="false" ht="15" hidden="false" customHeight="false" outlineLevel="0" collapsed="false">
      <c r="A50" s="189"/>
      <c r="B50" s="118"/>
      <c r="C50" s="189" t="s">
        <v>38</v>
      </c>
      <c r="D50" s="215" t="n">
        <v>0</v>
      </c>
      <c r="E50" s="216" t="n">
        <v>0</v>
      </c>
      <c r="F50" s="216" t="n">
        <v>0</v>
      </c>
      <c r="G50" s="216" t="n">
        <v>0</v>
      </c>
      <c r="H50" s="216" t="n">
        <v>0</v>
      </c>
      <c r="I50" s="217"/>
    </row>
    <row r="51" customFormat="false" ht="15" hidden="false" customHeight="true" outlineLevel="0" collapsed="false">
      <c r="A51" s="189"/>
      <c r="B51" s="118"/>
      <c r="C51" s="189" t="s">
        <v>41</v>
      </c>
      <c r="D51" s="215" t="n">
        <v>3700.056</v>
      </c>
      <c r="E51" s="216" t="n">
        <v>0</v>
      </c>
      <c r="F51" s="216" t="n">
        <v>1105.1</v>
      </c>
      <c r="G51" s="216" t="n">
        <v>58.162</v>
      </c>
      <c r="H51" s="216" t="n">
        <v>2536.794</v>
      </c>
      <c r="I51" s="217"/>
    </row>
    <row r="52" customFormat="false" ht="15" hidden="false" customHeight="false" outlineLevel="0" collapsed="false">
      <c r="A52" s="189"/>
      <c r="B52" s="118"/>
      <c r="C52" s="189" t="s">
        <v>43</v>
      </c>
      <c r="D52" s="216" t="n">
        <v>0</v>
      </c>
      <c r="E52" s="216" t="n">
        <v>0</v>
      </c>
      <c r="F52" s="216" t="n">
        <v>0</v>
      </c>
      <c r="G52" s="216" t="n">
        <v>0</v>
      </c>
      <c r="H52" s="216" t="n">
        <v>0</v>
      </c>
      <c r="I52" s="217"/>
    </row>
    <row r="53" customFormat="false" ht="15" hidden="false" customHeight="false" outlineLevel="0" collapsed="false">
      <c r="A53" s="189"/>
      <c r="B53" s="118"/>
      <c r="C53" s="189" t="s">
        <v>44</v>
      </c>
      <c r="D53" s="216" t="n">
        <v>1395.878</v>
      </c>
      <c r="E53" s="216" t="n">
        <v>0</v>
      </c>
      <c r="F53" s="216" t="n">
        <v>1206.1</v>
      </c>
      <c r="G53" s="216" t="n">
        <v>189.778</v>
      </c>
      <c r="H53" s="216" t="n">
        <v>0</v>
      </c>
      <c r="I53" s="217"/>
    </row>
    <row r="54" customFormat="false" ht="15" hidden="false" customHeight="false" outlineLevel="0" collapsed="false">
      <c r="A54" s="189"/>
      <c r="B54" s="118"/>
      <c r="C54" s="83" t="s">
        <v>45</v>
      </c>
      <c r="D54" s="216" t="n">
        <v>3257.05</v>
      </c>
      <c r="E54" s="216" t="n">
        <v>0</v>
      </c>
      <c r="F54" s="216" t="n">
        <v>2833.633</v>
      </c>
      <c r="G54" s="216" t="n">
        <v>423.417</v>
      </c>
      <c r="H54" s="216" t="n">
        <v>0</v>
      </c>
      <c r="I54" s="217"/>
    </row>
    <row r="55" customFormat="false" ht="15" hidden="false" customHeight="false" outlineLevel="0" collapsed="false">
      <c r="A55" s="189"/>
      <c r="B55" s="118"/>
      <c r="C55" s="83" t="s">
        <v>47</v>
      </c>
      <c r="D55" s="216" t="n">
        <f aca="false">E55+F55+G55</f>
        <v>2149.91</v>
      </c>
      <c r="E55" s="216" t="n">
        <v>0</v>
      </c>
      <c r="F55" s="216" t="n">
        <v>1870.42</v>
      </c>
      <c r="G55" s="216" t="n">
        <v>279.49</v>
      </c>
      <c r="H55" s="216" t="n">
        <v>0</v>
      </c>
      <c r="I55" s="217"/>
    </row>
    <row r="56" customFormat="false" ht="15" hidden="false" customHeight="false" outlineLevel="0" collapsed="false">
      <c r="A56" s="189"/>
      <c r="B56" s="118"/>
      <c r="C56" s="83" t="s">
        <v>48</v>
      </c>
      <c r="D56" s="216" t="n">
        <f aca="false">E56+F56+G56</f>
        <v>279.488</v>
      </c>
      <c r="E56" s="216" t="n">
        <v>0</v>
      </c>
      <c r="F56" s="216" t="n">
        <v>0</v>
      </c>
      <c r="G56" s="216" t="n">
        <v>279.488</v>
      </c>
      <c r="H56" s="216" t="n">
        <v>0</v>
      </c>
      <c r="I56" s="217"/>
    </row>
    <row r="57" customFormat="false" ht="15" hidden="false" customHeight="false" outlineLevel="0" collapsed="false">
      <c r="A57" s="189"/>
      <c r="B57" s="118"/>
      <c r="C57" s="83" t="s">
        <v>49</v>
      </c>
      <c r="D57" s="216" t="n">
        <f aca="false">E57+F57+G57</f>
        <v>0</v>
      </c>
      <c r="E57" s="216" t="n">
        <v>0</v>
      </c>
      <c r="F57" s="216" t="n">
        <v>0</v>
      </c>
      <c r="G57" s="216" t="n">
        <v>0</v>
      </c>
      <c r="H57" s="216" t="n">
        <v>0</v>
      </c>
      <c r="I57" s="217"/>
    </row>
    <row r="58" customFormat="false" ht="15" hidden="false" customHeight="false" outlineLevel="0" collapsed="false">
      <c r="A58" s="189"/>
      <c r="B58" s="214" t="s">
        <v>161</v>
      </c>
      <c r="C58" s="205" t="s">
        <v>52</v>
      </c>
      <c r="D58" s="206" t="n">
        <f aca="false">E58+F58+G58+H58</f>
        <v>13302.382</v>
      </c>
      <c r="E58" s="218" t="n">
        <f aca="false">E47+E48+E49+E50+E51+E52+E53+E54+E55+E56+E57</f>
        <v>0</v>
      </c>
      <c r="F58" s="218" t="n">
        <f aca="false">F47+F48+F49+F50+F51+F52+F53+F54+F55+F56+F57</f>
        <v>7853.153</v>
      </c>
      <c r="G58" s="218" t="n">
        <f aca="false">G47+G48+G49+G50+G51+G52+G53+G54+G55+G56+G57</f>
        <v>1274.435</v>
      </c>
      <c r="H58" s="218" t="n">
        <f aca="false">H47+H48+H49+H50+H51+H52+H53+H54+H55+H56+H57</f>
        <v>4174.794</v>
      </c>
      <c r="I58" s="217"/>
      <c r="J58" s="143"/>
    </row>
    <row r="59" customFormat="false" ht="15" hidden="false" customHeight="true" outlineLevel="0" collapsed="false">
      <c r="A59" s="189" t="s">
        <v>97</v>
      </c>
      <c r="B59" s="189" t="s">
        <v>162</v>
      </c>
      <c r="C59" s="189" t="s">
        <v>51</v>
      </c>
      <c r="D59" s="84" t="n">
        <v>1182.96</v>
      </c>
      <c r="E59" s="84" t="n">
        <v>1182.96</v>
      </c>
      <c r="F59" s="85" t="n">
        <v>0</v>
      </c>
      <c r="G59" s="85" t="n">
        <v>0</v>
      </c>
      <c r="H59" s="84" t="n">
        <v>0</v>
      </c>
      <c r="I59" s="189" t="s">
        <v>163</v>
      </c>
    </row>
    <row r="60" customFormat="false" ht="15" hidden="false" customHeight="false" outlineLevel="0" collapsed="false">
      <c r="A60" s="189"/>
      <c r="B60" s="189"/>
      <c r="C60" s="189" t="s">
        <v>25</v>
      </c>
      <c r="D60" s="84" t="n">
        <v>0</v>
      </c>
      <c r="E60" s="84" t="n">
        <v>0</v>
      </c>
      <c r="F60" s="85" t="n">
        <v>0</v>
      </c>
      <c r="G60" s="85" t="n">
        <v>0</v>
      </c>
      <c r="H60" s="84" t="n">
        <v>0</v>
      </c>
      <c r="I60" s="189"/>
    </row>
    <row r="61" customFormat="false" ht="15" hidden="false" customHeight="false" outlineLevel="0" collapsed="false">
      <c r="A61" s="189"/>
      <c r="B61" s="189"/>
      <c r="C61" s="189" t="s">
        <v>29</v>
      </c>
      <c r="D61" s="84" t="n">
        <v>0</v>
      </c>
      <c r="E61" s="84" t="n">
        <v>0</v>
      </c>
      <c r="F61" s="85" t="n">
        <v>0</v>
      </c>
      <c r="G61" s="85" t="n">
        <v>0</v>
      </c>
      <c r="H61" s="84" t="n">
        <v>0</v>
      </c>
      <c r="I61" s="189"/>
    </row>
    <row r="62" customFormat="false" ht="15" hidden="false" customHeight="false" outlineLevel="0" collapsed="false">
      <c r="A62" s="189"/>
      <c r="B62" s="189"/>
      <c r="C62" s="189" t="s">
        <v>38</v>
      </c>
      <c r="D62" s="84" t="n">
        <v>0</v>
      </c>
      <c r="E62" s="84" t="n">
        <v>0</v>
      </c>
      <c r="F62" s="85" t="n">
        <v>0</v>
      </c>
      <c r="G62" s="85" t="n">
        <v>0</v>
      </c>
      <c r="H62" s="84" t="n">
        <v>0</v>
      </c>
      <c r="I62" s="189"/>
    </row>
    <row r="63" customFormat="false" ht="15" hidden="false" customHeight="true" outlineLevel="0" collapsed="false">
      <c r="A63" s="189"/>
      <c r="B63" s="189"/>
      <c r="C63" s="189" t="s">
        <v>41</v>
      </c>
      <c r="D63" s="84" t="n">
        <v>1050</v>
      </c>
      <c r="E63" s="84" t="n">
        <v>0</v>
      </c>
      <c r="F63" s="85" t="n">
        <v>566.5</v>
      </c>
      <c r="G63" s="85" t="n">
        <v>0</v>
      </c>
      <c r="H63" s="84" t="n">
        <v>483.5</v>
      </c>
      <c r="I63" s="189"/>
    </row>
    <row r="64" customFormat="false" ht="15" hidden="false" customHeight="false" outlineLevel="0" collapsed="false">
      <c r="A64" s="189"/>
      <c r="B64" s="189"/>
      <c r="C64" s="189" t="s">
        <v>43</v>
      </c>
      <c r="D64" s="84" t="n">
        <v>0</v>
      </c>
      <c r="E64" s="84" t="n">
        <v>0</v>
      </c>
      <c r="F64" s="85" t="n">
        <v>0</v>
      </c>
      <c r="G64" s="85" t="n">
        <v>0</v>
      </c>
      <c r="H64" s="84" t="n">
        <v>0</v>
      </c>
      <c r="I64" s="189"/>
    </row>
    <row r="65" customFormat="false" ht="15" hidden="false" customHeight="false" outlineLevel="0" collapsed="false">
      <c r="A65" s="189"/>
      <c r="B65" s="189"/>
      <c r="C65" s="189" t="s">
        <v>103</v>
      </c>
      <c r="D65" s="84" t="n">
        <v>0</v>
      </c>
      <c r="E65" s="85" t="n">
        <v>0</v>
      </c>
      <c r="F65" s="85" t="n">
        <v>0</v>
      </c>
      <c r="G65" s="85" t="n">
        <v>0</v>
      </c>
      <c r="H65" s="85" t="n">
        <v>0</v>
      </c>
      <c r="I65" s="189"/>
    </row>
    <row r="66" customFormat="false" ht="15" hidden="false" customHeight="false" outlineLevel="0" collapsed="false">
      <c r="A66" s="189"/>
      <c r="B66" s="189"/>
      <c r="C66" s="189" t="s">
        <v>45</v>
      </c>
      <c r="D66" s="84" t="n">
        <v>0</v>
      </c>
      <c r="E66" s="85" t="n">
        <v>0</v>
      </c>
      <c r="F66" s="85" t="n">
        <v>0</v>
      </c>
      <c r="G66" s="85" t="n">
        <v>0</v>
      </c>
      <c r="H66" s="85" t="n">
        <v>0</v>
      </c>
      <c r="I66" s="189"/>
    </row>
    <row r="67" customFormat="false" ht="15" hidden="false" customHeight="false" outlineLevel="0" collapsed="false">
      <c r="A67" s="189"/>
      <c r="B67" s="189"/>
      <c r="C67" s="189" t="s">
        <v>151</v>
      </c>
      <c r="D67" s="84" t="n">
        <v>1719.925</v>
      </c>
      <c r="E67" s="87" t="n">
        <v>0</v>
      </c>
      <c r="F67" s="87" t="n">
        <v>1719.925</v>
      </c>
      <c r="G67" s="87" t="n">
        <v>0</v>
      </c>
      <c r="H67" s="87" t="n">
        <v>0</v>
      </c>
      <c r="I67" s="189"/>
    </row>
    <row r="68" customFormat="false" ht="15" hidden="false" customHeight="false" outlineLevel="0" collapsed="false">
      <c r="A68" s="189"/>
      <c r="B68" s="189"/>
      <c r="C68" s="189" t="s">
        <v>48</v>
      </c>
      <c r="D68" s="84" t="n">
        <v>612.245</v>
      </c>
      <c r="E68" s="87" t="n">
        <v>0</v>
      </c>
      <c r="F68" s="87" t="n">
        <v>612.245</v>
      </c>
      <c r="G68" s="87" t="n">
        <v>0</v>
      </c>
      <c r="H68" s="87" t="n">
        <v>0</v>
      </c>
      <c r="I68" s="189"/>
    </row>
    <row r="69" customFormat="false" ht="15" hidden="false" customHeight="false" outlineLevel="0" collapsed="false">
      <c r="A69" s="189"/>
      <c r="B69" s="189"/>
      <c r="C69" s="189" t="s">
        <v>49</v>
      </c>
      <c r="D69" s="84" t="n">
        <v>0</v>
      </c>
      <c r="E69" s="89" t="n">
        <v>0</v>
      </c>
      <c r="F69" s="89" t="n">
        <v>0</v>
      </c>
      <c r="G69" s="89" t="n">
        <v>0</v>
      </c>
      <c r="H69" s="89" t="n">
        <v>0</v>
      </c>
      <c r="I69" s="189"/>
    </row>
    <row r="70" customFormat="false" ht="29.25" hidden="false" customHeight="true" outlineLevel="0" collapsed="false">
      <c r="A70" s="189"/>
      <c r="B70" s="214" t="s">
        <v>164</v>
      </c>
      <c r="C70" s="205" t="s">
        <v>52</v>
      </c>
      <c r="D70" s="206" t="n">
        <f aca="false">E70+F70+G70+H70</f>
        <v>4565.13</v>
      </c>
      <c r="E70" s="207" t="n">
        <f aca="false">SUM(E59:E69)</f>
        <v>1182.96</v>
      </c>
      <c r="F70" s="207" t="n">
        <f aca="false">SUM(F59:F69)</f>
        <v>2898.67</v>
      </c>
      <c r="G70" s="207" t="n">
        <f aca="false">SUM(G59:G69)</f>
        <v>0</v>
      </c>
      <c r="H70" s="207" t="n">
        <f aca="false">SUM(H59:H69)</f>
        <v>483.5</v>
      </c>
      <c r="I70" s="189"/>
      <c r="K70" s="143"/>
    </row>
    <row r="71" customFormat="false" ht="15" hidden="false" customHeight="true" outlineLevel="0" collapsed="false">
      <c r="A71" s="189" t="s">
        <v>100</v>
      </c>
      <c r="B71" s="189" t="s">
        <v>165</v>
      </c>
      <c r="C71" s="189" t="s">
        <v>51</v>
      </c>
      <c r="D71" s="124" t="n">
        <f aca="false">'7'!D70</f>
        <v>32046.27762</v>
      </c>
      <c r="E71" s="124" t="n">
        <f aca="false">'7'!E70</f>
        <v>0</v>
      </c>
      <c r="F71" s="124" t="n">
        <f aca="false">'7'!F70</f>
        <v>22522</v>
      </c>
      <c r="G71" s="124" t="n">
        <f aca="false">'7'!G70</f>
        <v>9524.27762</v>
      </c>
      <c r="H71" s="124" t="n">
        <f aca="false">'7'!H70</f>
        <v>0</v>
      </c>
      <c r="I71" s="189" t="s">
        <v>166</v>
      </c>
    </row>
    <row r="72" customFormat="false" ht="15" hidden="false" customHeight="false" outlineLevel="0" collapsed="false">
      <c r="A72" s="189"/>
      <c r="B72" s="189"/>
      <c r="C72" s="189" t="s">
        <v>25</v>
      </c>
      <c r="D72" s="124" t="n">
        <f aca="false">'7'!D71</f>
        <v>905.63596</v>
      </c>
      <c r="E72" s="124" t="n">
        <f aca="false">'7'!E71</f>
        <v>0</v>
      </c>
      <c r="F72" s="124" t="n">
        <f aca="false">'7'!F71</f>
        <v>0</v>
      </c>
      <c r="G72" s="124" t="n">
        <f aca="false">'7'!G71</f>
        <v>905.63596</v>
      </c>
      <c r="H72" s="124" t="n">
        <f aca="false">'7'!H71</f>
        <v>0</v>
      </c>
      <c r="I72" s="189"/>
    </row>
    <row r="73" customFormat="false" ht="15" hidden="false" customHeight="false" outlineLevel="0" collapsed="false">
      <c r="A73" s="189"/>
      <c r="B73" s="189"/>
      <c r="C73" s="189" t="s">
        <v>29</v>
      </c>
      <c r="D73" s="124" t="n">
        <f aca="false">'7'!D72</f>
        <v>1220</v>
      </c>
      <c r="E73" s="124" t="n">
        <f aca="false">'7'!E72</f>
        <v>0</v>
      </c>
      <c r="F73" s="124" t="n">
        <f aca="false">'7'!F72</f>
        <v>0</v>
      </c>
      <c r="G73" s="124" t="n">
        <f aca="false">'7'!G72</f>
        <v>1220</v>
      </c>
      <c r="H73" s="124" t="n">
        <f aca="false">'7'!H72</f>
        <v>0</v>
      </c>
      <c r="I73" s="189"/>
    </row>
    <row r="74" customFormat="false" ht="15" hidden="false" customHeight="false" outlineLevel="0" collapsed="false">
      <c r="A74" s="189"/>
      <c r="B74" s="189"/>
      <c r="C74" s="189" t="s">
        <v>38</v>
      </c>
      <c r="D74" s="124" t="n">
        <f aca="false">'7'!D73</f>
        <v>3118.209</v>
      </c>
      <c r="E74" s="124" t="n">
        <f aca="false">'7'!E73</f>
        <v>0</v>
      </c>
      <c r="F74" s="124" t="n">
        <f aca="false">'7'!F73</f>
        <v>0</v>
      </c>
      <c r="G74" s="124" t="n">
        <f aca="false">'7'!G73</f>
        <v>3118.209</v>
      </c>
      <c r="H74" s="124" t="n">
        <f aca="false">'7'!H73</f>
        <v>0</v>
      </c>
      <c r="I74" s="189"/>
    </row>
    <row r="75" customFormat="false" ht="15" hidden="false" customHeight="false" outlineLevel="0" collapsed="false">
      <c r="A75" s="189"/>
      <c r="B75" s="189"/>
      <c r="C75" s="189" t="s">
        <v>41</v>
      </c>
      <c r="D75" s="124" t="n">
        <f aca="false">'7'!D74</f>
        <v>897</v>
      </c>
      <c r="E75" s="124" t="n">
        <f aca="false">'7'!E74</f>
        <v>0</v>
      </c>
      <c r="F75" s="124" t="n">
        <f aca="false">'7'!F74</f>
        <v>0</v>
      </c>
      <c r="G75" s="124" t="n">
        <f aca="false">'7'!G74</f>
        <v>897</v>
      </c>
      <c r="H75" s="124" t="n">
        <f aca="false">'7'!H74</f>
        <v>0</v>
      </c>
      <c r="I75" s="189"/>
    </row>
    <row r="76" customFormat="false" ht="15" hidden="false" customHeight="true" outlineLevel="0" collapsed="false">
      <c r="A76" s="189"/>
      <c r="B76" s="189"/>
      <c r="C76" s="189" t="s">
        <v>43</v>
      </c>
      <c r="D76" s="124" t="n">
        <f aca="false">'7'!D75</f>
        <v>0</v>
      </c>
      <c r="E76" s="124" t="n">
        <f aca="false">'7'!E75</f>
        <v>0</v>
      </c>
      <c r="F76" s="124" t="n">
        <f aca="false">'7'!F75</f>
        <v>0</v>
      </c>
      <c r="G76" s="124" t="n">
        <f aca="false">'7'!G75</f>
        <v>0</v>
      </c>
      <c r="H76" s="124" t="n">
        <f aca="false">'7'!H75</f>
        <v>0</v>
      </c>
      <c r="I76" s="189"/>
    </row>
    <row r="77" customFormat="false" ht="15" hidden="false" customHeight="false" outlineLevel="0" collapsed="false">
      <c r="A77" s="189"/>
      <c r="B77" s="189"/>
      <c r="C77" s="189" t="s">
        <v>103</v>
      </c>
      <c r="D77" s="124" t="n">
        <f aca="false">'7'!D76</f>
        <v>0</v>
      </c>
      <c r="E77" s="124" t="n">
        <f aca="false">'7'!E76</f>
        <v>0</v>
      </c>
      <c r="F77" s="124" t="n">
        <f aca="false">'7'!F76</f>
        <v>0</v>
      </c>
      <c r="G77" s="124" t="n">
        <f aca="false">'7'!G76</f>
        <v>0</v>
      </c>
      <c r="H77" s="124" t="n">
        <f aca="false">'7'!H76</f>
        <v>0</v>
      </c>
      <c r="I77" s="189"/>
    </row>
    <row r="78" customFormat="false" ht="15" hidden="false" customHeight="false" outlineLevel="0" collapsed="false">
      <c r="A78" s="189"/>
      <c r="B78" s="189"/>
      <c r="C78" s="189" t="s">
        <v>45</v>
      </c>
      <c r="D78" s="124" t="n">
        <f aca="false">'7'!D77</f>
        <v>666.78509</v>
      </c>
      <c r="E78" s="124" t="n">
        <f aca="false">'7'!E77</f>
        <v>0</v>
      </c>
      <c r="F78" s="124" t="n">
        <f aca="false">'7'!F77</f>
        <v>0</v>
      </c>
      <c r="G78" s="124" t="n">
        <f aca="false">'7'!G77</f>
        <v>666.78509</v>
      </c>
      <c r="H78" s="124" t="n">
        <f aca="false">'7'!H77</f>
        <v>0</v>
      </c>
      <c r="I78" s="189"/>
    </row>
    <row r="79" customFormat="false" ht="15" hidden="false" customHeight="false" outlineLevel="0" collapsed="false">
      <c r="A79" s="189"/>
      <c r="B79" s="189"/>
      <c r="C79" s="189" t="s">
        <v>151</v>
      </c>
      <c r="D79" s="124" t="n">
        <f aca="false">'7'!D78</f>
        <v>22608.6</v>
      </c>
      <c r="E79" s="124" t="n">
        <f aca="false">'7'!E78</f>
        <v>0</v>
      </c>
      <c r="F79" s="124" t="n">
        <f aca="false">'7'!F78</f>
        <v>19669.4</v>
      </c>
      <c r="G79" s="124" t="n">
        <f aca="false">'7'!G78</f>
        <v>2939.2</v>
      </c>
      <c r="H79" s="124" t="n">
        <f aca="false">'7'!H78</f>
        <v>0</v>
      </c>
      <c r="I79" s="189"/>
    </row>
    <row r="80" customFormat="false" ht="15" hidden="false" customHeight="false" outlineLevel="0" collapsed="false">
      <c r="A80" s="189"/>
      <c r="B80" s="189"/>
      <c r="C80" s="189" t="s">
        <v>48</v>
      </c>
      <c r="D80" s="104" t="n">
        <f aca="false">'7'!D79</f>
        <v>29112.9</v>
      </c>
      <c r="E80" s="108" t="n">
        <f aca="false">'7'!E79</f>
        <v>0</v>
      </c>
      <c r="F80" s="108" t="n">
        <f aca="false">'7'!F79</f>
        <v>18957</v>
      </c>
      <c r="G80" s="108" t="n">
        <f aca="false">'7'!G79</f>
        <v>10155.9</v>
      </c>
      <c r="H80" s="108" t="n">
        <f aca="false">'7'!H79</f>
        <v>0</v>
      </c>
      <c r="I80" s="189"/>
    </row>
    <row r="81" customFormat="false" ht="15" hidden="false" customHeight="false" outlineLevel="0" collapsed="false">
      <c r="A81" s="189"/>
      <c r="B81" s="189"/>
      <c r="C81" s="189" t="s">
        <v>49</v>
      </c>
      <c r="D81" s="104" t="n">
        <f aca="false">'7'!D80</f>
        <v>64393.14</v>
      </c>
      <c r="E81" s="108" t="n">
        <f aca="false">'7'!E80</f>
        <v>0</v>
      </c>
      <c r="F81" s="108" t="n">
        <f aca="false">'7'!F80</f>
        <v>19669.4</v>
      </c>
      <c r="G81" s="108" t="n">
        <f aca="false">'7'!G80</f>
        <v>44723.74</v>
      </c>
      <c r="H81" s="108" t="n">
        <f aca="false">'7'!H80</f>
        <v>0</v>
      </c>
      <c r="I81" s="189"/>
    </row>
    <row r="82" customFormat="false" ht="28.5" hidden="false" customHeight="true" outlineLevel="0" collapsed="false">
      <c r="A82" s="189"/>
      <c r="B82" s="214" t="s">
        <v>167</v>
      </c>
      <c r="C82" s="205" t="s">
        <v>52</v>
      </c>
      <c r="D82" s="206" t="n">
        <f aca="false">E82+F82+G82+H82</f>
        <v>154968.54767</v>
      </c>
      <c r="E82" s="207" t="n">
        <f aca="false">SUM(E71:E81)</f>
        <v>0</v>
      </c>
      <c r="F82" s="207" t="n">
        <f aca="false">SUM(F71:F81)</f>
        <v>80817.8</v>
      </c>
      <c r="G82" s="207" t="n">
        <f aca="false">SUM(G71:G81)</f>
        <v>74150.74767</v>
      </c>
      <c r="H82" s="207" t="n">
        <f aca="false">SUM(H71:H81)</f>
        <v>0</v>
      </c>
      <c r="I82" s="189"/>
      <c r="J82" s="143"/>
    </row>
    <row r="83" customFormat="false" ht="15" hidden="false" customHeight="true" outlineLevel="0" collapsed="false">
      <c r="A83" s="189" t="s">
        <v>168</v>
      </c>
      <c r="B83" s="189" t="s">
        <v>169</v>
      </c>
      <c r="C83" s="63" t="s">
        <v>88</v>
      </c>
      <c r="D83" s="158" t="n">
        <f aca="false">'9'!D36</f>
        <v>6851.2604</v>
      </c>
      <c r="E83" s="158" t="n">
        <f aca="false">'9'!E36</f>
        <v>0</v>
      </c>
      <c r="F83" s="158" t="n">
        <f aca="false">'9'!F36</f>
        <v>1913.733</v>
      </c>
      <c r="G83" s="158" t="n">
        <f aca="false">'9'!G36</f>
        <v>1530.5274</v>
      </c>
      <c r="H83" s="158" t="n">
        <f aca="false">'9'!H36</f>
        <v>3407</v>
      </c>
      <c r="I83" s="189" t="s">
        <v>163</v>
      </c>
    </row>
    <row r="84" customFormat="false" ht="15" hidden="false" customHeight="false" outlineLevel="0" collapsed="false">
      <c r="A84" s="189"/>
      <c r="B84" s="189"/>
      <c r="C84" s="63" t="s">
        <v>25</v>
      </c>
      <c r="D84" s="158" t="n">
        <f aca="false">'9'!D37</f>
        <v>5689.217</v>
      </c>
      <c r="E84" s="158" t="n">
        <f aca="false">'9'!E37</f>
        <v>0</v>
      </c>
      <c r="F84" s="158" t="n">
        <f aca="false">'9'!F37</f>
        <v>1754.12</v>
      </c>
      <c r="G84" s="158" t="n">
        <f aca="false">'9'!G37</f>
        <v>740</v>
      </c>
      <c r="H84" s="158" t="n">
        <f aca="false">'9'!H37</f>
        <v>3195.097</v>
      </c>
      <c r="I84" s="189"/>
    </row>
    <row r="85" customFormat="false" ht="15" hidden="false" customHeight="false" outlineLevel="0" collapsed="false">
      <c r="A85" s="189"/>
      <c r="B85" s="189"/>
      <c r="C85" s="63" t="s">
        <v>29</v>
      </c>
      <c r="D85" s="158" t="n">
        <f aca="false">'9'!D38</f>
        <v>9680</v>
      </c>
      <c r="E85" s="158" t="n">
        <f aca="false">'9'!E38</f>
        <v>0</v>
      </c>
      <c r="F85" s="158" t="n">
        <f aca="false">'9'!F38</f>
        <v>2339.484</v>
      </c>
      <c r="G85" s="158" t="n">
        <f aca="false">'9'!G38</f>
        <v>1075.0847</v>
      </c>
      <c r="H85" s="158" t="n">
        <f aca="false">'9'!H38</f>
        <v>6265.4313</v>
      </c>
      <c r="I85" s="189"/>
    </row>
    <row r="86" customFormat="false" ht="15" hidden="false" customHeight="false" outlineLevel="0" collapsed="false">
      <c r="A86" s="189"/>
      <c r="B86" s="189"/>
      <c r="C86" s="63" t="s">
        <v>99</v>
      </c>
      <c r="D86" s="158" t="n">
        <f aca="false">'9'!D39</f>
        <v>0</v>
      </c>
      <c r="E86" s="158" t="n">
        <f aca="false">'9'!E39</f>
        <v>0</v>
      </c>
      <c r="F86" s="158" t="n">
        <f aca="false">'9'!F39</f>
        <v>0</v>
      </c>
      <c r="G86" s="158" t="n">
        <f aca="false">'9'!G39</f>
        <v>0</v>
      </c>
      <c r="H86" s="158" t="n">
        <f aca="false">'9'!H39</f>
        <v>0</v>
      </c>
      <c r="I86" s="189"/>
    </row>
    <row r="87" customFormat="false" ht="15" hidden="false" customHeight="false" outlineLevel="0" collapsed="false">
      <c r="A87" s="189"/>
      <c r="B87" s="189"/>
      <c r="C87" s="63" t="s">
        <v>41</v>
      </c>
      <c r="D87" s="158" t="n">
        <f aca="false">'9'!D40</f>
        <v>881.244</v>
      </c>
      <c r="E87" s="158" t="n">
        <f aca="false">'9'!E40</f>
        <v>0</v>
      </c>
      <c r="F87" s="158" t="n">
        <f aca="false">'9'!F40</f>
        <v>774.8</v>
      </c>
      <c r="G87" s="158" t="n">
        <f aca="false">'9'!G40</f>
        <v>106.444</v>
      </c>
      <c r="H87" s="158" t="n">
        <f aca="false">'9'!H40</f>
        <v>0</v>
      </c>
      <c r="I87" s="189"/>
    </row>
    <row r="88" customFormat="false" ht="15" hidden="false" customHeight="false" outlineLevel="0" collapsed="false">
      <c r="A88" s="189"/>
      <c r="B88" s="189"/>
      <c r="C88" s="63" t="s">
        <v>43</v>
      </c>
      <c r="D88" s="158" t="n">
        <f aca="false">'9'!D41</f>
        <v>1209.80555</v>
      </c>
      <c r="E88" s="158" t="n">
        <f aca="false">'9'!E41</f>
        <v>0</v>
      </c>
      <c r="F88" s="158" t="n">
        <f aca="false">'9'!F41</f>
        <v>864.1</v>
      </c>
      <c r="G88" s="158" t="n">
        <f aca="false">'9'!G41</f>
        <v>345.70555</v>
      </c>
      <c r="H88" s="158" t="n">
        <f aca="false">'9'!H41</f>
        <v>0</v>
      </c>
      <c r="I88" s="189"/>
    </row>
    <row r="89" customFormat="false" ht="15" hidden="false" customHeight="false" outlineLevel="0" collapsed="false">
      <c r="A89" s="189"/>
      <c r="B89" s="189"/>
      <c r="C89" s="63" t="s">
        <v>44</v>
      </c>
      <c r="D89" s="158" t="n">
        <f aca="false">'9'!D42</f>
        <v>973.9</v>
      </c>
      <c r="E89" s="158" t="n">
        <f aca="false">'9'!E42</f>
        <v>0</v>
      </c>
      <c r="F89" s="158" t="n">
        <f aca="false">'9'!F42</f>
        <v>793.9</v>
      </c>
      <c r="G89" s="158" t="n">
        <f aca="false">'9'!G42</f>
        <v>180</v>
      </c>
      <c r="H89" s="158" t="n">
        <f aca="false">'9'!H42</f>
        <v>0</v>
      </c>
      <c r="I89" s="189"/>
    </row>
    <row r="90" customFormat="false" ht="15" hidden="false" customHeight="false" outlineLevel="0" collapsed="false">
      <c r="A90" s="189"/>
      <c r="B90" s="189"/>
      <c r="C90" s="82" t="s">
        <v>45</v>
      </c>
      <c r="D90" s="158" t="n">
        <f aca="false">'9'!D43</f>
        <v>961.457</v>
      </c>
      <c r="E90" s="158" t="n">
        <f aca="false">'9'!E43</f>
        <v>0</v>
      </c>
      <c r="F90" s="158" t="n">
        <f aca="false">'9'!F43</f>
        <v>809.6</v>
      </c>
      <c r="G90" s="158" t="n">
        <f aca="false">'9'!G43</f>
        <v>151.857</v>
      </c>
      <c r="H90" s="158" t="n">
        <f aca="false">'9'!H43</f>
        <v>0</v>
      </c>
      <c r="I90" s="189"/>
    </row>
    <row r="91" customFormat="false" ht="15" hidden="false" customHeight="false" outlineLevel="0" collapsed="false">
      <c r="A91" s="189"/>
      <c r="B91" s="189"/>
      <c r="C91" s="82" t="s">
        <v>47</v>
      </c>
      <c r="D91" s="158" t="n">
        <f aca="false">'9'!D44</f>
        <v>1250.1084</v>
      </c>
      <c r="E91" s="158" t="n">
        <f aca="false">'9'!E44</f>
        <v>0</v>
      </c>
      <c r="F91" s="158" t="n">
        <f aca="false">'9'!F44</f>
        <v>1250.1084</v>
      </c>
      <c r="G91" s="158" t="n">
        <f aca="false">'9'!G44</f>
        <v>0</v>
      </c>
      <c r="H91" s="158" t="n">
        <f aca="false">'9'!H44</f>
        <v>0</v>
      </c>
      <c r="I91" s="189"/>
    </row>
    <row r="92" customFormat="false" ht="15" hidden="false" customHeight="false" outlineLevel="0" collapsed="false">
      <c r="A92" s="189"/>
      <c r="B92" s="189"/>
      <c r="C92" s="63" t="s">
        <v>48</v>
      </c>
      <c r="D92" s="158" t="n">
        <f aca="false">'9'!D45</f>
        <v>897.477</v>
      </c>
      <c r="E92" s="158" t="n">
        <f aca="false">'9'!E45</f>
        <v>0</v>
      </c>
      <c r="F92" s="158" t="n">
        <f aca="false">'9'!F45</f>
        <v>776.5</v>
      </c>
      <c r="G92" s="158" t="n">
        <f aca="false">'9'!G45</f>
        <v>120.977</v>
      </c>
      <c r="H92" s="158" t="n">
        <f aca="false">'9'!H45</f>
        <v>0</v>
      </c>
      <c r="I92" s="189"/>
    </row>
    <row r="93" customFormat="false" ht="15" hidden="false" customHeight="false" outlineLevel="0" collapsed="false">
      <c r="A93" s="189"/>
      <c r="B93" s="189"/>
      <c r="C93" s="63" t="s">
        <v>75</v>
      </c>
      <c r="D93" s="158" t="n">
        <f aca="false">'9'!D46</f>
        <v>0</v>
      </c>
      <c r="E93" s="158" t="n">
        <f aca="false">'9'!E46</f>
        <v>0</v>
      </c>
      <c r="F93" s="158" t="n">
        <f aca="false">'9'!F46</f>
        <v>0</v>
      </c>
      <c r="G93" s="158" t="n">
        <f aca="false">'9'!G46</f>
        <v>0</v>
      </c>
      <c r="H93" s="158" t="n">
        <f aca="false">'9'!H46</f>
        <v>0</v>
      </c>
      <c r="I93" s="189"/>
    </row>
    <row r="94" customFormat="false" ht="15" hidden="false" customHeight="false" outlineLevel="0" collapsed="false">
      <c r="A94" s="189"/>
      <c r="B94" s="214" t="s">
        <v>170</v>
      </c>
      <c r="C94" s="205" t="s">
        <v>52</v>
      </c>
      <c r="D94" s="219" t="n">
        <f aca="false">E94+F94+G94+H94</f>
        <v>28394.46935</v>
      </c>
      <c r="E94" s="218" t="n">
        <f aca="false">SUM(E83:E93)</f>
        <v>0</v>
      </c>
      <c r="F94" s="218" t="n">
        <f aca="false">SUM(F83:F93)</f>
        <v>11276.3454</v>
      </c>
      <c r="G94" s="218" t="n">
        <f aca="false">SUM(G83:G93)</f>
        <v>4250.59565</v>
      </c>
      <c r="H94" s="218" t="n">
        <f aca="false">SUM(H83:H93)</f>
        <v>12867.5283</v>
      </c>
      <c r="I94" s="189"/>
      <c r="J94" s="143"/>
    </row>
    <row r="95" customFormat="false" ht="15" hidden="false" customHeight="false" outlineLevel="0" collapsed="false">
      <c r="A95" s="4"/>
      <c r="B95" s="4"/>
    </row>
    <row r="96" customFormat="false" ht="15" hidden="false" customHeight="false" outlineLevel="0" collapsed="false">
      <c r="A96" s="4" t="s">
        <v>171</v>
      </c>
      <c r="B96" s="4"/>
      <c r="E96" s="184"/>
      <c r="F96" s="184"/>
      <c r="G96" s="184"/>
      <c r="H96" s="184"/>
    </row>
    <row r="97" customFormat="false" ht="15" hidden="false" customHeight="false" outlineLevel="0" collapsed="false">
      <c r="A97" s="4" t="s">
        <v>172</v>
      </c>
      <c r="B97" s="4"/>
      <c r="E97" s="184"/>
      <c r="F97" s="184"/>
      <c r="G97" s="184"/>
      <c r="H97" s="184"/>
    </row>
    <row r="98" customFormat="false" ht="15" hidden="false" customHeight="false" outlineLevel="0" collapsed="false">
      <c r="A98" s="4"/>
      <c r="B98" s="4"/>
    </row>
  </sheetData>
  <mergeCells count="35">
    <mergeCell ref="G1:I1"/>
    <mergeCell ref="G2:I2"/>
    <mergeCell ref="G3:I3"/>
    <mergeCell ref="G4:I4"/>
    <mergeCell ref="A6:I6"/>
    <mergeCell ref="A7:A9"/>
    <mergeCell ref="B7:B9"/>
    <mergeCell ref="C7:C9"/>
    <mergeCell ref="D7:D9"/>
    <mergeCell ref="E7:G7"/>
    <mergeCell ref="H7:H9"/>
    <mergeCell ref="I7:I9"/>
    <mergeCell ref="E8:E9"/>
    <mergeCell ref="F8:G8"/>
    <mergeCell ref="A11:A22"/>
    <mergeCell ref="B11:B21"/>
    <mergeCell ref="I11:I22"/>
    <mergeCell ref="A23:A34"/>
    <mergeCell ref="B23:B33"/>
    <mergeCell ref="I23:I34"/>
    <mergeCell ref="A35:A46"/>
    <mergeCell ref="B35:B45"/>
    <mergeCell ref="I35:I46"/>
    <mergeCell ref="A47:A58"/>
    <mergeCell ref="B47:B57"/>
    <mergeCell ref="I47:I58"/>
    <mergeCell ref="A59:A70"/>
    <mergeCell ref="B59:B69"/>
    <mergeCell ref="I59:I70"/>
    <mergeCell ref="A71:A82"/>
    <mergeCell ref="B71:B81"/>
    <mergeCell ref="I71:I82"/>
    <mergeCell ref="A83:A94"/>
    <mergeCell ref="B83:B93"/>
    <mergeCell ref="I83:I9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50"/>
  <sheetViews>
    <sheetView showFormulas="false" showGridLines="true" showRowColHeaders="true" showZeros="true" rightToLeft="false" tabSelected="false" showOutlineSymbols="true" defaultGridColor="true" view="normal" topLeftCell="A1" colorId="64" zoomScale="77" zoomScaleNormal="77" zoomScalePageLayoutView="100" workbookViewId="0">
      <selection pane="topLeft" activeCell="G6" activeCellId="0" sqref="G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32.29"/>
    <col collapsed="false" customWidth="true" hidden="false" outlineLevel="0" max="4" min="3" style="0" width="18.42"/>
    <col collapsed="false" customWidth="true" hidden="false" outlineLevel="0" max="5" min="5" style="0" width="10.58"/>
    <col collapsed="false" customWidth="true" hidden="false" outlineLevel="0" max="6" min="6" style="0" width="13.7"/>
    <col collapsed="false" customWidth="true" hidden="false" outlineLevel="0" max="8" min="7" style="0" width="12.42"/>
    <col collapsed="false" customWidth="true" hidden="false" outlineLevel="0" max="9" min="9" style="0" width="14.43"/>
    <col collapsed="false" customWidth="true" hidden="false" outlineLevel="0" max="10" min="10" style="0" width="39.7"/>
  </cols>
  <sheetData>
    <row r="1" customFormat="false" ht="13.8" hidden="false" customHeight="false" outlineLevel="0" collapsed="false">
      <c r="H1" s="1" t="s">
        <v>0</v>
      </c>
      <c r="I1" s="1"/>
      <c r="J1" s="1"/>
    </row>
    <row r="2" customFormat="false" ht="13.8" hidden="false" customHeight="true" outlineLevel="0" collapsed="false">
      <c r="H2" s="2" t="s">
        <v>1</v>
      </c>
      <c r="I2" s="2"/>
      <c r="J2" s="2"/>
    </row>
    <row r="3" customFormat="false" ht="13.8" hidden="false" customHeight="false" outlineLevel="0" collapsed="false">
      <c r="H3" s="1" t="s">
        <v>2</v>
      </c>
      <c r="I3" s="1"/>
      <c r="J3" s="1"/>
    </row>
    <row r="4" customFormat="false" ht="13.8" hidden="false" customHeight="false" outlineLevel="0" collapsed="false">
      <c r="H4" s="48" t="s">
        <v>173</v>
      </c>
      <c r="I4" s="48"/>
      <c r="J4" s="48"/>
    </row>
    <row r="5" customFormat="false" ht="15" hidden="false" customHeight="false" outlineLevel="0" collapsed="false">
      <c r="A5" s="147"/>
      <c r="B5" s="147"/>
      <c r="C5" s="147"/>
      <c r="D5" s="147"/>
      <c r="E5" s="147"/>
      <c r="F5" s="147"/>
      <c r="G5" s="8"/>
      <c r="H5" s="220"/>
      <c r="I5" s="220"/>
      <c r="J5" s="220"/>
    </row>
    <row r="6" customFormat="false" ht="13.8" hidden="false" customHeight="false" outlineLevel="0" collapsed="false">
      <c r="A6" s="221"/>
      <c r="B6" s="221"/>
      <c r="C6" s="221"/>
      <c r="D6" s="221"/>
      <c r="E6" s="221"/>
      <c r="F6" s="221"/>
      <c r="G6" s="1" t="s">
        <v>174</v>
      </c>
      <c r="H6" s="1"/>
      <c r="I6" s="1"/>
      <c r="J6" s="1"/>
    </row>
    <row r="7" customFormat="false" ht="33.75" hidden="false" customHeight="true" outlineLevel="0" collapsed="false">
      <c r="A7" s="221"/>
      <c r="B7" s="221"/>
      <c r="C7" s="221"/>
      <c r="D7" s="221"/>
      <c r="E7" s="221"/>
      <c r="F7" s="221"/>
      <c r="G7" s="2" t="s">
        <v>175</v>
      </c>
      <c r="H7" s="2"/>
      <c r="I7" s="2"/>
      <c r="J7" s="2"/>
    </row>
    <row r="8" customFormat="false" ht="18.75" hidden="false" customHeight="true" outlineLevel="0" collapsed="false">
      <c r="A8" s="221"/>
      <c r="B8" s="221"/>
      <c r="C8" s="221"/>
      <c r="D8" s="221"/>
      <c r="E8" s="221"/>
      <c r="F8" s="221"/>
      <c r="G8" s="222"/>
      <c r="H8" s="222"/>
      <c r="I8" s="222"/>
      <c r="J8" s="222"/>
    </row>
    <row r="9" customFormat="false" ht="38.25" hidden="false" customHeight="true" outlineLevel="0" collapsed="false">
      <c r="A9" s="223" t="s">
        <v>176</v>
      </c>
      <c r="B9" s="223"/>
      <c r="C9" s="223"/>
      <c r="D9" s="223"/>
      <c r="E9" s="223"/>
      <c r="F9" s="223"/>
      <c r="G9" s="223"/>
      <c r="H9" s="223"/>
      <c r="I9" s="223"/>
      <c r="J9" s="223"/>
    </row>
    <row r="10" customFormat="false" ht="15" hidden="false" customHeight="true" outlineLevel="0" collapsed="false">
      <c r="A10" s="150" t="s">
        <v>56</v>
      </c>
      <c r="B10" s="54" t="s">
        <v>57</v>
      </c>
      <c r="C10" s="54" t="s">
        <v>58</v>
      </c>
      <c r="D10" s="54" t="s">
        <v>59</v>
      </c>
      <c r="E10" s="54" t="s">
        <v>10</v>
      </c>
      <c r="F10" s="54"/>
      <c r="G10" s="54"/>
      <c r="H10" s="54"/>
      <c r="I10" s="54" t="s">
        <v>60</v>
      </c>
      <c r="J10" s="54" t="s">
        <v>13</v>
      </c>
    </row>
    <row r="11" customFormat="false" ht="15" hidden="false" customHeight="true" outlineLevel="0" collapsed="false">
      <c r="A11" s="150"/>
      <c r="B11" s="54"/>
      <c r="C11" s="54"/>
      <c r="D11" s="54"/>
      <c r="E11" s="54" t="s">
        <v>14</v>
      </c>
      <c r="F11" s="54" t="s">
        <v>15</v>
      </c>
      <c r="G11" s="54"/>
      <c r="H11" s="54" t="s">
        <v>11</v>
      </c>
      <c r="I11" s="54"/>
      <c r="J11" s="54"/>
    </row>
    <row r="12" customFormat="false" ht="51" hidden="false" customHeight="false" outlineLevel="0" collapsed="false">
      <c r="A12" s="150"/>
      <c r="B12" s="54"/>
      <c r="C12" s="54"/>
      <c r="D12" s="54"/>
      <c r="E12" s="54"/>
      <c r="F12" s="54" t="s">
        <v>61</v>
      </c>
      <c r="G12" s="54" t="s">
        <v>17</v>
      </c>
      <c r="H12" s="54"/>
      <c r="I12" s="54"/>
      <c r="J12" s="54"/>
    </row>
    <row r="13" customFormat="false" ht="15" hidden="false" customHeight="false" outlineLevel="0" collapsed="false">
      <c r="A13" s="59" t="n">
        <v>1</v>
      </c>
      <c r="B13" s="59" t="n">
        <v>2</v>
      </c>
      <c r="C13" s="59" t="n">
        <v>3</v>
      </c>
      <c r="D13" s="59" t="n">
        <v>4</v>
      </c>
      <c r="E13" s="59" t="n">
        <v>5</v>
      </c>
      <c r="F13" s="59" t="n">
        <v>6</v>
      </c>
      <c r="G13" s="59" t="n">
        <v>7</v>
      </c>
      <c r="H13" s="59" t="n">
        <v>8</v>
      </c>
      <c r="I13" s="59" t="n">
        <v>9</v>
      </c>
      <c r="J13" s="60" t="n">
        <v>10</v>
      </c>
    </row>
    <row r="14" customFormat="false" ht="15" hidden="false" customHeight="false" outlineLevel="0" collapsed="false">
      <c r="A14" s="152" t="s">
        <v>177</v>
      </c>
      <c r="B14" s="152"/>
      <c r="C14" s="152"/>
      <c r="D14" s="152"/>
      <c r="E14" s="152"/>
      <c r="F14" s="152"/>
      <c r="G14" s="152"/>
      <c r="H14" s="152"/>
      <c r="I14" s="152"/>
      <c r="J14" s="152"/>
    </row>
    <row r="15" customFormat="false" ht="15" hidden="false" customHeight="false" outlineLevel="0" collapsed="false">
      <c r="A15" s="152" t="s">
        <v>178</v>
      </c>
      <c r="B15" s="152"/>
      <c r="C15" s="152"/>
      <c r="D15" s="152"/>
      <c r="E15" s="152"/>
      <c r="F15" s="152"/>
      <c r="G15" s="152"/>
      <c r="H15" s="152"/>
      <c r="I15" s="152"/>
      <c r="J15" s="152"/>
    </row>
    <row r="16" customFormat="false" ht="21" hidden="false" customHeight="true" outlineLevel="0" collapsed="false">
      <c r="A16" s="62" t="s">
        <v>179</v>
      </c>
      <c r="B16" s="62"/>
      <c r="C16" s="62"/>
      <c r="D16" s="62"/>
      <c r="E16" s="62"/>
      <c r="F16" s="62"/>
      <c r="G16" s="62"/>
      <c r="H16" s="62"/>
      <c r="I16" s="62"/>
      <c r="J16" s="62"/>
    </row>
    <row r="17" customFormat="false" ht="57.75" hidden="false" customHeight="true" outlineLevel="0" collapsed="false">
      <c r="A17" s="224" t="n">
        <v>1</v>
      </c>
      <c r="B17" s="225" t="s">
        <v>180</v>
      </c>
      <c r="C17" s="224" t="s">
        <v>74</v>
      </c>
      <c r="D17" s="226"/>
      <c r="E17" s="227"/>
      <c r="F17" s="227"/>
      <c r="G17" s="227"/>
      <c r="H17" s="227"/>
      <c r="I17" s="228" t="s">
        <v>66</v>
      </c>
      <c r="J17" s="69" t="s">
        <v>181</v>
      </c>
    </row>
    <row r="18" customFormat="false" ht="42" hidden="false" customHeight="true" outlineLevel="0" collapsed="false">
      <c r="A18" s="229" t="n">
        <v>2</v>
      </c>
      <c r="B18" s="230" t="s">
        <v>182</v>
      </c>
      <c r="C18" s="224" t="s">
        <v>74</v>
      </c>
      <c r="D18" s="231"/>
      <c r="E18" s="231"/>
      <c r="F18" s="231"/>
      <c r="G18" s="231"/>
      <c r="H18" s="231"/>
      <c r="I18" s="229" t="s">
        <v>66</v>
      </c>
      <c r="J18" s="69"/>
      <c r="K18" s="147"/>
    </row>
    <row r="19" customFormat="false" ht="48.75" hidden="false" customHeight="true" outlineLevel="0" collapsed="false">
      <c r="A19" s="228" t="n">
        <v>3</v>
      </c>
      <c r="B19" s="225" t="s">
        <v>134</v>
      </c>
      <c r="C19" s="224" t="s">
        <v>74</v>
      </c>
      <c r="D19" s="227"/>
      <c r="E19" s="227"/>
      <c r="F19" s="227"/>
      <c r="G19" s="227"/>
      <c r="H19" s="232"/>
      <c r="I19" s="228" t="s">
        <v>66</v>
      </c>
      <c r="J19" s="69"/>
      <c r="K19" s="147"/>
    </row>
    <row r="20" customFormat="false" ht="48" hidden="false" customHeight="true" outlineLevel="0" collapsed="false">
      <c r="A20" s="224" t="n">
        <v>4</v>
      </c>
      <c r="B20" s="225" t="s">
        <v>183</v>
      </c>
      <c r="C20" s="224" t="s">
        <v>74</v>
      </c>
      <c r="D20" s="232"/>
      <c r="E20" s="232"/>
      <c r="F20" s="232"/>
      <c r="G20" s="226"/>
      <c r="H20" s="232"/>
      <c r="I20" s="228" t="s">
        <v>66</v>
      </c>
      <c r="J20" s="69"/>
      <c r="K20" s="233"/>
    </row>
    <row r="21" customFormat="false" ht="15" hidden="false" customHeight="true" outlineLevel="0" collapsed="false">
      <c r="A21" s="63" t="n">
        <v>5</v>
      </c>
      <c r="B21" s="70" t="s">
        <v>184</v>
      </c>
      <c r="C21" s="189" t="s">
        <v>51</v>
      </c>
      <c r="D21" s="234" t="n">
        <f aca="false">SUM(E21:H21)</f>
        <v>2520</v>
      </c>
      <c r="E21" s="234" t="n">
        <v>0</v>
      </c>
      <c r="F21" s="234" t="n">
        <v>837.9</v>
      </c>
      <c r="G21" s="235" t="n">
        <v>44.1</v>
      </c>
      <c r="H21" s="158" t="n">
        <v>1638</v>
      </c>
      <c r="I21" s="69" t="s">
        <v>66</v>
      </c>
      <c r="J21" s="69"/>
      <c r="K21" s="233"/>
    </row>
    <row r="22" customFormat="false" ht="15" hidden="false" customHeight="true" outlineLevel="0" collapsed="false">
      <c r="A22" s="63"/>
      <c r="B22" s="70"/>
      <c r="C22" s="189" t="s">
        <v>25</v>
      </c>
      <c r="D22" s="234" t="n">
        <f aca="false">SUM(E22:H22)</f>
        <v>0</v>
      </c>
      <c r="E22" s="234" t="n">
        <v>0</v>
      </c>
      <c r="F22" s="234" t="n">
        <v>0</v>
      </c>
      <c r="G22" s="235" t="n">
        <v>0</v>
      </c>
      <c r="H22" s="158" t="n">
        <v>0</v>
      </c>
      <c r="I22" s="69"/>
      <c r="J22" s="69"/>
      <c r="K22" s="233"/>
    </row>
    <row r="23" customFormat="false" ht="15" hidden="false" customHeight="true" outlineLevel="0" collapsed="false">
      <c r="A23" s="63"/>
      <c r="B23" s="70"/>
      <c r="C23" s="189" t="s">
        <v>29</v>
      </c>
      <c r="D23" s="234" t="n">
        <f aca="false">SUM(E23:H23)</f>
        <v>0</v>
      </c>
      <c r="E23" s="227" t="n">
        <v>0</v>
      </c>
      <c r="F23" s="227" t="n">
        <v>0</v>
      </c>
      <c r="G23" s="236" t="n">
        <v>0</v>
      </c>
      <c r="H23" s="158" t="n">
        <v>0</v>
      </c>
      <c r="I23" s="69"/>
      <c r="J23" s="69"/>
      <c r="K23" s="233"/>
    </row>
    <row r="24" customFormat="false" ht="15" hidden="false" customHeight="true" outlineLevel="0" collapsed="false">
      <c r="A24" s="63"/>
      <c r="B24" s="70"/>
      <c r="C24" s="189" t="s">
        <v>38</v>
      </c>
      <c r="D24" s="234" t="n">
        <f aca="false">SUM(E24:H24)</f>
        <v>0</v>
      </c>
      <c r="E24" s="231" t="n">
        <v>0</v>
      </c>
      <c r="F24" s="227" t="n">
        <v>0</v>
      </c>
      <c r="G24" s="227" t="n">
        <v>0</v>
      </c>
      <c r="H24" s="158" t="n">
        <v>0</v>
      </c>
      <c r="I24" s="69"/>
      <c r="J24" s="69"/>
      <c r="K24" s="233"/>
    </row>
    <row r="25" customFormat="false" ht="15" hidden="false" customHeight="true" outlineLevel="0" collapsed="false">
      <c r="A25" s="63"/>
      <c r="B25" s="70"/>
      <c r="C25" s="189" t="s">
        <v>41</v>
      </c>
      <c r="D25" s="234" t="n">
        <f aca="false">SUM(E25:H25)</f>
        <v>3700.056</v>
      </c>
      <c r="E25" s="227" t="n">
        <v>0</v>
      </c>
      <c r="F25" s="199" t="n">
        <v>1105.1</v>
      </c>
      <c r="G25" s="199" t="n">
        <v>58.162</v>
      </c>
      <c r="H25" s="199" t="n">
        <v>2536.794</v>
      </c>
      <c r="I25" s="69"/>
      <c r="J25" s="69"/>
      <c r="K25" s="233"/>
    </row>
    <row r="26" customFormat="false" ht="15" hidden="false" customHeight="true" outlineLevel="0" collapsed="false">
      <c r="A26" s="63"/>
      <c r="B26" s="70"/>
      <c r="C26" s="189" t="s">
        <v>43</v>
      </c>
      <c r="D26" s="158" t="n">
        <f aca="false">SUM(E26:H26)</f>
        <v>0</v>
      </c>
      <c r="E26" s="158" t="n">
        <v>0</v>
      </c>
      <c r="F26" s="158" t="n">
        <v>0</v>
      </c>
      <c r="G26" s="158" t="n">
        <v>0</v>
      </c>
      <c r="H26" s="158" t="n">
        <v>0</v>
      </c>
      <c r="I26" s="69"/>
      <c r="J26" s="69"/>
      <c r="K26" s="233"/>
    </row>
    <row r="27" customFormat="false" ht="15" hidden="false" customHeight="true" outlineLevel="0" collapsed="false">
      <c r="A27" s="63"/>
      <c r="B27" s="70"/>
      <c r="C27" s="201" t="s">
        <v>44</v>
      </c>
      <c r="D27" s="212" t="n">
        <f aca="false">SUM(E27:H27)</f>
        <v>1395.878</v>
      </c>
      <c r="E27" s="212" t="n">
        <v>0</v>
      </c>
      <c r="F27" s="212" t="n">
        <v>1206.1</v>
      </c>
      <c r="G27" s="212" t="n">
        <v>189.778</v>
      </c>
      <c r="H27" s="212" t="n">
        <v>0</v>
      </c>
      <c r="I27" s="69"/>
      <c r="J27" s="69"/>
      <c r="K27" s="233"/>
    </row>
    <row r="28" customFormat="false" ht="15" hidden="false" customHeight="true" outlineLevel="0" collapsed="false">
      <c r="A28" s="63"/>
      <c r="B28" s="70"/>
      <c r="C28" s="201" t="s">
        <v>45</v>
      </c>
      <c r="D28" s="212" t="n">
        <f aca="false">F28+G28+H28+E28</f>
        <v>3257.05</v>
      </c>
      <c r="E28" s="212" t="n">
        <v>0</v>
      </c>
      <c r="F28" s="212" t="n">
        <v>2833.633</v>
      </c>
      <c r="G28" s="158" t="n">
        <v>423.417</v>
      </c>
      <c r="H28" s="212" t="n">
        <v>0</v>
      </c>
      <c r="I28" s="69"/>
      <c r="J28" s="69"/>
      <c r="K28" s="233"/>
    </row>
    <row r="29" customFormat="false" ht="15.75" hidden="false" customHeight="false" outlineLevel="0" collapsed="false">
      <c r="A29" s="63"/>
      <c r="B29" s="70"/>
      <c r="C29" s="201" t="s">
        <v>47</v>
      </c>
      <c r="D29" s="237" t="n">
        <f aca="false">F29+G29</f>
        <v>2149.91</v>
      </c>
      <c r="E29" s="212" t="n">
        <f aca="false">'многод.'!E19</f>
        <v>0</v>
      </c>
      <c r="F29" s="212" t="n">
        <v>1870.42</v>
      </c>
      <c r="G29" s="212" t="n">
        <v>279.49</v>
      </c>
      <c r="H29" s="212" t="n">
        <f aca="false">'многод.'!H19</f>
        <v>0</v>
      </c>
      <c r="I29" s="69"/>
      <c r="J29" s="69"/>
      <c r="K29" s="233"/>
    </row>
    <row r="30" customFormat="false" ht="15.75" hidden="false" customHeight="false" outlineLevel="0" collapsed="false">
      <c r="A30" s="63"/>
      <c r="B30" s="70"/>
      <c r="C30" s="201" t="s">
        <v>48</v>
      </c>
      <c r="D30" s="212" t="n">
        <f aca="false">F30+G30+H30+E30</f>
        <v>279.488</v>
      </c>
      <c r="E30" s="212" t="n">
        <v>0</v>
      </c>
      <c r="F30" s="212" t="n">
        <v>0</v>
      </c>
      <c r="G30" s="238" t="n">
        <v>279.488</v>
      </c>
      <c r="H30" s="212" t="n">
        <v>0</v>
      </c>
      <c r="I30" s="69"/>
      <c r="J30" s="69"/>
      <c r="K30" s="233"/>
    </row>
    <row r="31" customFormat="false" ht="15.75" hidden="false" customHeight="false" outlineLevel="0" collapsed="false">
      <c r="A31" s="63"/>
      <c r="B31" s="70"/>
      <c r="C31" s="201" t="s">
        <v>49</v>
      </c>
      <c r="D31" s="212" t="n">
        <f aca="false">F31+G31+H31+E31</f>
        <v>0</v>
      </c>
      <c r="E31" s="212" t="n">
        <v>0</v>
      </c>
      <c r="F31" s="212" t="n">
        <v>0</v>
      </c>
      <c r="G31" s="212" t="n">
        <v>0</v>
      </c>
      <c r="H31" s="212" t="n">
        <v>0</v>
      </c>
      <c r="I31" s="69"/>
      <c r="J31" s="69"/>
      <c r="K31" s="233"/>
    </row>
    <row r="32" customFormat="false" ht="15.75" hidden="false" customHeight="false" outlineLevel="0" collapsed="false">
      <c r="A32" s="63"/>
      <c r="B32" s="100" t="s">
        <v>185</v>
      </c>
      <c r="C32" s="205" t="s">
        <v>74</v>
      </c>
      <c r="D32" s="239" t="n">
        <f aca="false">G32+H32+F32+E32</f>
        <v>13302.382</v>
      </c>
      <c r="E32" s="239" t="n">
        <f aca="false">E21+E22+E23+E24+E25+E26+E27+E28+E29+E30+E31</f>
        <v>0</v>
      </c>
      <c r="F32" s="239" t="n">
        <f aca="false">F21+F22+F23+F24+F25+F26+F27+F28+F29+F30+F31</f>
        <v>7853.153</v>
      </c>
      <c r="G32" s="239" t="n">
        <f aca="false">G21+G22++G23+G24+G25+G26+G27+G28+G29+G30+G31</f>
        <v>1274.435</v>
      </c>
      <c r="H32" s="239" t="n">
        <f aca="false">H21+H22++H23+H24+H25+H26+H27+H28+H29+H30+H31</f>
        <v>4174.794</v>
      </c>
      <c r="I32" s="69"/>
      <c r="J32" s="69"/>
      <c r="K32" s="233"/>
      <c r="L32" s="240"/>
    </row>
    <row r="33" customFormat="false" ht="28.5" hidden="false" customHeight="true" outlineLevel="0" collapsed="false">
      <c r="A33" s="68" t="n">
        <v>6</v>
      </c>
      <c r="B33" s="70" t="s">
        <v>186</v>
      </c>
      <c r="C33" s="224" t="s">
        <v>74</v>
      </c>
      <c r="D33" s="241" t="n">
        <v>0</v>
      </c>
      <c r="E33" s="242" t="n">
        <v>0</v>
      </c>
      <c r="F33" s="242" t="n">
        <v>0</v>
      </c>
      <c r="G33" s="242" t="n">
        <v>0</v>
      </c>
      <c r="H33" s="241" t="n">
        <v>0</v>
      </c>
      <c r="I33" s="98" t="s">
        <v>136</v>
      </c>
      <c r="J33" s="243"/>
      <c r="K33" s="233"/>
      <c r="L33" s="240"/>
    </row>
    <row r="34" customFormat="false" ht="31.5" hidden="false" customHeight="true" outlineLevel="0" collapsed="false">
      <c r="A34" s="68"/>
      <c r="B34" s="70"/>
      <c r="C34" s="224" t="s">
        <v>74</v>
      </c>
      <c r="D34" s="241"/>
      <c r="E34" s="242"/>
      <c r="F34" s="242"/>
      <c r="G34" s="242"/>
      <c r="H34" s="241"/>
      <c r="I34" s="98"/>
      <c r="J34" s="243"/>
      <c r="K34" s="233"/>
      <c r="L34" s="244"/>
    </row>
    <row r="35" customFormat="false" ht="29.25" hidden="false" customHeight="true" outlineLevel="0" collapsed="false">
      <c r="A35" s="68"/>
      <c r="B35" s="70"/>
      <c r="C35" s="224" t="s">
        <v>74</v>
      </c>
      <c r="D35" s="241"/>
      <c r="E35" s="242"/>
      <c r="F35" s="242"/>
      <c r="G35" s="242"/>
      <c r="H35" s="241"/>
      <c r="I35" s="98"/>
      <c r="J35" s="243"/>
      <c r="K35" s="233"/>
    </row>
    <row r="36" customFormat="false" ht="41.25" hidden="false" customHeight="true" outlineLevel="0" collapsed="false">
      <c r="A36" s="228" t="n">
        <v>7</v>
      </c>
      <c r="B36" s="225" t="s">
        <v>73</v>
      </c>
      <c r="C36" s="224" t="s">
        <v>74</v>
      </c>
      <c r="D36" s="245" t="n">
        <v>0</v>
      </c>
      <c r="E36" s="245" t="n">
        <v>0</v>
      </c>
      <c r="F36" s="245" t="n">
        <v>0</v>
      </c>
      <c r="G36" s="245" t="n">
        <v>0</v>
      </c>
      <c r="H36" s="241" t="n">
        <v>0</v>
      </c>
      <c r="I36" s="246" t="s">
        <v>66</v>
      </c>
      <c r="J36" s="247"/>
      <c r="K36" s="233"/>
    </row>
    <row r="37" customFormat="false" ht="27" hidden="false" customHeight="true" outlineLevel="0" collapsed="false">
      <c r="A37" s="248"/>
      <c r="B37" s="249" t="s">
        <v>50</v>
      </c>
      <c r="C37" s="250" t="s">
        <v>74</v>
      </c>
      <c r="D37" s="251" t="n">
        <f aca="false">F37+G37+H37</f>
        <v>13302.382</v>
      </c>
      <c r="E37" s="252" t="n">
        <f aca="false">SUM(E38:E47)</f>
        <v>0</v>
      </c>
      <c r="F37" s="252" t="n">
        <f aca="false">SUM(F38:F47)</f>
        <v>7853.153</v>
      </c>
      <c r="G37" s="252" t="n">
        <f aca="false">SUM(G38:G47)</f>
        <v>1274.435</v>
      </c>
      <c r="H37" s="252" t="n">
        <f aca="false">SUM(H38:H47)</f>
        <v>4174.794</v>
      </c>
      <c r="I37" s="151"/>
      <c r="J37" s="82"/>
    </row>
    <row r="38" customFormat="false" ht="15" hidden="false" customHeight="false" outlineLevel="0" collapsed="false">
      <c r="A38" s="82"/>
      <c r="B38" s="83" t="s">
        <v>187</v>
      </c>
      <c r="C38" s="189" t="s">
        <v>51</v>
      </c>
      <c r="D38" s="215" t="n">
        <f aca="false">E38+F38+G38+H38</f>
        <v>2520</v>
      </c>
      <c r="E38" s="216" t="n">
        <f aca="false">E21</f>
        <v>0</v>
      </c>
      <c r="F38" s="216" t="n">
        <f aca="false">F21</f>
        <v>837.9</v>
      </c>
      <c r="G38" s="216" t="n">
        <f aca="false">G21</f>
        <v>44.1</v>
      </c>
      <c r="H38" s="216" t="n">
        <f aca="false">H21</f>
        <v>1638</v>
      </c>
      <c r="I38" s="151"/>
      <c r="J38" s="82"/>
    </row>
    <row r="39" customFormat="false" ht="15" hidden="false" customHeight="false" outlineLevel="0" collapsed="false">
      <c r="A39" s="82"/>
      <c r="B39" s="83"/>
      <c r="C39" s="189" t="s">
        <v>25</v>
      </c>
      <c r="D39" s="215" t="n">
        <f aca="false">E39+F39+G39+H39</f>
        <v>0</v>
      </c>
      <c r="E39" s="216" t="n">
        <f aca="false">E22</f>
        <v>0</v>
      </c>
      <c r="F39" s="216" t="n">
        <f aca="false">F22</f>
        <v>0</v>
      </c>
      <c r="G39" s="216" t="n">
        <f aca="false">G22</f>
        <v>0</v>
      </c>
      <c r="H39" s="216" t="n">
        <f aca="false">H22</f>
        <v>0</v>
      </c>
      <c r="I39" s="151"/>
      <c r="J39" s="82"/>
    </row>
    <row r="40" customFormat="false" ht="15" hidden="false" customHeight="false" outlineLevel="0" collapsed="false">
      <c r="A40" s="82"/>
      <c r="B40" s="83"/>
      <c r="C40" s="189" t="s">
        <v>29</v>
      </c>
      <c r="D40" s="215" t="n">
        <f aca="false">E40+F40+G40+H40</f>
        <v>0</v>
      </c>
      <c r="E40" s="216" t="n">
        <f aca="false">E23</f>
        <v>0</v>
      </c>
      <c r="F40" s="216" t="n">
        <f aca="false">F23</f>
        <v>0</v>
      </c>
      <c r="G40" s="216" t="n">
        <f aca="false">G23</f>
        <v>0</v>
      </c>
      <c r="H40" s="216" t="n">
        <f aca="false">H23</f>
        <v>0</v>
      </c>
      <c r="I40" s="151"/>
      <c r="J40" s="82"/>
    </row>
    <row r="41" customFormat="false" ht="15" hidden="false" customHeight="false" outlineLevel="0" collapsed="false">
      <c r="A41" s="82"/>
      <c r="B41" s="83"/>
      <c r="C41" s="189" t="s">
        <v>38</v>
      </c>
      <c r="D41" s="215" t="n">
        <f aca="false">E41+F41+G41+H41</f>
        <v>0</v>
      </c>
      <c r="E41" s="216" t="n">
        <f aca="false">E24</f>
        <v>0</v>
      </c>
      <c r="F41" s="216" t="n">
        <f aca="false">F24</f>
        <v>0</v>
      </c>
      <c r="G41" s="216" t="n">
        <f aca="false">G24</f>
        <v>0</v>
      </c>
      <c r="H41" s="216" t="n">
        <f aca="false">H24</f>
        <v>0</v>
      </c>
      <c r="I41" s="151"/>
      <c r="J41" s="82"/>
    </row>
    <row r="42" customFormat="false" ht="15" hidden="false" customHeight="false" outlineLevel="0" collapsed="false">
      <c r="A42" s="82"/>
      <c r="B42" s="83"/>
      <c r="C42" s="189" t="s">
        <v>41</v>
      </c>
      <c r="D42" s="215" t="n">
        <f aca="false">E42+F42+G42+H42</f>
        <v>3700.056</v>
      </c>
      <c r="E42" s="216" t="n">
        <f aca="false">E25</f>
        <v>0</v>
      </c>
      <c r="F42" s="216" t="n">
        <f aca="false">F25</f>
        <v>1105.1</v>
      </c>
      <c r="G42" s="216" t="n">
        <f aca="false">G25</f>
        <v>58.162</v>
      </c>
      <c r="H42" s="216" t="n">
        <f aca="false">H25</f>
        <v>2536.794</v>
      </c>
      <c r="I42" s="151"/>
      <c r="J42" s="82"/>
    </row>
    <row r="43" customFormat="false" ht="15" hidden="false" customHeight="false" outlineLevel="0" collapsed="false">
      <c r="A43" s="82"/>
      <c r="B43" s="83"/>
      <c r="C43" s="189" t="s">
        <v>43</v>
      </c>
      <c r="D43" s="216" t="n">
        <v>0</v>
      </c>
      <c r="E43" s="216" t="n">
        <f aca="false">E26</f>
        <v>0</v>
      </c>
      <c r="F43" s="216" t="n">
        <f aca="false">F26</f>
        <v>0</v>
      </c>
      <c r="G43" s="216" t="n">
        <f aca="false">G26</f>
        <v>0</v>
      </c>
      <c r="H43" s="216" t="n">
        <f aca="false">H26</f>
        <v>0</v>
      </c>
      <c r="I43" s="151"/>
      <c r="J43" s="82"/>
    </row>
    <row r="44" customFormat="false" ht="15" hidden="false" customHeight="false" outlineLevel="0" collapsed="false">
      <c r="A44" s="82"/>
      <c r="B44" s="83"/>
      <c r="C44" s="189" t="s">
        <v>44</v>
      </c>
      <c r="D44" s="216" t="n">
        <f aca="false">E44+F44+G44+H44</f>
        <v>1395.878</v>
      </c>
      <c r="E44" s="216" t="n">
        <f aca="false">E27</f>
        <v>0</v>
      </c>
      <c r="F44" s="216" t="n">
        <f aca="false">F27</f>
        <v>1206.1</v>
      </c>
      <c r="G44" s="216" t="n">
        <f aca="false">G27</f>
        <v>189.778</v>
      </c>
      <c r="H44" s="216" t="n">
        <f aca="false">H27</f>
        <v>0</v>
      </c>
      <c r="I44" s="151"/>
      <c r="J44" s="82"/>
    </row>
    <row r="45" customFormat="false" ht="15" hidden="false" customHeight="false" outlineLevel="0" collapsed="false">
      <c r="A45" s="82"/>
      <c r="B45" s="83"/>
      <c r="C45" s="83" t="s">
        <v>45</v>
      </c>
      <c r="D45" s="216" t="n">
        <f aca="false">E45+F45+G45+H45</f>
        <v>3257.05</v>
      </c>
      <c r="E45" s="216" t="n">
        <f aca="false">E29</f>
        <v>0</v>
      </c>
      <c r="F45" s="216" t="n">
        <f aca="false">F28</f>
        <v>2833.633</v>
      </c>
      <c r="G45" s="216" t="n">
        <f aca="false">G28</f>
        <v>423.417</v>
      </c>
      <c r="H45" s="216" t="n">
        <f aca="false">H28</f>
        <v>0</v>
      </c>
      <c r="I45" s="151"/>
      <c r="J45" s="82"/>
    </row>
    <row r="46" customFormat="false" ht="15.75" hidden="false" customHeight="true" outlineLevel="0" collapsed="false">
      <c r="A46" s="82"/>
      <c r="B46" s="83"/>
      <c r="C46" s="83" t="s">
        <v>47</v>
      </c>
      <c r="D46" s="216" t="n">
        <f aca="false">E46+F46+G46+H46</f>
        <v>2149.91</v>
      </c>
      <c r="E46" s="216" t="n">
        <f aca="false">E29</f>
        <v>0</v>
      </c>
      <c r="F46" s="216" t="n">
        <f aca="false">F29</f>
        <v>1870.42</v>
      </c>
      <c r="G46" s="216" t="n">
        <f aca="false">G29</f>
        <v>279.49</v>
      </c>
      <c r="H46" s="216" t="n">
        <f aca="false">H29</f>
        <v>0</v>
      </c>
      <c r="I46" s="151"/>
      <c r="J46" s="82"/>
    </row>
    <row r="47" customFormat="false" ht="15.75" hidden="false" customHeight="true" outlineLevel="0" collapsed="false">
      <c r="A47" s="82"/>
      <c r="B47" s="83"/>
      <c r="C47" s="83" t="s">
        <v>48</v>
      </c>
      <c r="D47" s="216" t="n">
        <f aca="false">E47+F47+G47+H47</f>
        <v>279.488</v>
      </c>
      <c r="E47" s="216" t="n">
        <f aca="false">E30</f>
        <v>0</v>
      </c>
      <c r="F47" s="216" t="n">
        <f aca="false">F30</f>
        <v>0</v>
      </c>
      <c r="G47" s="216" t="n">
        <f aca="false">G30</f>
        <v>279.488</v>
      </c>
      <c r="H47" s="216" t="n">
        <f aca="false">H30</f>
        <v>0</v>
      </c>
      <c r="I47" s="151"/>
      <c r="J47" s="82"/>
    </row>
    <row r="48" customFormat="false" ht="15.75" hidden="false" customHeight="true" outlineLevel="0" collapsed="false">
      <c r="A48" s="82"/>
      <c r="B48" s="83"/>
      <c r="C48" s="83" t="s">
        <v>49</v>
      </c>
      <c r="D48" s="216" t="n">
        <f aca="false">E48+F48+G48+H48</f>
        <v>0</v>
      </c>
      <c r="E48" s="216" t="n">
        <f aca="false">E31</f>
        <v>0</v>
      </c>
      <c r="F48" s="216" t="n">
        <f aca="false">F31</f>
        <v>0</v>
      </c>
      <c r="G48" s="216" t="n">
        <f aca="false">G31</f>
        <v>0</v>
      </c>
      <c r="H48" s="216" t="n">
        <f aca="false">H31</f>
        <v>0</v>
      </c>
      <c r="I48" s="82"/>
      <c r="J48" s="82"/>
    </row>
    <row r="49" customFormat="false" ht="15.75" hidden="false" customHeight="true" outlineLevel="0" collapsed="false">
      <c r="A49" s="253"/>
      <c r="B49" s="254"/>
      <c r="C49" s="148"/>
      <c r="D49" s="255"/>
      <c r="E49" s="255"/>
      <c r="F49" s="255"/>
      <c r="G49" s="255"/>
      <c r="H49" s="255"/>
      <c r="I49" s="256"/>
      <c r="J49" s="256"/>
    </row>
    <row r="50" customFormat="false" ht="15" hidden="false" customHeight="false" outlineLevel="0" collapsed="false">
      <c r="A50" s="147"/>
      <c r="B50" s="49" t="s">
        <v>76</v>
      </c>
      <c r="C50" s="147"/>
      <c r="D50" s="147"/>
      <c r="E50" s="147"/>
      <c r="F50" s="147"/>
      <c r="G50" s="147"/>
      <c r="H50" s="147"/>
      <c r="I50" s="147"/>
      <c r="J50" s="147"/>
    </row>
  </sheetData>
  <mergeCells count="37">
    <mergeCell ref="H1:J1"/>
    <mergeCell ref="H2:J2"/>
    <mergeCell ref="H3:J3"/>
    <mergeCell ref="H4:J4"/>
    <mergeCell ref="G6:J6"/>
    <mergeCell ref="G7:J7"/>
    <mergeCell ref="G8:J8"/>
    <mergeCell ref="A9:J9"/>
    <mergeCell ref="A10:A12"/>
    <mergeCell ref="B10:B12"/>
    <mergeCell ref="C10:C12"/>
    <mergeCell ref="D10:D12"/>
    <mergeCell ref="E10:H10"/>
    <mergeCell ref="I10:I12"/>
    <mergeCell ref="J10:J12"/>
    <mergeCell ref="F11:G11"/>
    <mergeCell ref="H11:H12"/>
    <mergeCell ref="A14:J14"/>
    <mergeCell ref="A15:J15"/>
    <mergeCell ref="A16:J16"/>
    <mergeCell ref="J17:J32"/>
    <mergeCell ref="A21:A31"/>
    <mergeCell ref="B21:B31"/>
    <mergeCell ref="I21:I32"/>
    <mergeCell ref="A33:A35"/>
    <mergeCell ref="B33:B35"/>
    <mergeCell ref="D33:D35"/>
    <mergeCell ref="E33:E35"/>
    <mergeCell ref="F33:F35"/>
    <mergeCell ref="G33:G35"/>
    <mergeCell ref="H33:H35"/>
    <mergeCell ref="I33:I35"/>
    <mergeCell ref="J33:J35"/>
    <mergeCell ref="I37:I47"/>
    <mergeCell ref="J37:J47"/>
    <mergeCell ref="A38:A48"/>
    <mergeCell ref="B38:B4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2024-01-10T11:23:27Z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