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D17"/>
  <c r="C5"/>
  <c r="C11"/>
  <c r="D101"/>
  <c r="C101"/>
  <c r="D95"/>
  <c r="C95"/>
  <c r="C76"/>
  <c r="C77"/>
  <c r="D41"/>
  <c r="C41"/>
  <c r="C107"/>
  <c r="C106" s="1"/>
  <c r="D23"/>
  <c r="C22"/>
  <c r="D22"/>
  <c r="D6"/>
  <c r="D7"/>
  <c r="C8"/>
  <c r="D89"/>
  <c r="D88" s="1"/>
  <c r="C89"/>
  <c r="C88" s="1"/>
  <c r="D83"/>
  <c r="D82" s="1"/>
  <c r="D40"/>
  <c r="D94"/>
  <c r="D47"/>
  <c r="D46" s="1"/>
  <c r="C9"/>
  <c r="C47"/>
  <c r="C46" s="1"/>
  <c r="C83"/>
  <c r="C82" s="1"/>
  <c r="D53"/>
  <c r="D52" s="1"/>
  <c r="C53"/>
  <c r="C52" s="1"/>
  <c r="D10"/>
  <c r="D35"/>
  <c r="D34" s="1"/>
  <c r="C35"/>
  <c r="C34" s="1"/>
  <c r="D106"/>
  <c r="D100"/>
  <c r="C100"/>
  <c r="D77"/>
  <c r="D76" s="1"/>
  <c r="D71"/>
  <c r="D70" s="1"/>
  <c r="C71"/>
  <c r="C70" s="1"/>
  <c r="D65"/>
  <c r="D64" s="1"/>
  <c r="C65"/>
  <c r="C64" s="1"/>
  <c r="D59"/>
  <c r="D58" s="1"/>
  <c r="C59"/>
  <c r="C58" s="1"/>
  <c r="C40"/>
  <c r="D29"/>
  <c r="C29"/>
  <c r="C28" s="1"/>
  <c r="D28"/>
  <c r="D8" l="1"/>
  <c r="D9"/>
  <c r="C10"/>
  <c r="C7" l="1"/>
  <c r="C16" l="1"/>
  <c r="C6"/>
  <c r="D5"/>
  <c r="D4" s="1"/>
  <c r="D16"/>
  <c r="C4"/>
  <c r="C94"/>
</calcChain>
</file>

<file path=xl/sharedStrings.xml><?xml version="1.0" encoding="utf-8"?>
<sst xmlns="http://schemas.openxmlformats.org/spreadsheetml/2006/main" count="132" uniqueCount="49">
  <si>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</si>
  <si>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</si>
  <si>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</si>
  <si>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</si>
  <si>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</si>
  <si>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</si>
  <si>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</si>
  <si>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</si>
  <si>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</si>
  <si>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</si>
  <si>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Муниципальная  программа «Создание благоприятных условий для развития молодого поколения ЗАТО г.Радужный на 2014-2016 годы», в том числе за счет:</t>
  </si>
  <si>
    <t>собственных доходов:</t>
  </si>
  <si>
    <t>1.2.</t>
  </si>
  <si>
    <t>1.3.</t>
  </si>
  <si>
    <t>Муниципальная  программа  "Развитие муниципальной службы и органов управления в ЗАТО г. Радужный Владимирской области на 2014-2016 годы", в том числе за счет:</t>
  </si>
  <si>
    <t>1.4.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</si>
  <si>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 2014-2016 годы», в том числе за счет:
</t>
  </si>
  <si>
    <t>1.5.</t>
  </si>
  <si>
    <t>Муниципальная программа «Информатизация ЗАТО г.Радужный Владимирской области на 2014-2016 годы», в том числе за счет:</t>
  </si>
  <si>
    <t>1.6.</t>
  </si>
  <si>
    <t>Муниципальная  программа  «Обеспечение общественного порядка и профилактики правонарушений в ЗАТО г.Радужный на 2014-2016 годы», в том числе за счет:</t>
  </si>
  <si>
    <t>субсидии</t>
  </si>
  <si>
    <t>1.7.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</si>
  <si>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годы» , в том числе за счет:</t>
  </si>
  <si>
    <t>1.8.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</si>
  <si>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на 2014-2016 г.г.», в том числе за счет:</t>
  </si>
  <si>
    <t>1.9.</t>
  </si>
  <si>
    <t xml:space="preserve">Муниципальная  программа  «Реформирование и модернизация жилищно-коммунального комплекса ЗАТО г.Радужный на 2014-2016г.г.», в том числе за счет: </t>
  </si>
  <si>
    <t>1.10.</t>
  </si>
  <si>
    <t>Муниципальная программа  «Охрана окружающей среды ЗАТО г.Радужный на 2014-2016 годы» , в том числе за счет:</t>
  </si>
  <si>
    <t>1.11.</t>
  </si>
  <si>
    <t>Муниципальная  программа  «Обеспечение населения  ЗАТО г.Радужный Владимирской области питьевой водой на 2014-2016 годы», в том числе за счет:</t>
  </si>
  <si>
    <t>1.12.</t>
  </si>
  <si>
    <t>Муниципальная  программа  «Развитие пассажарских перевозок на территории ЗАТО г.Радужный на 2014-2016 годы», в том числе за счет:</t>
  </si>
  <si>
    <t>1.13.</t>
  </si>
  <si>
    <t>Муниципальная  программа  «Приведение в нормативное состояние улично-дорожной сети и объектов благоустройства  ЗАТО г.Радужный Владимирской области на 2014-2016 годы», в том числе за счет:</t>
  </si>
  <si>
    <t>1.14.</t>
  </si>
  <si>
    <t>Муниципальная  программа  «Доступная среда для людей с ограниченными возможностями ЗАТО г.Радужный на 2014-2016 годы», в том числе за счет:</t>
  </si>
  <si>
    <t>1.15.</t>
  </si>
  <si>
    <t>Муниципальная  программа «Развитие образования ЗАТО г.Радужный Владимирской области на 2014-2016 годы» , в том числе за счет:</t>
  </si>
  <si>
    <t>1.16.</t>
  </si>
  <si>
    <t xml:space="preserve">Муниципальная  программа «Культура и спорт ЗАТО г.Радужный  на 2014-2016 годы» </t>
  </si>
  <si>
    <t>1.17.</t>
  </si>
  <si>
    <t>Муниципальная программа "Содействие развитию малого и среднего предпринимательства в ЗАТО г.Радужный на 2014-2016 годы"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</si>
  <si>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</si>
  <si>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</si>
  <si>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</si>
  <si>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 xml:space="preserve">  Заведующая отделом экономики                                                                                        Т.П. Симонова</t>
  </si>
  <si>
    <t>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01.04.2016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</si>
</sst>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" fontId="5" fillId="2" borderId="1" xfId="1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 indent="1"/>
    </xf>
    <xf numFmtId="4" fontId="3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7" fontId="4" fillId="2" borderId="3" xfId="0" applyNumberFormat="1" applyFont="1" applyFill="1" applyBorder="1" applyAlignment="1">
      <alignment horizontal="left" vertical="justify"/>
    </xf>
    <xf numFmtId="17" fontId="4" fillId="2" borderId="5" xfId="0" applyNumberFormat="1" applyFont="1" applyFill="1" applyBorder="1" applyAlignment="1">
      <alignment horizontal="left" vertical="justify"/>
    </xf>
    <xf numFmtId="17" fontId="4" fillId="2" borderId="4" xfId="0" applyNumberFormat="1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justify"/>
    </xf>
    <xf numFmtId="0" fontId="4" fillId="2" borderId="5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justify"/>
    </xf>
    <xf numFmtId="17" fontId="4" fillId="2" borderId="1" xfId="0" applyNumberFormat="1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view="pageBreakPreview" zoomScale="75" zoomScaleNormal="75" zoomScaleSheetLayoutView="75" workbookViewId="0">
      <selection activeCell="D83" sqref="D83"/>
    </sheetView>
  </sheetViews>
  <sheetFormatPr defaultRowHeight="15"/>
  <cols>
    <col min="1" max="1" width="6.85546875" customWidth="1"/>
    <col min="2" max="2" width="99.42578125" customWidth="1"/>
    <col min="3" max="3" width="51.5703125" customWidth="1"/>
    <col min="4" max="4" width="43" customWidth="1"/>
  </cols>
  <sheetData>
    <row r="1" spans="1:4" ht="39" customHeight="1">
      <c r="A1" s="36" t="s">
        <v>48</v>
      </c>
      <c r="B1" s="37"/>
      <c r="C1" s="37"/>
      <c r="D1" s="37"/>
    </row>
    <row r="2" spans="1:4" ht="35.25" customHeight="1">
      <c r="A2" s="6" t="s">
        <v>0</v>
      </c>
      <c r="B2" s="7" t="s">
        <v>1</v>
      </c>
      <c r="C2" s="6" t="s">
        <v>44</v>
      </c>
      <c r="D2" s="6" t="s">
        <v>45</v>
      </c>
    </row>
    <row r="3" spans="1:4" ht="18.75">
      <c r="A3" s="1">
        <v>1</v>
      </c>
      <c r="B3" s="2">
        <v>2</v>
      </c>
      <c r="C3" s="3">
        <v>3</v>
      </c>
      <c r="D3" s="3">
        <v>4</v>
      </c>
    </row>
    <row r="4" spans="1:4" ht="18.75">
      <c r="A4" s="30" t="s">
        <v>2</v>
      </c>
      <c r="B4" s="9" t="s">
        <v>3</v>
      </c>
      <c r="C4" s="10">
        <f>C5+C9</f>
        <v>520508584.71000004</v>
      </c>
      <c r="D4" s="10">
        <f>D5+D9</f>
        <v>110510015.53999999</v>
      </c>
    </row>
    <row r="5" spans="1:4" ht="19.5" customHeight="1">
      <c r="A5" s="31"/>
      <c r="B5" s="9" t="s">
        <v>4</v>
      </c>
      <c r="C5" s="10">
        <f>C11+C17+C23+C29+C35+C41+C47+C53+C59+C65+C71+C77+C83+C89+C95++C101+C107</f>
        <v>404457584.71000004</v>
      </c>
      <c r="D5" s="10">
        <f>D11+D17+D23+D29+D35+D41+D47+D53+D59+D65+D71+D77+D83+D89+D95++D101+D107</f>
        <v>80761359.689999998</v>
      </c>
    </row>
    <row r="6" spans="1:4" ht="19.5" customHeight="1">
      <c r="A6" s="31"/>
      <c r="B6" s="11" t="s">
        <v>5</v>
      </c>
      <c r="C6" s="12">
        <f>C12+C18+C24+C30+C36+C42+C48+C54+C60+C66+C72+C78+C84+C90+C96+C102+C108</f>
        <v>9726200</v>
      </c>
      <c r="D6" s="12">
        <f>D12+D18+D24+D30+D36+D42+D48+D54+D60+D66+D72+D78+D84+D90+D96+D102+D108</f>
        <v>1683732.5</v>
      </c>
    </row>
    <row r="7" spans="1:4" ht="22.5" customHeight="1">
      <c r="A7" s="31"/>
      <c r="B7" s="11" t="s">
        <v>6</v>
      </c>
      <c r="C7" s="10">
        <f>C13+C19+C25+C31+C37+C43+C49+C55+C61+C67+C73+C79+C85+C91+C97+C103</f>
        <v>138300</v>
      </c>
      <c r="D7" s="10">
        <f>D13+D19+D25+D31+D37+D43+D49+D55+D61+D67+D73+D79+D85+D91+D97+D103</f>
        <v>0</v>
      </c>
    </row>
    <row r="8" spans="1:4" ht="21" customHeight="1">
      <c r="A8" s="31"/>
      <c r="B8" s="11" t="s">
        <v>7</v>
      </c>
      <c r="C8" s="10">
        <f>C14+C20+C26+C32+C38+C44+C50+C56+C62+C68+C74+C80+C86+C92+C98+C104+C110</f>
        <v>394593084.71000004</v>
      </c>
      <c r="D8" s="22">
        <f>D14+D20+D26+D32+D38+D44+D50+D56+D62+D68+D74+D80+D86+D92+D98+D104+D110</f>
        <v>79077627.189999998</v>
      </c>
    </row>
    <row r="9" spans="1:4" ht="18.75" customHeight="1">
      <c r="A9" s="32"/>
      <c r="B9" s="11" t="s">
        <v>8</v>
      </c>
      <c r="C9" s="10">
        <f>C99+C21</f>
        <v>116051000</v>
      </c>
      <c r="D9" s="10">
        <f>D99+D21</f>
        <v>29748655.850000001</v>
      </c>
    </row>
    <row r="10" spans="1:4" ht="41.25" customHeight="1">
      <c r="A10" s="38" t="s">
        <v>9</v>
      </c>
      <c r="B10" s="11" t="s">
        <v>10</v>
      </c>
      <c r="C10" s="13">
        <f>C11</f>
        <v>1459618</v>
      </c>
      <c r="D10" s="10">
        <f>D11</f>
        <v>6000</v>
      </c>
    </row>
    <row r="11" spans="1:4" ht="20.25" customHeight="1">
      <c r="A11" s="38"/>
      <c r="B11" s="14" t="s">
        <v>11</v>
      </c>
      <c r="C11" s="15">
        <f>C12+C13+C14</f>
        <v>1459618</v>
      </c>
      <c r="D11" s="21">
        <v>6000</v>
      </c>
    </row>
    <row r="12" spans="1:4" s="4" customFormat="1" ht="18.75">
      <c r="A12" s="38"/>
      <c r="B12" s="14" t="s">
        <v>5</v>
      </c>
      <c r="C12" s="15"/>
      <c r="D12" s="21"/>
    </row>
    <row r="13" spans="1:4" ht="22.5" customHeight="1">
      <c r="A13" s="38"/>
      <c r="B13" s="14" t="s">
        <v>6</v>
      </c>
      <c r="C13" s="15"/>
      <c r="D13" s="21"/>
    </row>
    <row r="14" spans="1:4" ht="20.25" customHeight="1">
      <c r="A14" s="38"/>
      <c r="B14" s="14" t="s">
        <v>7</v>
      </c>
      <c r="C14" s="15">
        <v>1459618</v>
      </c>
      <c r="D14" s="21">
        <v>6000</v>
      </c>
    </row>
    <row r="15" spans="1:4" ht="19.5" customHeight="1">
      <c r="A15" s="38"/>
      <c r="B15" s="14" t="s">
        <v>8</v>
      </c>
      <c r="C15" s="15"/>
      <c r="D15" s="21"/>
    </row>
    <row r="16" spans="1:4" ht="43.5" customHeight="1">
      <c r="A16" s="38" t="s">
        <v>12</v>
      </c>
      <c r="B16" s="11" t="s">
        <v>46</v>
      </c>
      <c r="C16" s="13">
        <f>C18+C20+C21</f>
        <v>8311242.1699999999</v>
      </c>
      <c r="D16" s="13">
        <f>D18+D20+D21</f>
        <v>457503.82</v>
      </c>
    </row>
    <row r="17" spans="1:4" ht="19.5" customHeight="1">
      <c r="A17" s="38"/>
      <c r="B17" s="14" t="s">
        <v>11</v>
      </c>
      <c r="C17" s="15">
        <f>C18+C19+C20</f>
        <v>8311242.1699999999</v>
      </c>
      <c r="D17" s="15">
        <f>D18+D19+D20</f>
        <v>457503.82</v>
      </c>
    </row>
    <row r="18" spans="1:4" s="4" customFormat="1" ht="18.75">
      <c r="A18" s="38"/>
      <c r="B18" s="14" t="s">
        <v>5</v>
      </c>
      <c r="C18" s="15">
        <v>1197000</v>
      </c>
      <c r="D18" s="23">
        <v>0</v>
      </c>
    </row>
    <row r="19" spans="1:4" ht="18.75" customHeight="1">
      <c r="A19" s="38"/>
      <c r="B19" s="14" t="s">
        <v>6</v>
      </c>
      <c r="C19" s="15"/>
      <c r="D19" s="21"/>
    </row>
    <row r="20" spans="1:4" ht="20.25" customHeight="1">
      <c r="A20" s="38"/>
      <c r="B20" s="14" t="s">
        <v>7</v>
      </c>
      <c r="C20" s="16">
        <v>7114242.1699999999</v>
      </c>
      <c r="D20" s="16">
        <v>457503.82</v>
      </c>
    </row>
    <row r="21" spans="1:4" ht="18.75" customHeight="1">
      <c r="A21" s="38"/>
      <c r="B21" s="14" t="s">
        <v>8</v>
      </c>
      <c r="C21" s="16"/>
      <c r="D21" s="16"/>
    </row>
    <row r="22" spans="1:4" ht="58.5" customHeight="1">
      <c r="A22" s="30" t="s">
        <v>13</v>
      </c>
      <c r="B22" s="11" t="s">
        <v>14</v>
      </c>
      <c r="C22" s="13">
        <f>C23</f>
        <v>51468433.25</v>
      </c>
      <c r="D22" s="10">
        <f>D23</f>
        <v>8604648.3200000003</v>
      </c>
    </row>
    <row r="23" spans="1:4" ht="18.75">
      <c r="A23" s="31"/>
      <c r="B23" s="17" t="s">
        <v>11</v>
      </c>
      <c r="C23" s="15">
        <v>51468433.25</v>
      </c>
      <c r="D23" s="21">
        <f>D26</f>
        <v>8604648.3200000003</v>
      </c>
    </row>
    <row r="24" spans="1:4" s="4" customFormat="1" ht="18.75">
      <c r="A24" s="31"/>
      <c r="B24" s="14" t="s">
        <v>5</v>
      </c>
      <c r="C24" s="15"/>
      <c r="D24" s="21"/>
    </row>
    <row r="25" spans="1:4" ht="21.75" customHeight="1">
      <c r="A25" s="31"/>
      <c r="B25" s="14" t="s">
        <v>6</v>
      </c>
      <c r="C25" s="15"/>
      <c r="D25" s="21"/>
    </row>
    <row r="26" spans="1:4" ht="21.75" customHeight="1">
      <c r="A26" s="31"/>
      <c r="B26" s="14" t="s">
        <v>7</v>
      </c>
      <c r="C26" s="15">
        <v>51468433.25</v>
      </c>
      <c r="D26" s="21">
        <v>8604648.3200000003</v>
      </c>
    </row>
    <row r="27" spans="1:4" ht="18.75" customHeight="1">
      <c r="A27" s="32"/>
      <c r="B27" s="14" t="s">
        <v>8</v>
      </c>
      <c r="C27" s="15"/>
      <c r="D27" s="21"/>
    </row>
    <row r="28" spans="1:4" ht="81.75" customHeight="1">
      <c r="A28" s="30" t="s">
        <v>15</v>
      </c>
      <c r="B28" s="11" t="s">
        <v>16</v>
      </c>
      <c r="C28" s="18">
        <f>C29</f>
        <v>1721080</v>
      </c>
      <c r="D28" s="24">
        <f>D29</f>
        <v>307274.53999999998</v>
      </c>
    </row>
    <row r="29" spans="1:4" ht="18.75">
      <c r="A29" s="31"/>
      <c r="B29" s="17" t="s">
        <v>11</v>
      </c>
      <c r="C29" s="19">
        <f>C32</f>
        <v>1721080</v>
      </c>
      <c r="D29" s="25">
        <f>D32</f>
        <v>307274.53999999998</v>
      </c>
    </row>
    <row r="30" spans="1:4" s="4" customFormat="1" ht="18.75">
      <c r="A30" s="31"/>
      <c r="B30" s="14" t="s">
        <v>5</v>
      </c>
      <c r="C30" s="18"/>
      <c r="D30" s="24"/>
    </row>
    <row r="31" spans="1:4" ht="21.75" customHeight="1">
      <c r="A31" s="31"/>
      <c r="B31" s="14" t="s">
        <v>6</v>
      </c>
      <c r="C31" s="18"/>
      <c r="D31" s="24"/>
    </row>
    <row r="32" spans="1:4" ht="21" customHeight="1">
      <c r="A32" s="31"/>
      <c r="B32" s="14" t="s">
        <v>7</v>
      </c>
      <c r="C32" s="19">
        <v>1721080</v>
      </c>
      <c r="D32" s="25">
        <v>307274.53999999998</v>
      </c>
    </row>
    <row r="33" spans="1:4" ht="19.5" customHeight="1">
      <c r="A33" s="32"/>
      <c r="B33" s="14" t="s">
        <v>8</v>
      </c>
      <c r="C33" s="19"/>
      <c r="D33" s="25"/>
    </row>
    <row r="34" spans="1:4" ht="40.5" customHeight="1">
      <c r="A34" s="30" t="s">
        <v>17</v>
      </c>
      <c r="B34" s="11" t="s">
        <v>18</v>
      </c>
      <c r="C34" s="18">
        <f>C35</f>
        <v>700000</v>
      </c>
      <c r="D34" s="24">
        <f>D35</f>
        <v>121454.52</v>
      </c>
    </row>
    <row r="35" spans="1:4" ht="19.5" customHeight="1">
      <c r="A35" s="31"/>
      <c r="B35" s="14" t="s">
        <v>11</v>
      </c>
      <c r="C35" s="19">
        <f>C36+C38</f>
        <v>700000</v>
      </c>
      <c r="D35" s="25">
        <f>D38+D36</f>
        <v>121454.52</v>
      </c>
    </row>
    <row r="36" spans="1:4" s="4" customFormat="1" ht="18.75">
      <c r="A36" s="31"/>
      <c r="B36" s="14" t="s">
        <v>5</v>
      </c>
      <c r="C36" s="19"/>
      <c r="D36" s="25"/>
    </row>
    <row r="37" spans="1:4" ht="20.25" customHeight="1">
      <c r="A37" s="31"/>
      <c r="B37" s="14" t="s">
        <v>6</v>
      </c>
      <c r="C37" s="19"/>
      <c r="D37" s="25"/>
    </row>
    <row r="38" spans="1:4" ht="21" customHeight="1">
      <c r="A38" s="31"/>
      <c r="B38" s="14" t="s">
        <v>7</v>
      </c>
      <c r="C38" s="19">
        <v>700000</v>
      </c>
      <c r="D38" s="25">
        <v>121454.52</v>
      </c>
    </row>
    <row r="39" spans="1:4" ht="22.5" customHeight="1">
      <c r="A39" s="32"/>
      <c r="B39" s="14" t="s">
        <v>8</v>
      </c>
      <c r="C39" s="19"/>
      <c r="D39" s="25"/>
    </row>
    <row r="40" spans="1:4" ht="57" customHeight="1">
      <c r="A40" s="38" t="s">
        <v>19</v>
      </c>
      <c r="B40" s="11" t="s">
        <v>20</v>
      </c>
      <c r="C40" s="18">
        <f>C41</f>
        <v>395500</v>
      </c>
      <c r="D40" s="18">
        <f>D41</f>
        <v>66850</v>
      </c>
    </row>
    <row r="41" spans="1:4" ht="18" customHeight="1">
      <c r="A41" s="38"/>
      <c r="B41" s="14" t="s">
        <v>11</v>
      </c>
      <c r="C41" s="19">
        <f>C44</f>
        <v>395500</v>
      </c>
      <c r="D41" s="25">
        <f>D44</f>
        <v>66850</v>
      </c>
    </row>
    <row r="42" spans="1:4" s="4" customFormat="1" ht="18.75">
      <c r="A42" s="38"/>
      <c r="B42" s="14" t="s">
        <v>21</v>
      </c>
      <c r="C42" s="19"/>
      <c r="D42" s="25"/>
    </row>
    <row r="43" spans="1:4" ht="20.25" customHeight="1">
      <c r="A43" s="38"/>
      <c r="B43" s="14" t="s">
        <v>6</v>
      </c>
      <c r="C43" s="19"/>
      <c r="D43" s="25"/>
    </row>
    <row r="44" spans="1:4" ht="20.25" customHeight="1">
      <c r="A44" s="38"/>
      <c r="B44" s="14" t="s">
        <v>7</v>
      </c>
      <c r="C44" s="19">
        <v>395500</v>
      </c>
      <c r="D44" s="25">
        <v>66850</v>
      </c>
    </row>
    <row r="45" spans="1:4" ht="19.5" customHeight="1">
      <c r="A45" s="38"/>
      <c r="B45" s="14" t="s">
        <v>8</v>
      </c>
      <c r="C45" s="19"/>
      <c r="D45" s="25">
        <v>0</v>
      </c>
    </row>
    <row r="46" spans="1:4" ht="78" customHeight="1">
      <c r="A46" s="38" t="s">
        <v>22</v>
      </c>
      <c r="B46" s="11" t="s">
        <v>23</v>
      </c>
      <c r="C46" s="18">
        <f>C47</f>
        <v>28786500</v>
      </c>
      <c r="D46" s="10">
        <f>D47</f>
        <v>20100890.219999999</v>
      </c>
    </row>
    <row r="47" spans="1:4" ht="21.75" customHeight="1">
      <c r="A47" s="38"/>
      <c r="B47" s="14" t="s">
        <v>11</v>
      </c>
      <c r="C47" s="19">
        <f>C48+C50</f>
        <v>28786500</v>
      </c>
      <c r="D47" s="21">
        <f>D50</f>
        <v>20100890.219999999</v>
      </c>
    </row>
    <row r="48" spans="1:4" s="4" customFormat="1" ht="18.75">
      <c r="A48" s="38"/>
      <c r="B48" s="14" t="s">
        <v>21</v>
      </c>
      <c r="C48" s="19"/>
      <c r="D48" s="21"/>
    </row>
    <row r="49" spans="1:4" ht="21.75" customHeight="1">
      <c r="A49" s="38"/>
      <c r="B49" s="14" t="s">
        <v>6</v>
      </c>
      <c r="C49" s="19"/>
      <c r="D49" s="21"/>
    </row>
    <row r="50" spans="1:4" ht="23.25" customHeight="1">
      <c r="A50" s="38"/>
      <c r="B50" s="14" t="s">
        <v>7</v>
      </c>
      <c r="C50" s="19">
        <v>28786500</v>
      </c>
      <c r="D50" s="21">
        <v>20100890.219999999</v>
      </c>
    </row>
    <row r="51" spans="1:4" ht="24.75" customHeight="1">
      <c r="A51" s="38"/>
      <c r="B51" s="14" t="s">
        <v>8</v>
      </c>
      <c r="C51" s="19"/>
      <c r="D51" s="21"/>
    </row>
    <row r="52" spans="1:4" ht="62.25" customHeight="1">
      <c r="A52" s="39" t="s">
        <v>24</v>
      </c>
      <c r="B52" s="11" t="s">
        <v>25</v>
      </c>
      <c r="C52" s="18">
        <f>C53</f>
        <v>14985011</v>
      </c>
      <c r="D52" s="10">
        <f>D53</f>
        <v>283778</v>
      </c>
    </row>
    <row r="53" spans="1:4" ht="18.75" customHeight="1">
      <c r="A53" s="39"/>
      <c r="B53" s="14" t="s">
        <v>11</v>
      </c>
      <c r="C53" s="19">
        <f>SUM(C54:C56)</f>
        <v>14985011</v>
      </c>
      <c r="D53" s="21">
        <f>SUM(D54:D56)</f>
        <v>283778</v>
      </c>
    </row>
    <row r="54" spans="1:4" s="4" customFormat="1" ht="18.75">
      <c r="A54" s="39"/>
      <c r="B54" s="14" t="s">
        <v>21</v>
      </c>
      <c r="C54" s="19"/>
      <c r="D54" s="21"/>
    </row>
    <row r="55" spans="1:4" ht="21.75" customHeight="1">
      <c r="A55" s="39"/>
      <c r="B55" s="14" t="s">
        <v>6</v>
      </c>
      <c r="C55" s="19"/>
      <c r="D55" s="21"/>
    </row>
    <row r="56" spans="1:4" ht="18" customHeight="1">
      <c r="A56" s="39"/>
      <c r="B56" s="14" t="s">
        <v>7</v>
      </c>
      <c r="C56" s="19">
        <v>14985011</v>
      </c>
      <c r="D56" s="21">
        <v>283778</v>
      </c>
    </row>
    <row r="57" spans="1:4" ht="16.5" customHeight="1">
      <c r="A57" s="39"/>
      <c r="B57" s="14" t="s">
        <v>8</v>
      </c>
      <c r="C57" s="19"/>
      <c r="D57" s="21"/>
    </row>
    <row r="58" spans="1:4" ht="58.5" customHeight="1">
      <c r="A58" s="27" t="s">
        <v>26</v>
      </c>
      <c r="B58" s="11" t="s">
        <v>27</v>
      </c>
      <c r="C58" s="18">
        <f>C59</f>
        <v>32951178.539999999</v>
      </c>
      <c r="D58" s="24">
        <f>D59</f>
        <v>6450711.5199999996</v>
      </c>
    </row>
    <row r="59" spans="1:4" ht="18" customHeight="1">
      <c r="A59" s="28"/>
      <c r="B59" s="14" t="s">
        <v>11</v>
      </c>
      <c r="C59" s="19">
        <f>C61+C62</f>
        <v>32951178.539999999</v>
      </c>
      <c r="D59" s="25">
        <f>D61+D62</f>
        <v>6450711.5199999996</v>
      </c>
    </row>
    <row r="60" spans="1:4" s="4" customFormat="1" ht="18.75">
      <c r="A60" s="28"/>
      <c r="B60" s="14" t="s">
        <v>21</v>
      </c>
      <c r="C60" s="19"/>
      <c r="D60" s="25"/>
    </row>
    <row r="61" spans="1:4" ht="18.75" customHeight="1">
      <c r="A61" s="28"/>
      <c r="B61" s="14" t="s">
        <v>6</v>
      </c>
      <c r="C61" s="19"/>
      <c r="D61" s="25"/>
    </row>
    <row r="62" spans="1:4" ht="19.5" customHeight="1">
      <c r="A62" s="28"/>
      <c r="B62" s="14" t="s">
        <v>7</v>
      </c>
      <c r="C62" s="19">
        <v>32951178.539999999</v>
      </c>
      <c r="D62" s="25">
        <v>6450711.5199999996</v>
      </c>
    </row>
    <row r="63" spans="1:4" ht="18" customHeight="1">
      <c r="A63" s="29"/>
      <c r="B63" s="14" t="s">
        <v>8</v>
      </c>
      <c r="C63" s="19"/>
      <c r="D63" s="25"/>
    </row>
    <row r="64" spans="1:4" ht="36.75" customHeight="1">
      <c r="A64" s="27" t="s">
        <v>28</v>
      </c>
      <c r="B64" s="11" t="s">
        <v>29</v>
      </c>
      <c r="C64" s="18">
        <f>C65</f>
        <v>5580007</v>
      </c>
      <c r="D64" s="24">
        <f>D65</f>
        <v>698173.03</v>
      </c>
    </row>
    <row r="65" spans="1:4" ht="18" customHeight="1">
      <c r="A65" s="28"/>
      <c r="B65" s="14" t="s">
        <v>11</v>
      </c>
      <c r="C65" s="19">
        <f>C68</f>
        <v>5580007</v>
      </c>
      <c r="D65" s="25">
        <f>D68</f>
        <v>698173.03</v>
      </c>
    </row>
    <row r="66" spans="1:4" s="4" customFormat="1" ht="18.75">
      <c r="A66" s="28"/>
      <c r="B66" s="14" t="s">
        <v>21</v>
      </c>
      <c r="C66" s="18"/>
      <c r="D66" s="25"/>
    </row>
    <row r="67" spans="1:4" ht="18" customHeight="1">
      <c r="A67" s="28"/>
      <c r="B67" s="14" t="s">
        <v>6</v>
      </c>
      <c r="C67" s="18"/>
      <c r="D67" s="25"/>
    </row>
    <row r="68" spans="1:4" ht="21" customHeight="1">
      <c r="A68" s="28"/>
      <c r="B68" s="14" t="s">
        <v>7</v>
      </c>
      <c r="C68" s="19">
        <v>5580007</v>
      </c>
      <c r="D68" s="25">
        <v>698173.03</v>
      </c>
    </row>
    <row r="69" spans="1:4" ht="18.75">
      <c r="A69" s="29"/>
      <c r="B69" s="17" t="s">
        <v>8</v>
      </c>
      <c r="C69" s="19"/>
      <c r="D69" s="25"/>
    </row>
    <row r="70" spans="1:4" ht="57" customHeight="1">
      <c r="A70" s="27" t="s">
        <v>30</v>
      </c>
      <c r="B70" s="11" t="s">
        <v>31</v>
      </c>
      <c r="C70" s="18">
        <f>C71</f>
        <v>28724710</v>
      </c>
      <c r="D70" s="24">
        <f>D71</f>
        <v>496957.17</v>
      </c>
    </row>
    <row r="71" spans="1:4" ht="18" customHeight="1">
      <c r="A71" s="28"/>
      <c r="B71" s="14" t="s">
        <v>11</v>
      </c>
      <c r="C71" s="19">
        <f>C74</f>
        <v>28724710</v>
      </c>
      <c r="D71" s="25">
        <f>D74</f>
        <v>496957.17</v>
      </c>
    </row>
    <row r="72" spans="1:4" s="4" customFormat="1" ht="18.75">
      <c r="A72" s="28"/>
      <c r="B72" s="14" t="s">
        <v>21</v>
      </c>
      <c r="C72" s="18"/>
      <c r="D72" s="25"/>
    </row>
    <row r="73" spans="1:4" ht="16.5" customHeight="1">
      <c r="A73" s="28"/>
      <c r="B73" s="14" t="s">
        <v>6</v>
      </c>
      <c r="C73" s="18"/>
      <c r="D73" s="25"/>
    </row>
    <row r="74" spans="1:4" ht="18" customHeight="1">
      <c r="A74" s="28"/>
      <c r="B74" s="14" t="s">
        <v>7</v>
      </c>
      <c r="C74" s="19">
        <v>28724710</v>
      </c>
      <c r="D74" s="25">
        <v>496957.17</v>
      </c>
    </row>
    <row r="75" spans="1:4" ht="18" customHeight="1">
      <c r="A75" s="29"/>
      <c r="B75" s="14" t="s">
        <v>8</v>
      </c>
      <c r="C75" s="19"/>
      <c r="D75" s="26"/>
    </row>
    <row r="76" spans="1:4" ht="39" customHeight="1">
      <c r="A76" s="27" t="s">
        <v>32</v>
      </c>
      <c r="B76" s="11" t="s">
        <v>33</v>
      </c>
      <c r="C76" s="18">
        <f>C77</f>
        <v>4696660</v>
      </c>
      <c r="D76" s="24">
        <f>D77</f>
        <v>1628873.13</v>
      </c>
    </row>
    <row r="77" spans="1:4" ht="21" customHeight="1">
      <c r="A77" s="28"/>
      <c r="B77" s="14" t="s">
        <v>11</v>
      </c>
      <c r="C77" s="19">
        <f>C78+C80</f>
        <v>4696660</v>
      </c>
      <c r="D77" s="25">
        <f>D78+D80</f>
        <v>1628873.13</v>
      </c>
    </row>
    <row r="78" spans="1:4" s="4" customFormat="1" ht="18.75">
      <c r="A78" s="28"/>
      <c r="B78" s="14" t="s">
        <v>21</v>
      </c>
      <c r="C78" s="19">
        <v>65000</v>
      </c>
      <c r="D78" s="25">
        <v>332.5</v>
      </c>
    </row>
    <row r="79" spans="1:4" ht="23.25" customHeight="1">
      <c r="A79" s="28"/>
      <c r="B79" s="14" t="s">
        <v>6</v>
      </c>
      <c r="C79" s="19"/>
      <c r="D79" s="25"/>
    </row>
    <row r="80" spans="1:4" ht="18.75" customHeight="1">
      <c r="A80" s="28"/>
      <c r="B80" s="14" t="s">
        <v>7</v>
      </c>
      <c r="C80" s="19">
        <v>4631660</v>
      </c>
      <c r="D80" s="25">
        <v>1628540.63</v>
      </c>
    </row>
    <row r="81" spans="1:4" ht="17.25" customHeight="1">
      <c r="A81" s="29"/>
      <c r="B81" s="14" t="s">
        <v>8</v>
      </c>
      <c r="C81" s="19"/>
      <c r="D81" s="25"/>
    </row>
    <row r="82" spans="1:4" ht="60.75" customHeight="1">
      <c r="A82" s="39" t="s">
        <v>34</v>
      </c>
      <c r="B82" s="11" t="s">
        <v>35</v>
      </c>
      <c r="C82" s="13">
        <f>C83</f>
        <v>60613450</v>
      </c>
      <c r="D82" s="13">
        <f>D83</f>
        <v>7552844.2699999996</v>
      </c>
    </row>
    <row r="83" spans="1:4" ht="21" customHeight="1">
      <c r="A83" s="39"/>
      <c r="B83" s="14" t="s">
        <v>11</v>
      </c>
      <c r="C83" s="15">
        <f>SUM(C84:C87)</f>
        <v>60613450</v>
      </c>
      <c r="D83" s="15">
        <f>D84+D86</f>
        <v>7552844.2699999996</v>
      </c>
    </row>
    <row r="84" spans="1:4" s="4" customFormat="1" ht="18.75">
      <c r="A84" s="39"/>
      <c r="B84" s="14" t="s">
        <v>21</v>
      </c>
      <c r="C84" s="15">
        <v>509000</v>
      </c>
      <c r="D84" s="15"/>
    </row>
    <row r="85" spans="1:4" ht="18" customHeight="1">
      <c r="A85" s="39"/>
      <c r="B85" s="14" t="s">
        <v>6</v>
      </c>
      <c r="C85" s="13"/>
      <c r="D85" s="13"/>
    </row>
    <row r="86" spans="1:4" ht="18" customHeight="1">
      <c r="A86" s="39"/>
      <c r="B86" s="14" t="s">
        <v>7</v>
      </c>
      <c r="C86" s="15">
        <v>60104450</v>
      </c>
      <c r="D86" s="15">
        <v>7552844.2699999996</v>
      </c>
    </row>
    <row r="87" spans="1:4" ht="19.5" customHeight="1">
      <c r="A87" s="39"/>
      <c r="B87" s="14" t="s">
        <v>8</v>
      </c>
      <c r="C87" s="15"/>
      <c r="D87" s="21"/>
    </row>
    <row r="88" spans="1:4" ht="41.25" customHeight="1">
      <c r="A88" s="27" t="s">
        <v>36</v>
      </c>
      <c r="B88" s="11" t="s">
        <v>37</v>
      </c>
      <c r="C88" s="13">
        <f>C89</f>
        <v>2882000</v>
      </c>
      <c r="D88" s="13">
        <f>D89</f>
        <v>8922</v>
      </c>
    </row>
    <row r="89" spans="1:4" ht="18" customHeight="1">
      <c r="A89" s="28"/>
      <c r="B89" s="14" t="s">
        <v>11</v>
      </c>
      <c r="C89" s="15">
        <f>C90+C92</f>
        <v>2882000</v>
      </c>
      <c r="D89" s="15">
        <f>D90+D92</f>
        <v>8922</v>
      </c>
    </row>
    <row r="90" spans="1:4" s="4" customFormat="1" ht="18.75">
      <c r="A90" s="28"/>
      <c r="B90" s="14" t="s">
        <v>21</v>
      </c>
      <c r="C90" s="15"/>
      <c r="D90" s="21"/>
    </row>
    <row r="91" spans="1:4" ht="17.25" customHeight="1">
      <c r="A91" s="28"/>
      <c r="B91" s="14" t="s">
        <v>6</v>
      </c>
      <c r="C91" s="15"/>
      <c r="D91" s="21"/>
    </row>
    <row r="92" spans="1:4" ht="19.5" customHeight="1">
      <c r="A92" s="28"/>
      <c r="B92" s="14" t="s">
        <v>7</v>
      </c>
      <c r="C92" s="15">
        <v>2882000</v>
      </c>
      <c r="D92" s="23">
        <v>8922</v>
      </c>
    </row>
    <row r="93" spans="1:4" ht="17.25" customHeight="1">
      <c r="A93" s="29"/>
      <c r="B93" s="14" t="s">
        <v>8</v>
      </c>
      <c r="C93" s="15"/>
      <c r="D93" s="21"/>
    </row>
    <row r="94" spans="1:4" ht="41.25" customHeight="1">
      <c r="A94" s="30" t="s">
        <v>38</v>
      </c>
      <c r="B94" s="11" t="s">
        <v>39</v>
      </c>
      <c r="C94" s="18">
        <f>C95+C99</f>
        <v>218200527.32999998</v>
      </c>
      <c r="D94" s="18">
        <f>D95+D99</f>
        <v>51385402.090000004</v>
      </c>
    </row>
    <row r="95" spans="1:4" ht="21" customHeight="1">
      <c r="A95" s="31"/>
      <c r="B95" s="14" t="s">
        <v>11</v>
      </c>
      <c r="C95" s="19">
        <f>C96+C97+C98</f>
        <v>102149527.33</v>
      </c>
      <c r="D95" s="25">
        <f>D96+D97+D98</f>
        <v>21636746.239999998</v>
      </c>
    </row>
    <row r="96" spans="1:4" s="4" customFormat="1" ht="21.75" customHeight="1">
      <c r="A96" s="31"/>
      <c r="B96" s="14" t="s">
        <v>21</v>
      </c>
      <c r="C96" s="19">
        <v>3215000</v>
      </c>
      <c r="D96" s="25">
        <v>891900</v>
      </c>
    </row>
    <row r="97" spans="1:4" ht="26.25" customHeight="1">
      <c r="A97" s="31"/>
      <c r="B97" s="14" t="s">
        <v>6</v>
      </c>
      <c r="C97" s="19">
        <v>138300</v>
      </c>
      <c r="D97" s="25"/>
    </row>
    <row r="98" spans="1:4" ht="21" customHeight="1">
      <c r="A98" s="31"/>
      <c r="B98" s="14" t="s">
        <v>7</v>
      </c>
      <c r="C98" s="19">
        <v>98796227.329999998</v>
      </c>
      <c r="D98" s="25">
        <v>20744846.239999998</v>
      </c>
    </row>
    <row r="99" spans="1:4" ht="18" customHeight="1">
      <c r="A99" s="32"/>
      <c r="B99" s="14" t="s">
        <v>8</v>
      </c>
      <c r="C99" s="19">
        <v>116051000</v>
      </c>
      <c r="D99" s="25">
        <v>29748655.850000001</v>
      </c>
    </row>
    <row r="100" spans="1:4" ht="36.75" customHeight="1">
      <c r="A100" s="30" t="s">
        <v>40</v>
      </c>
      <c r="B100" s="11" t="s">
        <v>41</v>
      </c>
      <c r="C100" s="20">
        <f>C101</f>
        <v>58972667.420000002</v>
      </c>
      <c r="D100" s="20">
        <f>D101</f>
        <v>12339732.91</v>
      </c>
    </row>
    <row r="101" spans="1:4" ht="21.75" customHeight="1">
      <c r="A101" s="31"/>
      <c r="B101" s="14" t="s">
        <v>11</v>
      </c>
      <c r="C101" s="16">
        <f>C102+C103+C104</f>
        <v>58972667.420000002</v>
      </c>
      <c r="D101" s="16">
        <f>D102+D103+D104</f>
        <v>12339732.91</v>
      </c>
    </row>
    <row r="102" spans="1:4" s="4" customFormat="1" ht="18.75">
      <c r="A102" s="31"/>
      <c r="B102" s="14" t="s">
        <v>21</v>
      </c>
      <c r="C102" s="16">
        <v>4740200</v>
      </c>
      <c r="D102" s="16">
        <v>791500</v>
      </c>
    </row>
    <row r="103" spans="1:4" ht="20.25" customHeight="1">
      <c r="A103" s="31"/>
      <c r="B103" s="14" t="s">
        <v>6</v>
      </c>
      <c r="C103" s="16"/>
      <c r="D103" s="19"/>
    </row>
    <row r="104" spans="1:4" ht="19.5" customHeight="1">
      <c r="A104" s="31"/>
      <c r="B104" s="14" t="s">
        <v>7</v>
      </c>
      <c r="C104" s="16">
        <v>54232467.420000002</v>
      </c>
      <c r="D104" s="19">
        <v>11548232.91</v>
      </c>
    </row>
    <row r="105" spans="1:4" ht="20.25" customHeight="1">
      <c r="A105" s="32"/>
      <c r="B105" s="14" t="s">
        <v>8</v>
      </c>
      <c r="C105" s="16"/>
      <c r="D105" s="19"/>
    </row>
    <row r="106" spans="1:4" ht="43.5" customHeight="1">
      <c r="A106" s="40" t="s">
        <v>42</v>
      </c>
      <c r="B106" s="11" t="s">
        <v>43</v>
      </c>
      <c r="C106" s="20">
        <f>C107</f>
        <v>60000</v>
      </c>
      <c r="D106" s="18">
        <f>D107</f>
        <v>0</v>
      </c>
    </row>
    <row r="107" spans="1:4" ht="21" customHeight="1">
      <c r="A107" s="41"/>
      <c r="B107" s="14" t="s">
        <v>11</v>
      </c>
      <c r="C107" s="16">
        <f>C110</f>
        <v>60000</v>
      </c>
      <c r="D107" s="19"/>
    </row>
    <row r="108" spans="1:4" s="4" customFormat="1" ht="18.75" customHeight="1">
      <c r="A108" s="41"/>
      <c r="B108" s="14" t="s">
        <v>21</v>
      </c>
      <c r="C108" s="16"/>
      <c r="D108" s="19">
        <v>0</v>
      </c>
    </row>
    <row r="109" spans="1:4" ht="19.5" customHeight="1">
      <c r="A109" s="41"/>
      <c r="B109" s="14" t="s">
        <v>6</v>
      </c>
      <c r="C109" s="16"/>
      <c r="D109" s="19">
        <v>0</v>
      </c>
    </row>
    <row r="110" spans="1:4" ht="19.5" customHeight="1">
      <c r="A110" s="41"/>
      <c r="B110" s="14" t="s">
        <v>7</v>
      </c>
      <c r="C110" s="16">
        <v>60000</v>
      </c>
      <c r="D110" s="19">
        <v>0</v>
      </c>
    </row>
    <row r="111" spans="1:4" ht="16.5" customHeight="1">
      <c r="A111" s="42"/>
      <c r="B111" s="14" t="s">
        <v>8</v>
      </c>
      <c r="C111" s="16">
        <v>0</v>
      </c>
      <c r="D111" s="19">
        <v>0</v>
      </c>
    </row>
    <row r="112" spans="1:4" ht="33.75" customHeight="1">
      <c r="A112" s="8"/>
      <c r="B112" s="33" t="s">
        <v>47</v>
      </c>
      <c r="C112" s="34"/>
      <c r="D112" s="35"/>
    </row>
    <row r="113" spans="2:4" ht="15" hidden="1" customHeight="1">
      <c r="B113" s="5"/>
      <c r="C113" s="5"/>
      <c r="D113" s="5"/>
    </row>
  </sheetData>
  <mergeCells count="20">
    <mergeCell ref="A34:A39"/>
    <mergeCell ref="A46:A51"/>
    <mergeCell ref="A52:A57"/>
    <mergeCell ref="A82:A87"/>
    <mergeCell ref="A106:A111"/>
    <mergeCell ref="A40:A45"/>
    <mergeCell ref="A94:A99"/>
    <mergeCell ref="A88:A93"/>
    <mergeCell ref="A76:A81"/>
    <mergeCell ref="A1:D1"/>
    <mergeCell ref="A10:A15"/>
    <mergeCell ref="A16:A21"/>
    <mergeCell ref="A28:A33"/>
    <mergeCell ref="A22:A27"/>
    <mergeCell ref="A4:A9"/>
    <mergeCell ref="A70:A75"/>
    <mergeCell ref="A64:A69"/>
    <mergeCell ref="A58:A63"/>
    <mergeCell ref="A100:A105"/>
    <mergeCell ref="B112:D112"/>
  </mergeCells>
  <pageMargins left="0.27559055118110237" right="0.11811023622047245" top="0.35433070866141736" bottom="0.39370078740157483" header="0.31496062992125984" footer="0.31496062992125984"/>
  <pageSetup paperSize="9" scale="65" fitToWidth="2" fitToHeight="2" orientation="landscape" horizontalDpi="180" verticalDpi="180" r:id="rId1"/>
  <rowBreaks count="3" manualBreakCount="3">
    <brk id="33" max="16383" man="1"/>
    <brk id="63" max="16383" man="1"/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2016-04-13T07:48:45Z</dcterms:modified>
</cp:coreProperties>
</file>