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32" windowHeight="92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Лист1!$A$1:$I$61</definedName>
  </definedNames>
  <calcPr calcId="124519"/>
</workbook>
</file>

<file path=xl/calcChain.xml><?xml version="1.0" encoding="utf-8"?>
<calcChain xmlns="http://schemas.openxmlformats.org/spreadsheetml/2006/main">
  <c r="G53" i="1"/>
  <c r="G51"/>
  <c r="G50"/>
  <c r="G49"/>
  <c r="G48"/>
  <c r="G47"/>
  <c r="G46"/>
  <c r="G45"/>
  <c r="G44"/>
  <c r="G43"/>
  <c r="G42"/>
  <c r="G41"/>
  <c r="F40"/>
  <c r="F39"/>
  <c r="F38"/>
  <c r="F37"/>
  <c r="F36"/>
  <c r="F35"/>
  <c r="F34"/>
  <c r="F33"/>
  <c r="F32"/>
  <c r="F31"/>
  <c r="F29"/>
  <c r="F28"/>
  <c r="F27"/>
  <c r="F26"/>
  <c r="F25"/>
  <c r="F24"/>
  <c r="F23"/>
  <c r="F22"/>
  <c r="F21"/>
  <c r="F20"/>
  <c r="F53"/>
  <c r="F51"/>
  <c r="F50"/>
  <c r="F49"/>
  <c r="F48"/>
  <c r="F47"/>
  <c r="F46"/>
  <c r="F45"/>
  <c r="F44"/>
  <c r="F43"/>
  <c r="F42"/>
  <c r="F41"/>
  <c r="H47"/>
  <c r="D47"/>
  <c r="H46"/>
  <c r="D46"/>
  <c r="D53"/>
  <c r="D51"/>
  <c r="D50"/>
  <c r="D49"/>
  <c r="D48"/>
  <c r="D45"/>
  <c r="D44"/>
  <c r="D43"/>
  <c r="D41"/>
  <c r="D42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H53"/>
  <c r="H51"/>
  <c r="H50"/>
  <c r="H49"/>
  <c r="H48"/>
  <c r="H45"/>
  <c r="H44"/>
  <c r="H43"/>
  <c r="H42"/>
  <c r="H41"/>
  <c r="H21"/>
  <c r="H22"/>
  <c r="H23"/>
  <c r="H24"/>
  <c r="H25"/>
  <c r="H26"/>
  <c r="H27"/>
  <c r="H28"/>
  <c r="H29"/>
  <c r="H31"/>
  <c r="H32"/>
  <c r="H33"/>
  <c r="H34"/>
  <c r="H35"/>
  <c r="H36"/>
  <c r="H37"/>
  <c r="H38"/>
  <c r="H39"/>
  <c r="H40"/>
  <c r="H20"/>
  <c r="G21"/>
  <c r="G22"/>
  <c r="G23"/>
  <c r="G24"/>
  <c r="G25"/>
  <c r="G26"/>
  <c r="G27"/>
  <c r="G28"/>
  <c r="G29"/>
  <c r="G31"/>
  <c r="G32"/>
  <c r="G33"/>
  <c r="G34"/>
  <c r="G35"/>
  <c r="G36"/>
  <c r="G37"/>
  <c r="G38"/>
  <c r="G39"/>
  <c r="G20"/>
</calcChain>
</file>

<file path=xl/sharedStrings.xml><?xml version="1.0" encoding="utf-8"?>
<sst xmlns="http://schemas.openxmlformats.org/spreadsheetml/2006/main" count="117" uniqueCount="102">
  <si>
    <t>Наименование показателя</t>
  </si>
  <si>
    <t>Код</t>
  </si>
  <si>
    <t>Уточненный план на год</t>
  </si>
  <si>
    <t>Исполнение на 01.10.2017г.</t>
  </si>
  <si>
    <t>Руководитель</t>
  </si>
  <si>
    <t>Зав.бюджетным отделом</t>
  </si>
  <si>
    <t>-</t>
  </si>
  <si>
    <t>Показатели исполнения</t>
  </si>
  <si>
    <t>000101</t>
  </si>
  <si>
    <t>000103</t>
  </si>
  <si>
    <t>000105</t>
  </si>
  <si>
    <t>000106</t>
  </si>
  <si>
    <t>000108</t>
  </si>
  <si>
    <t>000100</t>
  </si>
  <si>
    <t>000111</t>
  </si>
  <si>
    <t>000112</t>
  </si>
  <si>
    <t>000113</t>
  </si>
  <si>
    <t>000114</t>
  </si>
  <si>
    <t>000116</t>
  </si>
  <si>
    <t>000117</t>
  </si>
  <si>
    <t>000200</t>
  </si>
  <si>
    <t>000202</t>
  </si>
  <si>
    <t>0002021</t>
  </si>
  <si>
    <t>0002022</t>
  </si>
  <si>
    <t>0002023</t>
  </si>
  <si>
    <t>0002024</t>
  </si>
  <si>
    <t>000219</t>
  </si>
  <si>
    <t>Единица измерения: тыс.руб.</t>
  </si>
  <si>
    <t>0100</t>
  </si>
  <si>
    <t>0300</t>
  </si>
  <si>
    <t>0400</t>
  </si>
  <si>
    <t>0500</t>
  </si>
  <si>
    <t>0800</t>
  </si>
  <si>
    <t>1000</t>
  </si>
  <si>
    <t>1100</t>
  </si>
  <si>
    <t>1200</t>
  </si>
  <si>
    <t>1300</t>
  </si>
  <si>
    <t>% исполнения</t>
  </si>
  <si>
    <t>не исполнено</t>
  </si>
  <si>
    <t>Налоговые и неналоговые доходы</t>
  </si>
  <si>
    <t>Налоги на прибыль, доходы</t>
  </si>
  <si>
    <t>x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</si>
  <si>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</si>
  <si>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</si>
  <si>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</si>
  <si>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Поступления  запланированы на 4 квартал (срок уплаты налога до 1 декабря)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</si>
  <si>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</si>
  <si>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</si>
  <si>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</si>
  <si>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</si>
  <si>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Прочие неналоговые доходы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</si>
  <si>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</si>
  <si>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</si>
  <si>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Безвозмездные поступления</t>
  </si>
  <si>
    <t>Безвозмездные поступления от других бюджетов бджетной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</si>
  <si>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</si>
  <si>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</si>
  <si>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</si>
  <si>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МБТ</t>
  </si>
  <si>
    <t>Возврат остатков субсидий, субвенций и иных межбюджетных трансфертов, имеющих целевое назначение, прошлых лет</t>
  </si>
  <si>
    <t>Уточняются по факту поступления</t>
  </si>
  <si>
    <t>Реализация в соответствии с утвержденной программой приватизации муниципального имущества</t>
  </si>
  <si>
    <t>Возврат задолженности прошлых лет по аредной плате за пользование земельными участками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</si>
  <si>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</si>
  <si>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</si>
  <si>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</si>
  <si>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</si>
  <si>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</si>
  <si>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</si>
  <si>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</si>
  <si>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</si>
  <si>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</si>
  <si>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Отсутствие необходимости привлечения кредитных средств</t>
  </si>
  <si>
    <t>Исп. по доходам А.С. Симонова 3-67-17</t>
  </si>
  <si>
    <t>Исп. по расходам В.Н. Милованова 3-67-17</t>
  </si>
  <si>
    <t>О.М. Горшкова</t>
  </si>
  <si>
    <t>Л.И. Заболотских</t>
  </si>
  <si>
    <t>Доля в общем объеме доходов (расходов), %</t>
  </si>
  <si>
    <t>Охрана окружающей среды</t>
  </si>
  <si>
    <t>0600</t>
  </si>
  <si>
    <t>Образование</t>
  </si>
  <si>
    <t>0700</t>
  </si>
  <si>
    <t>II     Всего расходов:</t>
  </si>
  <si>
    <t>I        Всего доходов</t>
  </si>
  <si>
    <t>ПОЯСНИТЕЛЬНАЯ ЗАПИСКА</t>
  </si>
  <si>
    <t>за 9 месяцев 2017 года</t>
  </si>
  <si>
    <t xml:space="preserve"> к постановлению администрации </t>
  </si>
  <si>
    <t xml:space="preserve"> ЗАТО г.Радужный Владимирской области </t>
  </si>
  <si>
    <t xml:space="preserve"> к отчету об исполнении бюджета ЗАТО г.Радужный Владимирской области </t>
  </si>
  <si>
    <t xml:space="preserve">           Исполнение за 9 месяцев текущего года составило по доходам – 500 722,42 тыс. рублей, по расходам – 458 720,09 тыс. рублей.</t>
  </si>
  <si>
    <t xml:space="preserve">           Общий объем доходов в бюджете ЗАТО г.Радужный Владимирской области на 2017 год предусмотрен в сумме 621 458,69 тыс. рублей, расходов в сумме 656 430,41 тыс. рублей.</t>
  </si>
  <si>
    <t xml:space="preserve">           Основные характеристики бюджета ЗАТО г.Радужный Владимирской области на 2017 год определены решением Совета народных депутатов ЗАТО г.Радужный Владимирской области от 12.12.2016 года № 17/91 «Об   утверждении бюджета ЗАТО г.Радужный Владимирской области на 2017 год и на  плановый период 2018 и 2019 годов» (в действующей по состоянию на 01.10.2017 года редакции от 21.08.2017 года № 14/61).</t>
  </si>
  <si>
    <t>Оплата работ по факту, на основании актов выполненных работ</t>
  </si>
  <si>
    <t>Мероприятия запланированы на 4 квартал</t>
  </si>
  <si>
    <t xml:space="preserve">          Сложившаяся по состоянию на 01.10.2017 года структура доходной и расходной части бюджета города, а также анализ показателей исполнения бюджета города приведены в таблице.</t>
  </si>
  <si>
    <t xml:space="preserve">           Плановый процент исполнения бюджета за 9 месяцев 2017 года - 70%.</t>
  </si>
  <si>
    <t>Таблица</t>
  </si>
  <si>
    <t>Причины отклонений (больше 5%) от планового процента исполнения</t>
  </si>
  <si>
    <t>Резервный фонд администрации, резерв на софинансирование областных программ</t>
  </si>
  <si>
    <t>Расходы запланированы на 4 квартал</t>
  </si>
  <si>
    <t>Приложение №13</t>
  </si>
  <si>
    <t>от 27.10.2017г. № 1682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</si>
</sst>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1">
      <alignment horizontal="center" vertical="center" wrapText="1"/>
    </xf>
    <xf numFmtId="49" fontId="7" fillId="0" borderId="1">
      <alignment horizontal="left" vertical="top" shrinkToFit="1"/>
    </xf>
    <xf numFmtId="4" fontId="7" fillId="2" borderId="1">
      <alignment horizontal="right" vertical="top" shrinkToFit="1"/>
    </xf>
    <xf numFmtId="0" fontId="5" fillId="0" borderId="1">
      <alignment horizontal="left" vertical="top" wrapText="1"/>
    </xf>
    <xf numFmtId="49" fontId="5" fillId="0" borderId="1">
      <alignment horizontal="center" vertical="top" shrinkToFit="1"/>
    </xf>
    <xf numFmtId="4" fontId="7" fillId="3" borderId="1">
      <alignment horizontal="right" vertical="top" shrinkToFit="1"/>
    </xf>
    <xf numFmtId="0" fontId="5" fillId="0" borderId="0"/>
    <xf numFmtId="49" fontId="5" fillId="0" borderId="1">
      <alignment horizontal="center" vertical="top" shrinkToFit="1"/>
    </xf>
    <xf numFmtId="4" fontId="7" fillId="3" borderId="1">
      <alignment horizontal="right" vertical="top" shrinkToFit="1"/>
    </xf>
  </cellStyleXfs>
  <cellXfs count="43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8" fillId="0" borderId="2" xfId="4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vertical="center"/>
      <protection locked="0"/>
    </xf>
    <xf numFmtId="4" fontId="6" fillId="0" borderId="2" xfId="4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3" applyNumberFormat="1" applyFont="1" applyFill="1" applyBorder="1" applyAlignment="1" applyProtection="1">
      <alignment vertical="center" shrinkToFit="1"/>
    </xf>
    <xf numFmtId="0" fontId="6" fillId="0" borderId="2" xfId="7" applyNumberFormat="1" applyFont="1" applyFill="1" applyBorder="1" applyAlignment="1" applyProtection="1">
      <alignment vertical="center" wrapText="1"/>
    </xf>
    <xf numFmtId="49" fontId="6" fillId="0" borderId="2" xfId="9" applyNumberFormat="1" applyFont="1" applyFill="1" applyBorder="1" applyAlignment="1" applyProtection="1">
      <alignment horizontal="center" vertical="center" shrinkToFit="1"/>
    </xf>
    <xf numFmtId="4" fontId="6" fillId="0" borderId="2" xfId="10" applyNumberFormat="1" applyFont="1" applyFill="1" applyBorder="1" applyAlignment="1" applyProtection="1">
      <alignment horizontal="right" vertical="center" shrinkToFi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left" vertical="center" wrapText="1"/>
    </xf>
    <xf numFmtId="49" fontId="6" fillId="0" borderId="2" xfId="6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1" applyNumberFormat="1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 wrapText="1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2" xfId="4" applyNumberFormat="1" applyFont="1" applyFill="1" applyBorder="1" applyAlignment="1" applyProtection="1">
      <alignment horizontal="right" vertical="center" shrinkToFit="1"/>
    </xf>
    <xf numFmtId="4" fontId="2" fillId="0" borderId="2" xfId="4" applyNumberFormat="1" applyFont="1" applyFill="1" applyBorder="1" applyAlignment="1" applyProtection="1">
      <alignment horizontal="right" vertical="center" shrinkToFit="1"/>
    </xf>
    <xf numFmtId="4" fontId="2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justify"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justify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wrapText="1"/>
    </xf>
  </cellXfs>
  <cellStyles count="11">
    <cellStyle name="xl27" xfId="2"/>
    <cellStyle name="xl29" xfId="6"/>
    <cellStyle name="xl31" xfId="9"/>
    <cellStyle name="xl34" xfId="3"/>
    <cellStyle name="xl35" xfId="4"/>
    <cellStyle name="xl37" xfId="8"/>
    <cellStyle name="xl39" xfId="5"/>
    <cellStyle name="xl40" xfId="7"/>
    <cellStyle name="xl41" xfId="10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BreakPreview" zoomScale="60" workbookViewId="0">
      <selection activeCell="F5" sqref="F5"/>
    </sheetView>
  </sheetViews>
  <sheetFormatPr defaultColWidth="8.88671875" defaultRowHeight="18"/>
  <cols>
    <col min="1" max="1" width="29.88671875" style="4" customWidth="1"/>
    <col min="2" max="2" width="8" style="4" customWidth="1"/>
    <col min="3" max="6" width="15.77734375" style="4" customWidth="1"/>
    <col min="7" max="7" width="9" style="4" customWidth="1"/>
    <col min="8" max="8" width="12.77734375" style="4" customWidth="1"/>
    <col min="9" max="9" width="23.5546875" style="5" customWidth="1"/>
    <col min="10" max="10" width="8.88671875" style="4"/>
    <col min="11" max="11" width="11.44140625" style="4" bestFit="1" customWidth="1"/>
    <col min="12" max="13" width="8.88671875" style="4"/>
    <col min="14" max="14" width="14.109375" style="4" bestFit="1" customWidth="1"/>
    <col min="15" max="16384" width="8.88671875" style="4"/>
  </cols>
  <sheetData>
    <row r="1" spans="1:9" ht="18" customHeight="1">
      <c r="A1" s="20"/>
      <c r="B1" s="20"/>
      <c r="C1" s="38"/>
      <c r="D1" s="21"/>
      <c r="E1" s="21"/>
      <c r="F1" s="42" t="s">
        <v>100</v>
      </c>
      <c r="G1" s="42"/>
      <c r="H1" s="42"/>
      <c r="I1" s="42"/>
    </row>
    <row r="2" spans="1:9" ht="18" customHeight="1">
      <c r="A2" s="22"/>
      <c r="B2" s="20"/>
      <c r="C2" s="38"/>
      <c r="D2" s="21"/>
      <c r="E2" s="21"/>
      <c r="F2" s="42" t="s">
        <v>86</v>
      </c>
      <c r="G2" s="42"/>
      <c r="H2" s="42"/>
      <c r="I2" s="42"/>
    </row>
    <row r="3" spans="1:9" ht="18" customHeight="1">
      <c r="A3" s="22"/>
      <c r="B3" s="20"/>
      <c r="C3" s="38"/>
      <c r="D3" s="21"/>
      <c r="E3" s="21"/>
      <c r="F3" s="42" t="s">
        <v>87</v>
      </c>
      <c r="G3" s="42"/>
      <c r="H3" s="42"/>
      <c r="I3" s="42"/>
    </row>
    <row r="4" spans="1:9" ht="18" customHeight="1">
      <c r="A4" s="22"/>
      <c r="B4" s="20"/>
      <c r="C4" s="38"/>
      <c r="D4" s="21"/>
      <c r="E4" s="21"/>
      <c r="F4" s="42" t="s">
        <v>101</v>
      </c>
      <c r="G4" s="42"/>
      <c r="H4" s="42"/>
      <c r="I4" s="42"/>
    </row>
    <row r="5" spans="1:9" ht="18" customHeight="1">
      <c r="A5" s="22"/>
      <c r="B5" s="20"/>
      <c r="C5" s="21"/>
      <c r="D5" s="21"/>
      <c r="E5" s="21"/>
      <c r="F5" s="2"/>
      <c r="G5" s="2"/>
      <c r="H5" s="2"/>
      <c r="I5" s="2"/>
    </row>
    <row r="6" spans="1:9" ht="22.8">
      <c r="A6" s="37" t="s">
        <v>84</v>
      </c>
      <c r="B6" s="37"/>
      <c r="C6" s="37"/>
      <c r="D6" s="37"/>
      <c r="E6" s="37"/>
      <c r="F6" s="37"/>
      <c r="G6" s="37"/>
      <c r="H6" s="37"/>
      <c r="I6" s="37"/>
    </row>
    <row r="7" spans="1:9" ht="22.8">
      <c r="A7" s="37" t="s">
        <v>88</v>
      </c>
      <c r="B7" s="37"/>
      <c r="C7" s="37"/>
      <c r="D7" s="37"/>
      <c r="E7" s="37"/>
      <c r="F7" s="37"/>
      <c r="G7" s="37"/>
      <c r="H7" s="37"/>
      <c r="I7" s="37"/>
    </row>
    <row r="8" spans="1:9" ht="22.8">
      <c r="A8" s="25"/>
      <c r="B8" s="26"/>
      <c r="C8" s="27"/>
      <c r="D8" s="27"/>
      <c r="E8" s="28" t="s">
        <v>85</v>
      </c>
      <c r="F8" s="27"/>
      <c r="G8" s="25"/>
      <c r="H8" s="29"/>
      <c r="I8" s="29"/>
    </row>
    <row r="9" spans="1:9" s="19" customFormat="1" ht="115.2" customHeight="1">
      <c r="A9" s="41" t="s">
        <v>91</v>
      </c>
      <c r="B9" s="41"/>
      <c r="C9" s="41"/>
      <c r="D9" s="41"/>
      <c r="E9" s="41"/>
      <c r="F9" s="41"/>
      <c r="G9" s="41"/>
      <c r="H9" s="41"/>
      <c r="I9" s="41"/>
    </row>
    <row r="10" spans="1:9" s="5" customFormat="1" ht="46.2" customHeight="1">
      <c r="A10" s="41" t="s">
        <v>90</v>
      </c>
      <c r="B10" s="41"/>
      <c r="C10" s="41"/>
      <c r="D10" s="41"/>
      <c r="E10" s="41"/>
      <c r="F10" s="41"/>
      <c r="G10" s="41"/>
      <c r="H10" s="41"/>
      <c r="I10" s="41"/>
    </row>
    <row r="11" spans="1:9" s="5" customFormat="1" ht="46.2" customHeight="1">
      <c r="A11" s="41" t="s">
        <v>89</v>
      </c>
      <c r="B11" s="41"/>
      <c r="C11" s="41"/>
      <c r="D11" s="41"/>
      <c r="E11" s="41"/>
      <c r="F11" s="41"/>
      <c r="G11" s="41"/>
      <c r="H11" s="41"/>
      <c r="I11" s="41"/>
    </row>
    <row r="12" spans="1:9" ht="47.4" customHeight="1">
      <c r="A12" s="41" t="s">
        <v>94</v>
      </c>
      <c r="B12" s="41"/>
      <c r="C12" s="41"/>
      <c r="D12" s="41"/>
      <c r="E12" s="41"/>
      <c r="F12" s="41"/>
      <c r="G12" s="41"/>
      <c r="H12" s="41"/>
      <c r="I12" s="41"/>
    </row>
    <row r="13" spans="1:9" ht="22.8">
      <c r="A13" s="41" t="s">
        <v>95</v>
      </c>
      <c r="B13" s="41"/>
      <c r="C13" s="41"/>
      <c r="D13" s="41"/>
      <c r="E13" s="41"/>
      <c r="F13" s="41"/>
      <c r="G13" s="41"/>
      <c r="H13" s="41"/>
      <c r="I13" s="41"/>
    </row>
    <row r="14" spans="1:9" ht="22.8">
      <c r="A14" s="35"/>
      <c r="B14" s="35"/>
      <c r="C14" s="35"/>
      <c r="D14" s="35"/>
      <c r="E14" s="35"/>
      <c r="F14" s="35"/>
      <c r="G14" s="35"/>
      <c r="H14" s="35"/>
      <c r="I14" s="35"/>
    </row>
    <row r="15" spans="1:9" ht="21">
      <c r="A15" s="23"/>
      <c r="B15" s="23"/>
      <c r="C15" s="23"/>
      <c r="D15" s="23"/>
      <c r="E15" s="22"/>
      <c r="F15" s="22"/>
      <c r="G15" s="22"/>
      <c r="H15" s="22"/>
      <c r="I15" s="24" t="s">
        <v>96</v>
      </c>
    </row>
    <row r="16" spans="1:9">
      <c r="A16" s="1"/>
      <c r="B16" s="3"/>
      <c r="H16" s="40" t="s">
        <v>27</v>
      </c>
      <c r="I16" s="40"/>
    </row>
    <row r="17" spans="1:14" ht="37.200000000000003" customHeight="1">
      <c r="A17" s="36" t="s">
        <v>0</v>
      </c>
      <c r="B17" s="36" t="s">
        <v>1</v>
      </c>
      <c r="C17" s="36" t="s">
        <v>2</v>
      </c>
      <c r="D17" s="36" t="s">
        <v>77</v>
      </c>
      <c r="E17" s="36" t="s">
        <v>3</v>
      </c>
      <c r="F17" s="36" t="s">
        <v>77</v>
      </c>
      <c r="G17" s="39" t="s">
        <v>7</v>
      </c>
      <c r="H17" s="39"/>
      <c r="I17" s="39" t="s">
        <v>97</v>
      </c>
    </row>
    <row r="18" spans="1:14" ht="70.2" customHeight="1">
      <c r="A18" s="36"/>
      <c r="B18" s="36"/>
      <c r="C18" s="36"/>
      <c r="D18" s="36"/>
      <c r="E18" s="36"/>
      <c r="F18" s="36"/>
      <c r="G18" s="7" t="s">
        <v>37</v>
      </c>
      <c r="H18" s="7" t="s">
        <v>38</v>
      </c>
      <c r="I18" s="39"/>
    </row>
    <row r="19" spans="1:14">
      <c r="A19" s="16">
        <v>1</v>
      </c>
      <c r="B19" s="16">
        <v>2</v>
      </c>
      <c r="C19" s="16">
        <v>3</v>
      </c>
      <c r="D19" s="16">
        <v>4</v>
      </c>
      <c r="E19" s="16">
        <v>5</v>
      </c>
      <c r="F19" s="16">
        <v>6</v>
      </c>
      <c r="G19" s="7">
        <v>7</v>
      </c>
      <c r="H19" s="7">
        <v>8</v>
      </c>
      <c r="I19" s="7">
        <v>9</v>
      </c>
    </row>
    <row r="20" spans="1:14" s="9" customFormat="1" ht="37.799999999999997" customHeight="1">
      <c r="A20" s="12" t="s">
        <v>83</v>
      </c>
      <c r="B20" s="12"/>
      <c r="C20" s="32">
        <v>621458.69484000001</v>
      </c>
      <c r="D20" s="32">
        <f t="shared" ref="D20:D29" si="0">C20/$C$20*100</f>
        <v>100</v>
      </c>
      <c r="E20" s="32">
        <v>500722.41642999998</v>
      </c>
      <c r="F20" s="32">
        <f t="shared" ref="F20:F29" si="1">E20/$E$20*100</f>
        <v>100</v>
      </c>
      <c r="G20" s="8">
        <f t="shared" ref="G20:G39" si="2">E20/C20*100</f>
        <v>80.57211534531919</v>
      </c>
      <c r="H20" s="8">
        <f t="shared" ref="H20:H40" si="3">E20-C20</f>
        <v>-120736.27841000003</v>
      </c>
      <c r="I20" s="7" t="s">
        <v>41</v>
      </c>
      <c r="K20" s="31"/>
      <c r="M20" s="31"/>
      <c r="N20" s="31"/>
    </row>
    <row r="21" spans="1:14" ht="36">
      <c r="A21" s="17" t="s">
        <v>39</v>
      </c>
      <c r="B21" s="18" t="s">
        <v>13</v>
      </c>
      <c r="C21" s="33">
        <v>154853.39483999999</v>
      </c>
      <c r="D21" s="33">
        <f t="shared" si="0"/>
        <v>24.917729227341226</v>
      </c>
      <c r="E21" s="33">
        <v>139002.98530999999</v>
      </c>
      <c r="F21" s="33">
        <f t="shared" si="1"/>
        <v>27.760487797021234</v>
      </c>
      <c r="G21" s="10">
        <f t="shared" si="2"/>
        <v>89.76424795441055</v>
      </c>
      <c r="H21" s="10">
        <f t="shared" si="3"/>
        <v>-15850.409530000004</v>
      </c>
      <c r="I21" s="7" t="s">
        <v>41</v>
      </c>
      <c r="K21" s="31"/>
      <c r="L21" s="9"/>
      <c r="M21" s="31"/>
      <c r="N21" s="31"/>
    </row>
    <row r="22" spans="1:14" ht="36">
      <c r="A22" s="17" t="s">
        <v>40</v>
      </c>
      <c r="B22" s="18" t="s">
        <v>8</v>
      </c>
      <c r="C22" s="33">
        <v>41960</v>
      </c>
      <c r="D22" s="33">
        <f t="shared" si="0"/>
        <v>6.7518566154751394</v>
      </c>
      <c r="E22" s="33">
        <v>37721.602909999994</v>
      </c>
      <c r="F22" s="33">
        <f t="shared" si="1"/>
        <v>7.5334360260808104</v>
      </c>
      <c r="G22" s="10">
        <f t="shared" si="2"/>
        <v>89.898958317445178</v>
      </c>
      <c r="H22" s="10">
        <f t="shared" si="3"/>
        <v>-4238.3970900000058</v>
      </c>
      <c r="I22" s="6" t="s">
        <v>60</v>
      </c>
      <c r="K22" s="9"/>
      <c r="L22" s="9"/>
      <c r="M22" s="9"/>
      <c r="N22" s="31"/>
    </row>
    <row r="23" spans="1:14" ht="90">
      <c r="A23" s="17" t="s">
        <v>42</v>
      </c>
      <c r="B23" s="18" t="s">
        <v>9</v>
      </c>
      <c r="C23" s="33">
        <v>1320</v>
      </c>
      <c r="D23" s="33">
        <f t="shared" si="0"/>
        <v>0.21240349695965643</v>
      </c>
      <c r="E23" s="33">
        <v>859.04641000000004</v>
      </c>
      <c r="F23" s="33">
        <f t="shared" si="1"/>
        <v>0.17156140444534962</v>
      </c>
      <c r="G23" s="10">
        <f t="shared" si="2"/>
        <v>65.079273484848486</v>
      </c>
      <c r="H23" s="10">
        <f t="shared" si="3"/>
        <v>-460.95358999999996</v>
      </c>
      <c r="I23" s="6"/>
      <c r="K23" s="9"/>
      <c r="L23" s="9"/>
      <c r="M23" s="9"/>
      <c r="N23" s="31"/>
    </row>
    <row r="24" spans="1:14" ht="36">
      <c r="A24" s="17" t="s">
        <v>43</v>
      </c>
      <c r="B24" s="18" t="s">
        <v>10</v>
      </c>
      <c r="C24" s="33">
        <v>8730.76</v>
      </c>
      <c r="D24" s="33">
        <f t="shared" si="0"/>
        <v>1.4048817841784016</v>
      </c>
      <c r="E24" s="33">
        <v>6603.0967499999997</v>
      </c>
      <c r="F24" s="33">
        <f t="shared" si="1"/>
        <v>1.3187140286384802</v>
      </c>
      <c r="G24" s="10">
        <f t="shared" si="2"/>
        <v>75.630263001159108</v>
      </c>
      <c r="H24" s="10">
        <f t="shared" si="3"/>
        <v>-2127.6632500000005</v>
      </c>
      <c r="I24" s="6"/>
      <c r="K24" s="9"/>
      <c r="L24" s="9"/>
      <c r="M24" s="9"/>
      <c r="N24" s="31"/>
    </row>
    <row r="25" spans="1:14" ht="90">
      <c r="A25" s="17" t="s">
        <v>44</v>
      </c>
      <c r="B25" s="18" t="s">
        <v>11</v>
      </c>
      <c r="C25" s="33">
        <v>16927</v>
      </c>
      <c r="D25" s="33">
        <f t="shared" si="0"/>
        <v>2.7237530250273521</v>
      </c>
      <c r="E25" s="33">
        <v>9347.4688800000004</v>
      </c>
      <c r="F25" s="33">
        <f t="shared" si="1"/>
        <v>1.8667965669770965</v>
      </c>
      <c r="G25" s="10">
        <f t="shared" si="2"/>
        <v>55.222241862113783</v>
      </c>
      <c r="H25" s="10">
        <f t="shared" si="3"/>
        <v>-7579.5311199999996</v>
      </c>
      <c r="I25" s="6" t="s">
        <v>45</v>
      </c>
      <c r="K25" s="9"/>
      <c r="L25" s="9"/>
      <c r="M25" s="9"/>
      <c r="N25" s="31"/>
    </row>
    <row r="26" spans="1:14" ht="36">
      <c r="A26" s="17" t="s">
        <v>46</v>
      </c>
      <c r="B26" s="18" t="s">
        <v>12</v>
      </c>
      <c r="C26" s="33">
        <v>415</v>
      </c>
      <c r="D26" s="33">
        <f t="shared" si="0"/>
        <v>6.6778372150195012E-2</v>
      </c>
      <c r="E26" s="33">
        <v>409.73379</v>
      </c>
      <c r="F26" s="33">
        <f t="shared" si="1"/>
        <v>8.1828529451762624E-2</v>
      </c>
      <c r="G26" s="10">
        <f t="shared" si="2"/>
        <v>98.731033734939757</v>
      </c>
      <c r="H26" s="10">
        <f t="shared" si="3"/>
        <v>-5.2662100000000009</v>
      </c>
      <c r="I26" s="6" t="s">
        <v>60</v>
      </c>
      <c r="K26" s="9"/>
      <c r="L26" s="9"/>
      <c r="M26" s="9"/>
      <c r="N26" s="31"/>
    </row>
    <row r="27" spans="1:14" ht="126">
      <c r="A27" s="17" t="s">
        <v>47</v>
      </c>
      <c r="B27" s="18" t="s">
        <v>14</v>
      </c>
      <c r="C27" s="33">
        <v>13450</v>
      </c>
      <c r="D27" s="33">
        <f t="shared" si="0"/>
        <v>2.1642629046268023</v>
      </c>
      <c r="E27" s="33">
        <v>11772.60475</v>
      </c>
      <c r="F27" s="33">
        <f t="shared" si="1"/>
        <v>2.3511239688318981</v>
      </c>
      <c r="G27" s="10">
        <f t="shared" si="2"/>
        <v>87.528659851301114</v>
      </c>
      <c r="H27" s="10">
        <f t="shared" si="3"/>
        <v>-1677.3952499999996</v>
      </c>
      <c r="I27" s="6" t="s">
        <v>62</v>
      </c>
      <c r="K27" s="9"/>
      <c r="L27" s="9"/>
      <c r="M27" s="9"/>
      <c r="N27" s="31"/>
    </row>
    <row r="28" spans="1:14" ht="36">
      <c r="A28" s="17" t="s">
        <v>48</v>
      </c>
      <c r="B28" s="18" t="s">
        <v>15</v>
      </c>
      <c r="C28" s="33">
        <v>418.53699999999998</v>
      </c>
      <c r="D28" s="33">
        <f t="shared" si="0"/>
        <v>6.7347516975002811E-2</v>
      </c>
      <c r="E28" s="33">
        <v>392.12059000000005</v>
      </c>
      <c r="F28" s="33">
        <f t="shared" si="1"/>
        <v>7.8310971734739124E-2</v>
      </c>
      <c r="G28" s="10">
        <f t="shared" si="2"/>
        <v>93.68839314086928</v>
      </c>
      <c r="H28" s="10">
        <f t="shared" si="3"/>
        <v>-26.416409999999928</v>
      </c>
      <c r="I28" s="6" t="s">
        <v>60</v>
      </c>
      <c r="K28" s="9"/>
      <c r="L28" s="9"/>
      <c r="M28" s="9"/>
      <c r="N28" s="31"/>
    </row>
    <row r="29" spans="1:14" ht="72">
      <c r="A29" s="17" t="s">
        <v>51</v>
      </c>
      <c r="B29" s="18" t="s">
        <v>16</v>
      </c>
      <c r="C29" s="33">
        <v>65564.130810000002</v>
      </c>
      <c r="D29" s="33">
        <f t="shared" si="0"/>
        <v>10.550038378154811</v>
      </c>
      <c r="E29" s="33">
        <v>65486.404630000005</v>
      </c>
      <c r="F29" s="33">
        <f t="shared" si="1"/>
        <v>13.078384845819036</v>
      </c>
      <c r="G29" s="10">
        <f t="shared" si="2"/>
        <v>99.881450148061532</v>
      </c>
      <c r="H29" s="10">
        <f t="shared" si="3"/>
        <v>-77.726179999997839</v>
      </c>
      <c r="I29" s="6" t="s">
        <v>60</v>
      </c>
      <c r="K29" s="9"/>
      <c r="L29" s="9"/>
      <c r="M29" s="9"/>
      <c r="N29" s="31"/>
    </row>
    <row r="30" spans="1:14">
      <c r="A30" s="16">
        <v>1</v>
      </c>
      <c r="B30" s="16">
        <v>2</v>
      </c>
      <c r="C30" s="16">
        <v>3</v>
      </c>
      <c r="D30" s="16">
        <v>4</v>
      </c>
      <c r="E30" s="16">
        <v>5</v>
      </c>
      <c r="F30" s="16">
        <v>6</v>
      </c>
      <c r="G30" s="7">
        <v>7</v>
      </c>
      <c r="H30" s="7">
        <v>8</v>
      </c>
      <c r="I30" s="7">
        <v>9</v>
      </c>
    </row>
    <row r="31" spans="1:14" ht="126">
      <c r="A31" s="17" t="s">
        <v>52</v>
      </c>
      <c r="B31" s="18" t="s">
        <v>17</v>
      </c>
      <c r="C31" s="33">
        <v>5180.9470000000001</v>
      </c>
      <c r="D31" s="33">
        <f t="shared" ref="D31:D40" si="4">C31/$C$20*100</f>
        <v>0.83367519724442518</v>
      </c>
      <c r="E31" s="33">
        <v>5205.7974599999998</v>
      </c>
      <c r="F31" s="33">
        <f t="shared" ref="F31:F40" si="5">E31/$E$20*100</f>
        <v>1.0396573608818569</v>
      </c>
      <c r="G31" s="10">
        <f t="shared" si="2"/>
        <v>100.47965092096096</v>
      </c>
      <c r="H31" s="10">
        <f t="shared" si="3"/>
        <v>24.850459999999657</v>
      </c>
      <c r="I31" s="6" t="s">
        <v>61</v>
      </c>
      <c r="K31" s="9"/>
      <c r="L31" s="9"/>
      <c r="M31" s="9"/>
      <c r="N31" s="31"/>
    </row>
    <row r="32" spans="1:14" ht="36">
      <c r="A32" s="17" t="s">
        <v>49</v>
      </c>
      <c r="B32" s="18" t="s">
        <v>18</v>
      </c>
      <c r="C32" s="33">
        <v>762.02003000000002</v>
      </c>
      <c r="D32" s="33">
        <f t="shared" si="4"/>
        <v>0.12261796903431993</v>
      </c>
      <c r="E32" s="33">
        <v>1183.4841399999998</v>
      </c>
      <c r="F32" s="33">
        <f t="shared" si="5"/>
        <v>0.23635533404673298</v>
      </c>
      <c r="G32" s="10">
        <f t="shared" si="2"/>
        <v>155.30879680419946</v>
      </c>
      <c r="H32" s="10">
        <f t="shared" si="3"/>
        <v>421.46410999999978</v>
      </c>
      <c r="I32" s="6" t="s">
        <v>60</v>
      </c>
      <c r="K32" s="9"/>
      <c r="L32" s="9"/>
      <c r="M32" s="9"/>
      <c r="N32" s="31"/>
    </row>
    <row r="33" spans="1:16" ht="36">
      <c r="A33" s="17" t="s">
        <v>50</v>
      </c>
      <c r="B33" s="18" t="s">
        <v>19</v>
      </c>
      <c r="C33" s="33">
        <v>125</v>
      </c>
      <c r="D33" s="33">
        <f t="shared" si="4"/>
        <v>2.0113967515118982E-2</v>
      </c>
      <c r="E33" s="33">
        <v>21.625</v>
      </c>
      <c r="F33" s="33">
        <f t="shared" si="5"/>
        <v>4.3187601134735965E-3</v>
      </c>
      <c r="G33" s="10">
        <f t="shared" si="2"/>
        <v>17.299999999999997</v>
      </c>
      <c r="H33" s="10">
        <f t="shared" si="3"/>
        <v>-103.375</v>
      </c>
      <c r="I33" s="6" t="s">
        <v>60</v>
      </c>
      <c r="K33" s="9"/>
      <c r="L33" s="9"/>
      <c r="M33" s="9"/>
      <c r="N33" s="31"/>
    </row>
    <row r="34" spans="1:16" ht="36">
      <c r="A34" s="17" t="s">
        <v>53</v>
      </c>
      <c r="B34" s="18" t="s">
        <v>20</v>
      </c>
      <c r="C34" s="33">
        <v>466605.3</v>
      </c>
      <c r="D34" s="33">
        <f t="shared" si="4"/>
        <v>75.082270772658759</v>
      </c>
      <c r="E34" s="33">
        <v>361719.43112000002</v>
      </c>
      <c r="F34" s="33">
        <f t="shared" si="5"/>
        <v>72.239512202978773</v>
      </c>
      <c r="G34" s="10">
        <f t="shared" si="2"/>
        <v>77.521500745919525</v>
      </c>
      <c r="H34" s="10">
        <f t="shared" si="3"/>
        <v>-104885.86887999997</v>
      </c>
      <c r="I34" s="7" t="s">
        <v>41</v>
      </c>
      <c r="K34" s="31"/>
      <c r="L34" s="9"/>
      <c r="M34" s="31"/>
      <c r="N34" s="31"/>
    </row>
    <row r="35" spans="1:16" ht="90">
      <c r="A35" s="17" t="s">
        <v>54</v>
      </c>
      <c r="B35" s="18" t="s">
        <v>21</v>
      </c>
      <c r="C35" s="33">
        <v>466605.3</v>
      </c>
      <c r="D35" s="33">
        <f t="shared" si="4"/>
        <v>75.082270772658759</v>
      </c>
      <c r="E35" s="33">
        <v>361722.29462</v>
      </c>
      <c r="F35" s="33">
        <f t="shared" si="5"/>
        <v>72.240084076716798</v>
      </c>
      <c r="G35" s="10">
        <f t="shared" si="2"/>
        <v>77.522114433762326</v>
      </c>
      <c r="H35" s="10">
        <f t="shared" si="3"/>
        <v>-104883.00537999999</v>
      </c>
      <c r="I35" s="7" t="s">
        <v>41</v>
      </c>
      <c r="K35" s="9"/>
      <c r="L35" s="9"/>
      <c r="M35" s="9"/>
      <c r="N35" s="31"/>
    </row>
    <row r="36" spans="1:16" ht="54">
      <c r="A36" s="17" t="s">
        <v>55</v>
      </c>
      <c r="B36" s="18" t="s">
        <v>22</v>
      </c>
      <c r="C36" s="33">
        <v>286857</v>
      </c>
      <c r="D36" s="33">
        <f t="shared" si="4"/>
        <v>46.158659035875885</v>
      </c>
      <c r="E36" s="33">
        <v>221084</v>
      </c>
      <c r="F36" s="33">
        <f t="shared" si="5"/>
        <v>44.153006285650712</v>
      </c>
      <c r="G36" s="10">
        <f t="shared" si="2"/>
        <v>77.07115391989737</v>
      </c>
      <c r="H36" s="10">
        <f t="shared" si="3"/>
        <v>-65773</v>
      </c>
      <c r="I36" s="7" t="s">
        <v>41</v>
      </c>
      <c r="K36" s="9"/>
      <c r="L36" s="9"/>
      <c r="M36" s="9"/>
      <c r="N36" s="31"/>
    </row>
    <row r="37" spans="1:16" ht="90">
      <c r="A37" s="17" t="s">
        <v>56</v>
      </c>
      <c r="B37" s="18" t="s">
        <v>23</v>
      </c>
      <c r="C37" s="33">
        <v>30762.5</v>
      </c>
      <c r="D37" s="33">
        <f t="shared" si="4"/>
        <v>4.950047405470781</v>
      </c>
      <c r="E37" s="33">
        <v>25726.97422</v>
      </c>
      <c r="F37" s="33">
        <f t="shared" si="5"/>
        <v>5.1379713341826356</v>
      </c>
      <c r="G37" s="10">
        <f t="shared" si="2"/>
        <v>83.630960487606671</v>
      </c>
      <c r="H37" s="10">
        <f t="shared" si="3"/>
        <v>-5035.5257799999999</v>
      </c>
      <c r="I37" s="7" t="s">
        <v>41</v>
      </c>
      <c r="K37" s="9"/>
      <c r="L37" s="9"/>
      <c r="M37" s="9"/>
      <c r="N37" s="31"/>
    </row>
    <row r="38" spans="1:16" ht="90">
      <c r="A38" s="17" t="s">
        <v>57</v>
      </c>
      <c r="B38" s="18" t="s">
        <v>24</v>
      </c>
      <c r="C38" s="33">
        <v>140230.6</v>
      </c>
      <c r="D38" s="33">
        <f t="shared" si="4"/>
        <v>22.564749864205151</v>
      </c>
      <c r="E38" s="33">
        <v>106156.20954000001</v>
      </c>
      <c r="F38" s="33">
        <f t="shared" si="5"/>
        <v>21.200610569197561</v>
      </c>
      <c r="G38" s="10">
        <f t="shared" si="2"/>
        <v>75.701173310247555</v>
      </c>
      <c r="H38" s="10">
        <f t="shared" si="3"/>
        <v>-34074.390459999995</v>
      </c>
      <c r="I38" s="7" t="s">
        <v>41</v>
      </c>
      <c r="K38" s="9"/>
      <c r="L38" s="9"/>
      <c r="M38" s="9"/>
      <c r="N38" s="31"/>
    </row>
    <row r="39" spans="1:16">
      <c r="A39" s="17" t="s">
        <v>58</v>
      </c>
      <c r="B39" s="18" t="s">
        <v>25</v>
      </c>
      <c r="C39" s="33">
        <v>8755.2000000000007</v>
      </c>
      <c r="D39" s="33">
        <f t="shared" si="4"/>
        <v>1.4088144671069578</v>
      </c>
      <c r="E39" s="33">
        <v>8755.1108599999989</v>
      </c>
      <c r="F39" s="33">
        <f t="shared" si="5"/>
        <v>1.7484958876858963</v>
      </c>
      <c r="G39" s="10">
        <f t="shared" si="2"/>
        <v>99.998981862207586</v>
      </c>
      <c r="H39" s="10">
        <f t="shared" si="3"/>
        <v>-8.9140000001862063E-2</v>
      </c>
      <c r="I39" s="7" t="s">
        <v>41</v>
      </c>
      <c r="K39" s="9"/>
      <c r="L39" s="9"/>
      <c r="M39" s="9"/>
      <c r="N39" s="31"/>
    </row>
    <row r="40" spans="1:16" ht="108">
      <c r="A40" s="17" t="s">
        <v>59</v>
      </c>
      <c r="B40" s="18" t="s">
        <v>26</v>
      </c>
      <c r="C40" s="33">
        <v>0</v>
      </c>
      <c r="D40" s="33">
        <f t="shared" si="4"/>
        <v>0</v>
      </c>
      <c r="E40" s="33">
        <v>-2.8635000000000002</v>
      </c>
      <c r="F40" s="33">
        <f t="shared" si="5"/>
        <v>-5.7187373803152107E-4</v>
      </c>
      <c r="G40" s="10" t="s">
        <v>6</v>
      </c>
      <c r="H40" s="10">
        <f t="shared" si="3"/>
        <v>-2.8635000000000002</v>
      </c>
      <c r="I40" s="7" t="s">
        <v>41</v>
      </c>
      <c r="K40" s="9"/>
      <c r="L40" s="9"/>
      <c r="M40" s="9"/>
      <c r="N40" s="31"/>
    </row>
    <row r="41" spans="1:16" ht="61.2" customHeight="1">
      <c r="A41" s="12" t="s">
        <v>82</v>
      </c>
      <c r="B41" s="12"/>
      <c r="C41" s="8">
        <v>656430.41</v>
      </c>
      <c r="D41" s="8">
        <f t="shared" ref="D41:D51" si="6">C41/$C$41*100</f>
        <v>100</v>
      </c>
      <c r="E41" s="8">
        <v>458720.09</v>
      </c>
      <c r="F41" s="8">
        <f>E41/$E$41*100</f>
        <v>100</v>
      </c>
      <c r="G41" s="8">
        <f t="shared" ref="G41:G51" si="7">E41/C41*100</f>
        <v>69.880993173366235</v>
      </c>
      <c r="H41" s="8">
        <f t="shared" ref="H41" si="8">E41-C41</f>
        <v>-197710.32</v>
      </c>
      <c r="I41" s="7" t="s">
        <v>41</v>
      </c>
      <c r="K41" s="34"/>
      <c r="M41" s="34"/>
      <c r="P41" s="34"/>
    </row>
    <row r="42" spans="1:16" ht="108">
      <c r="A42" s="13" t="s">
        <v>63</v>
      </c>
      <c r="B42" s="14" t="s">
        <v>28</v>
      </c>
      <c r="C42" s="15">
        <v>40440.464229999998</v>
      </c>
      <c r="D42" s="10">
        <f t="shared" si="6"/>
        <v>6.1606628233448228</v>
      </c>
      <c r="E42" s="15">
        <v>21859.29637</v>
      </c>
      <c r="F42" s="10">
        <f>E42/$E$41*100</f>
        <v>4.7652799270247783</v>
      </c>
      <c r="G42" s="10">
        <f t="shared" si="7"/>
        <v>54.053030266116707</v>
      </c>
      <c r="H42" s="10">
        <f t="shared" ref="H42:H53" si="9">E42-C42</f>
        <v>-18581.167859999998</v>
      </c>
      <c r="I42" s="6" t="s">
        <v>98</v>
      </c>
      <c r="P42" s="34"/>
    </row>
    <row r="43" spans="1:16" ht="72">
      <c r="A43" s="13" t="s">
        <v>64</v>
      </c>
      <c r="B43" s="14" t="s">
        <v>29</v>
      </c>
      <c r="C43" s="15">
        <v>31609.613860000001</v>
      </c>
      <c r="D43" s="10">
        <f t="shared" si="6"/>
        <v>4.8153792661738501</v>
      </c>
      <c r="E43" s="15">
        <v>18156.50001</v>
      </c>
      <c r="F43" s="10">
        <f t="shared" ref="F43:F53" si="10">E43/$E$41*100</f>
        <v>3.9580782280540618</v>
      </c>
      <c r="G43" s="10">
        <f t="shared" si="7"/>
        <v>57.439803252313439</v>
      </c>
      <c r="H43" s="10">
        <f t="shared" si="9"/>
        <v>-13453.113850000002</v>
      </c>
      <c r="I43" s="11" t="s">
        <v>92</v>
      </c>
      <c r="P43" s="34"/>
    </row>
    <row r="44" spans="1:16">
      <c r="A44" s="13" t="s">
        <v>65</v>
      </c>
      <c r="B44" s="14" t="s">
        <v>30</v>
      </c>
      <c r="C44" s="15">
        <v>62691.436199999996</v>
      </c>
      <c r="D44" s="10">
        <f t="shared" si="6"/>
        <v>9.5503552615729674</v>
      </c>
      <c r="E44" s="15">
        <v>45568.427689999997</v>
      </c>
      <c r="F44" s="10">
        <f t="shared" si="10"/>
        <v>9.9338199227332709</v>
      </c>
      <c r="G44" s="10">
        <f t="shared" si="7"/>
        <v>72.686846006568274</v>
      </c>
      <c r="H44" s="10">
        <f t="shared" si="9"/>
        <v>-17123.00851</v>
      </c>
      <c r="I44" s="11"/>
      <c r="P44" s="34"/>
    </row>
    <row r="45" spans="1:16" ht="36">
      <c r="A45" s="13" t="s">
        <v>66</v>
      </c>
      <c r="B45" s="14" t="s">
        <v>31</v>
      </c>
      <c r="C45" s="15">
        <v>162069.06078</v>
      </c>
      <c r="D45" s="10">
        <f t="shared" si="6"/>
        <v>24.689450444564258</v>
      </c>
      <c r="E45" s="15">
        <v>108989.57577</v>
      </c>
      <c r="F45" s="10">
        <f t="shared" si="10"/>
        <v>23.759494765097379</v>
      </c>
      <c r="G45" s="10">
        <f t="shared" si="7"/>
        <v>67.248847648933719</v>
      </c>
      <c r="H45" s="10">
        <f t="shared" si="9"/>
        <v>-53079.485010000004</v>
      </c>
      <c r="I45" s="11"/>
      <c r="P45" s="34"/>
    </row>
    <row r="46" spans="1:16" ht="54">
      <c r="A46" s="13" t="s">
        <v>78</v>
      </c>
      <c r="B46" s="14" t="s">
        <v>79</v>
      </c>
      <c r="C46" s="15">
        <v>35</v>
      </c>
      <c r="D46" s="10">
        <f t="shared" si="6"/>
        <v>5.3318675470869787E-3</v>
      </c>
      <c r="E46" s="15">
        <v>13.36468</v>
      </c>
      <c r="F46" s="10">
        <f t="shared" si="10"/>
        <v>2.9134716990485417E-3</v>
      </c>
      <c r="G46" s="10">
        <f t="shared" si="7"/>
        <v>38.184800000000003</v>
      </c>
      <c r="H46" s="10">
        <f t="shared" si="9"/>
        <v>-21.63532</v>
      </c>
      <c r="I46" s="11" t="s">
        <v>93</v>
      </c>
      <c r="P46" s="34"/>
    </row>
    <row r="47" spans="1:16">
      <c r="A47" s="13" t="s">
        <v>80</v>
      </c>
      <c r="B47" s="14" t="s">
        <v>81</v>
      </c>
      <c r="C47" s="15">
        <v>287687.81608999998</v>
      </c>
      <c r="D47" s="10">
        <f t="shared" si="6"/>
        <v>43.826095151502805</v>
      </c>
      <c r="E47" s="15">
        <v>210042.85745000001</v>
      </c>
      <c r="F47" s="10">
        <f t="shared" si="10"/>
        <v>45.788894366933</v>
      </c>
      <c r="G47" s="10">
        <f t="shared" si="7"/>
        <v>73.010689261963876</v>
      </c>
      <c r="H47" s="10">
        <f t="shared" si="9"/>
        <v>-77644.958639999968</v>
      </c>
      <c r="I47" s="11"/>
      <c r="P47" s="34"/>
    </row>
    <row r="48" spans="1:16" ht="36">
      <c r="A48" s="13" t="s">
        <v>67</v>
      </c>
      <c r="B48" s="14" t="s">
        <v>32</v>
      </c>
      <c r="C48" s="15">
        <v>42906.22466</v>
      </c>
      <c r="D48" s="10">
        <f t="shared" si="6"/>
        <v>6.5362944809336296</v>
      </c>
      <c r="E48" s="15">
        <v>31008.61793</v>
      </c>
      <c r="F48" s="10">
        <f t="shared" si="10"/>
        <v>6.7598124882649016</v>
      </c>
      <c r="G48" s="10">
        <f t="shared" si="7"/>
        <v>72.270674420134355</v>
      </c>
      <c r="H48" s="10">
        <f t="shared" si="9"/>
        <v>-11897.60673</v>
      </c>
      <c r="I48" s="6"/>
      <c r="P48" s="34"/>
    </row>
    <row r="49" spans="1:16">
      <c r="A49" s="13" t="s">
        <v>68</v>
      </c>
      <c r="B49" s="14" t="s">
        <v>33</v>
      </c>
      <c r="C49" s="15">
        <v>26332.296699999999</v>
      </c>
      <c r="D49" s="10">
        <f t="shared" si="6"/>
        <v>4.0114376632855873</v>
      </c>
      <c r="E49" s="15">
        <v>21627.494139999999</v>
      </c>
      <c r="F49" s="10">
        <f t="shared" si="10"/>
        <v>4.7147475359101882</v>
      </c>
      <c r="G49" s="10">
        <f t="shared" si="7"/>
        <v>82.132957813740575</v>
      </c>
      <c r="H49" s="10">
        <f t="shared" si="9"/>
        <v>-4704.8025600000001</v>
      </c>
      <c r="I49" s="6"/>
      <c r="P49" s="34"/>
    </row>
    <row r="50" spans="1:16" ht="54">
      <c r="A50" s="13" t="s">
        <v>69</v>
      </c>
      <c r="B50" s="14" t="s">
        <v>34</v>
      </c>
      <c r="C50" s="15">
        <v>358.5</v>
      </c>
      <c r="D50" s="10">
        <f t="shared" si="6"/>
        <v>5.4613557589448053E-2</v>
      </c>
      <c r="E50" s="15">
        <v>191.60783000000001</v>
      </c>
      <c r="F50" s="10">
        <f t="shared" si="10"/>
        <v>4.1770097751768404E-2</v>
      </c>
      <c r="G50" s="10">
        <f t="shared" si="7"/>
        <v>53.447093444909342</v>
      </c>
      <c r="H50" s="10">
        <f t="shared" si="9"/>
        <v>-166.89216999999999</v>
      </c>
      <c r="I50" s="6" t="s">
        <v>99</v>
      </c>
      <c r="P50" s="34"/>
    </row>
    <row r="51" spans="1:16" ht="36">
      <c r="A51" s="13" t="s">
        <v>70</v>
      </c>
      <c r="B51" s="14" t="s">
        <v>35</v>
      </c>
      <c r="C51" s="15">
        <v>1800</v>
      </c>
      <c r="D51" s="10">
        <f t="shared" si="6"/>
        <v>0.27421033099304465</v>
      </c>
      <c r="E51" s="15">
        <v>1262.35024</v>
      </c>
      <c r="F51" s="10">
        <f t="shared" si="10"/>
        <v>0.27518965650708693</v>
      </c>
      <c r="G51" s="10">
        <f t="shared" si="7"/>
        <v>70.130568888888888</v>
      </c>
      <c r="H51" s="10">
        <f t="shared" si="9"/>
        <v>-537.64976000000001</v>
      </c>
      <c r="I51" s="6"/>
      <c r="P51" s="34"/>
    </row>
    <row r="52" spans="1:16">
      <c r="A52" s="16">
        <v>1</v>
      </c>
      <c r="B52" s="16">
        <v>2</v>
      </c>
      <c r="C52" s="16">
        <v>3</v>
      </c>
      <c r="D52" s="16">
        <v>4</v>
      </c>
      <c r="E52" s="16">
        <v>5</v>
      </c>
      <c r="F52" s="16">
        <v>6</v>
      </c>
      <c r="G52" s="7">
        <v>7</v>
      </c>
      <c r="H52" s="7">
        <v>8</v>
      </c>
      <c r="I52" s="7">
        <v>9</v>
      </c>
      <c r="P52" s="34"/>
    </row>
    <row r="53" spans="1:16" ht="72">
      <c r="A53" s="13" t="s">
        <v>71</v>
      </c>
      <c r="B53" s="14" t="s">
        <v>36</v>
      </c>
      <c r="C53" s="15">
        <v>500</v>
      </c>
      <c r="D53" s="10">
        <f>C53/$C$41*100</f>
        <v>7.6169536386956838E-2</v>
      </c>
      <c r="E53" s="15">
        <v>0</v>
      </c>
      <c r="F53" s="10">
        <f t="shared" si="10"/>
        <v>0</v>
      </c>
      <c r="G53" s="10">
        <f>E53/C53*100</f>
        <v>0</v>
      </c>
      <c r="H53" s="10">
        <f t="shared" si="9"/>
        <v>-500</v>
      </c>
      <c r="I53" s="6" t="s">
        <v>72</v>
      </c>
      <c r="P53" s="34"/>
    </row>
    <row r="55" spans="1:16" s="22" customFormat="1" ht="21">
      <c r="A55" s="22" t="s">
        <v>4</v>
      </c>
      <c r="E55" s="22" t="s">
        <v>75</v>
      </c>
      <c r="I55" s="30"/>
    </row>
    <row r="56" spans="1:16" s="22" customFormat="1" ht="21">
      <c r="I56" s="30"/>
    </row>
    <row r="57" spans="1:16" s="22" customFormat="1" ht="21">
      <c r="A57" s="22" t="s">
        <v>5</v>
      </c>
      <c r="E57" s="22" t="s">
        <v>76</v>
      </c>
      <c r="I57" s="30"/>
    </row>
    <row r="60" spans="1:16" ht="21">
      <c r="A60" s="22" t="s">
        <v>73</v>
      </c>
    </row>
    <row r="61" spans="1:16" ht="21">
      <c r="A61" s="22" t="s">
        <v>74</v>
      </c>
    </row>
  </sheetData>
  <mergeCells count="24">
    <mergeCell ref="A11:I11"/>
    <mergeCell ref="A12:I12"/>
    <mergeCell ref="A7:I7"/>
    <mergeCell ref="F2:I2"/>
    <mergeCell ref="F3:I3"/>
    <mergeCell ref="F4:I4"/>
    <mergeCell ref="A9:I9"/>
    <mergeCell ref="A10:I10"/>
    <mergeCell ref="E17:E18"/>
    <mergeCell ref="A6:I6"/>
    <mergeCell ref="C1"/>
    <mergeCell ref="C2"/>
    <mergeCell ref="C3"/>
    <mergeCell ref="C4"/>
    <mergeCell ref="I17:I18"/>
    <mergeCell ref="A17:A18"/>
    <mergeCell ref="B17:B18"/>
    <mergeCell ref="C17:C18"/>
    <mergeCell ref="G17:H17"/>
    <mergeCell ref="D17:D18"/>
    <mergeCell ref="F17:F18"/>
    <mergeCell ref="H16:I16"/>
    <mergeCell ref="A13:I13"/>
    <mergeCell ref="F1:I1"/>
  </mergeCells>
  <printOptions horizontalCentered="1"/>
  <pageMargins left="0.78740157480314965" right="0.39370078740157483" top="0.39370078740157483" bottom="0.39370078740157483" header="0" footer="0"/>
  <pageSetup paperSize="9" scale="61" orientation="portrait" verticalDpi="4294967295" r:id="rId1"/>
  <rowBreaks count="2" manualBreakCount="2">
    <brk id="29" max="8" man="1"/>
    <brk id="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gorfo</dc:creator>
  <cp:lastModifiedBy>gorfo</cp:lastModifiedBy>
  <cp:lastPrinted>2017-10-25T11:49:58Z</cp:lastPrinted>
  <dcterms:created xsi:type="dcterms:W3CDTF">2017-10-19T11:07:25Z</dcterms:created>
  <dcterms:modified xsi:type="dcterms:W3CDTF">2017-10-30T08:35:46Z</dcterms:modified>
</cp:coreProperties>
</file>