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9152" windowHeight="11328"/>
  </bookViews>
  <sheets>
    <sheet name="Лист3" sheetId="1" r:id="rId1"/>
  </sheets>
  <calcPr calcId="124519"/>
</workbook>
</file>

<file path=xl/calcChain.xml><?xml version="1.0" encoding="utf-8"?>
<calcChain xmlns="http://schemas.openxmlformats.org/spreadsheetml/2006/main">
  <c r="D20" i="1"/>
  <c r="J20" s="1"/>
  <c r="C20"/>
  <c r="C14" s="1"/>
  <c r="J31"/>
  <c r="I31"/>
  <c r="K31" s="1"/>
  <c r="H31"/>
  <c r="J30"/>
  <c r="I30"/>
  <c r="K30" s="1"/>
  <c r="H30"/>
  <c r="E30"/>
  <c r="K29"/>
  <c r="J29"/>
  <c r="I29"/>
  <c r="H29"/>
  <c r="E29"/>
  <c r="J28"/>
  <c r="I28"/>
  <c r="K28" s="1"/>
  <c r="H28"/>
  <c r="E28"/>
  <c r="J27"/>
  <c r="I27"/>
  <c r="K27" s="1"/>
  <c r="H27"/>
  <c r="E27"/>
  <c r="J26"/>
  <c r="K26" s="1"/>
  <c r="I26"/>
  <c r="H26"/>
  <c r="E26"/>
  <c r="K25"/>
  <c r="J25"/>
  <c r="I25"/>
  <c r="H25"/>
  <c r="E25"/>
  <c r="J24"/>
  <c r="I24"/>
  <c r="K24" s="1"/>
  <c r="H24"/>
  <c r="E24"/>
  <c r="J23"/>
  <c r="I23"/>
  <c r="K23" s="1"/>
  <c r="H23"/>
  <c r="E23"/>
  <c r="J22"/>
  <c r="K22" s="1"/>
  <c r="I22"/>
  <c r="H22"/>
  <c r="E22"/>
  <c r="G21"/>
  <c r="H21" s="1"/>
  <c r="F21"/>
  <c r="D21"/>
  <c r="C21"/>
  <c r="E21" s="1"/>
  <c r="K19"/>
  <c r="J19"/>
  <c r="I19"/>
  <c r="H19"/>
  <c r="E19"/>
  <c r="J18"/>
  <c r="I18"/>
  <c r="K18" s="1"/>
  <c r="H18"/>
  <c r="E18"/>
  <c r="J17"/>
  <c r="I17"/>
  <c r="K17" s="1"/>
  <c r="H17"/>
  <c r="E17"/>
  <c r="J16"/>
  <c r="K16" s="1"/>
  <c r="I16"/>
  <c r="H16"/>
  <c r="E16"/>
  <c r="K15"/>
  <c r="J15"/>
  <c r="I15"/>
  <c r="H15"/>
  <c r="E15"/>
  <c r="G14"/>
  <c r="D14" l="1"/>
  <c r="J14" s="1"/>
  <c r="J13" s="1"/>
  <c r="H20"/>
  <c r="H14" s="1"/>
  <c r="H13" s="1"/>
  <c r="H32" s="1"/>
  <c r="I20"/>
  <c r="K20" s="1"/>
  <c r="F14"/>
  <c r="E20"/>
  <c r="J21"/>
  <c r="C13"/>
  <c r="G13"/>
  <c r="I21"/>
  <c r="E14" l="1"/>
  <c r="E13" s="1"/>
  <c r="E32" s="1"/>
  <c r="D13"/>
  <c r="I14"/>
  <c r="I13" s="1"/>
  <c r="F13"/>
  <c r="K21"/>
  <c r="K14" l="1"/>
  <c r="K13" s="1"/>
  <c r="K32" s="1"/>
</calcChain>
</file>

<file path=xl/sharedStrings.xml><?xml version="1.0" encoding="utf-8"?>
<sst xmlns="http://schemas.openxmlformats.org/spreadsheetml/2006/main" count="50" uniqueCount="43">
  <si>
    <t>к пояснительной записке к</t>
  </si>
  <si>
    <t>решению Совета народных депутатов</t>
  </si>
  <si>
    <t>ЗАТО г.Радужный Владимирской области</t>
  </si>
  <si>
    <t xml:space="preserve">Расшифровка  расходов на оплату труда работников бюджетной сферы в разрезе </t>
  </si>
  <si>
    <t xml:space="preserve">бюджетных и казенных муниципальных учреждений ЗАТО г.Радужный </t>
  </si>
  <si>
    <t>Владимирской области на 2019 год</t>
  </si>
  <si>
    <t>местный бюджет</t>
  </si>
  <si>
    <t>областная субсидия  и субвенция</t>
  </si>
  <si>
    <t>Всего  сумма  в тыс.руб.</t>
  </si>
  <si>
    <t>Учреждение</t>
  </si>
  <si>
    <t>Вид расхода</t>
  </si>
  <si>
    <t>Фонд оплаты                          труда</t>
  </si>
  <si>
    <t>Взносы по обязательному сос.страхованию</t>
  </si>
  <si>
    <t>Сумма,                                 тыс.руб</t>
  </si>
  <si>
    <t xml:space="preserve">   -Управление образования</t>
  </si>
  <si>
    <t>МБДОУ ЦРР-д/с N 3</t>
  </si>
  <si>
    <t>МБДОУ ЦРР-д/с N 5</t>
  </si>
  <si>
    <t>МБДОУ ЦРР-д/с N 6</t>
  </si>
  <si>
    <t>МБОУ СОШ N 1</t>
  </si>
  <si>
    <t>МБОУ СОШ N 2</t>
  </si>
  <si>
    <t>МБОУ ДО ЦВР "Лад"</t>
  </si>
  <si>
    <t>611;612</t>
  </si>
  <si>
    <t xml:space="preserve">     -МКУ "Комитет по культуре и спорту</t>
  </si>
  <si>
    <t>МБУК КЦ "Досуг"</t>
  </si>
  <si>
    <t>МБУК ОБ ЗАТО г.Радужный</t>
  </si>
  <si>
    <t>МБУК "ЦДМ"</t>
  </si>
  <si>
    <t xml:space="preserve">МБУК ПКиО зато гРадужный </t>
  </si>
  <si>
    <t xml:space="preserve">МБУК "МСДЦ" ЗАТО г. Радужный </t>
  </si>
  <si>
    <t>МБУДО "ДШИ"</t>
  </si>
  <si>
    <t>МБОУДОД ДЮСШ</t>
  </si>
  <si>
    <t xml:space="preserve">Органы местного  самоуправления </t>
  </si>
  <si>
    <t>121;129</t>
  </si>
  <si>
    <t>Казенные учреждения</t>
  </si>
  <si>
    <t>111;119</t>
  </si>
  <si>
    <t>ЗАГС</t>
  </si>
  <si>
    <t>И Т О Г О</t>
  </si>
  <si>
    <t>Руководитель</t>
  </si>
  <si>
    <t>О.М.Горшкова</t>
  </si>
  <si>
    <t>Зав.бюджетным отделом</t>
  </si>
  <si>
    <t>М.Л. Семенович</t>
  </si>
  <si>
    <t>Боджетные  учреждения,          в том числе:</t>
  </si>
  <si>
    <t>Приложение № 4</t>
  </si>
  <si>
    <t xml:space="preserve">от                            г. №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</si>
</sst>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center"/>
    </xf>
    <xf numFmtId="0" fontId="3" fillId="0" borderId="7" xfId="0" applyFont="1" applyBorder="1"/>
    <xf numFmtId="4" fontId="3" fillId="0" borderId="7" xfId="0" applyNumberFormat="1" applyFont="1" applyBorder="1"/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4" fontId="4" fillId="0" borderId="7" xfId="0" applyNumberFormat="1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5" fillId="0" borderId="7" xfId="0" applyFont="1" applyBorder="1"/>
    <xf numFmtId="4" fontId="5" fillId="0" borderId="7" xfId="0" applyNumberFormat="1" applyFont="1" applyBorder="1"/>
    <xf numFmtId="0" fontId="6" fillId="0" borderId="7" xfId="0" applyFont="1" applyBorder="1"/>
    <xf numFmtId="4" fontId="6" fillId="0" borderId="7" xfId="0" applyNumberFormat="1" applyFont="1" applyBorder="1"/>
    <xf numFmtId="4" fontId="7" fillId="0" borderId="7" xfId="0" applyNumberFormat="1" applyFont="1" applyBorder="1"/>
    <xf numFmtId="4" fontId="0" fillId="0" borderId="7" xfId="0" applyNumberFormat="1" applyFont="1" applyBorder="1"/>
    <xf numFmtId="0" fontId="7" fillId="0" borderId="7" xfId="0" applyFont="1" applyBorder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/>
    <xf numFmtId="0" fontId="0" fillId="0" borderId="3" xfId="0" applyFont="1" applyBorder="1" applyAlignme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workbookViewId="0">
      <selection activeCell="A7" sqref="A7:K7"/>
    </sheetView>
  </sheetViews>
  <sheetFormatPr defaultRowHeight="14.4"/>
  <cols>
    <col min="1" max="1" width="22.33203125" customWidth="1"/>
    <col min="3" max="3" width="13.33203125" customWidth="1"/>
    <col min="4" max="5" width="13" customWidth="1"/>
    <col min="6" max="6" width="17.88671875" customWidth="1"/>
    <col min="7" max="7" width="13" customWidth="1"/>
    <col min="8" max="8" width="17.5546875" customWidth="1"/>
    <col min="9" max="9" width="16.88671875" customWidth="1"/>
    <col min="10" max="10" width="13" customWidth="1"/>
    <col min="11" max="11" width="18" customWidth="1"/>
  </cols>
  <sheetData>
    <row r="1" spans="1:11">
      <c r="D1" s="1"/>
      <c r="E1" s="1"/>
      <c r="F1" s="1"/>
      <c r="I1" s="1" t="s">
        <v>41</v>
      </c>
    </row>
    <row r="2" spans="1:11">
      <c r="D2" s="1"/>
      <c r="E2" s="1"/>
      <c r="F2" s="1"/>
      <c r="I2" s="1" t="s">
        <v>0</v>
      </c>
    </row>
    <row r="3" spans="1:11">
      <c r="D3" s="1"/>
      <c r="E3" s="1"/>
      <c r="F3" s="1"/>
      <c r="I3" s="1" t="s">
        <v>1</v>
      </c>
    </row>
    <row r="4" spans="1:11">
      <c r="D4" s="1"/>
      <c r="E4" s="1"/>
      <c r="F4" s="1"/>
      <c r="I4" s="1" t="s">
        <v>2</v>
      </c>
    </row>
    <row r="5" spans="1:11">
      <c r="D5" s="1"/>
      <c r="E5" s="1"/>
      <c r="F5" s="1"/>
      <c r="I5" s="29" t="s">
        <v>42</v>
      </c>
      <c r="J5" s="29"/>
    </row>
    <row r="6" spans="1:11">
      <c r="D6" s="2"/>
      <c r="E6" s="2"/>
      <c r="F6" s="2"/>
    </row>
    <row r="7" spans="1:11" ht="15.75" customHeight="1">
      <c r="A7" s="25" t="s">
        <v>3</v>
      </c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ht="15.75" customHeight="1">
      <c r="A8" s="25" t="s">
        <v>4</v>
      </c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1">
      <c r="A9" s="27" t="s">
        <v>5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16.2" thickBot="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15" thickBot="1">
      <c r="A11" s="22" t="s">
        <v>6</v>
      </c>
      <c r="B11" s="23"/>
      <c r="C11" s="23"/>
      <c r="D11" s="23"/>
      <c r="E11" s="24"/>
      <c r="F11" s="8" t="s">
        <v>7</v>
      </c>
      <c r="G11" s="9"/>
      <c r="H11" s="10"/>
      <c r="I11" s="8" t="s">
        <v>8</v>
      </c>
      <c r="J11" s="9"/>
      <c r="K11" s="10"/>
    </row>
    <row r="12" spans="1:11" ht="57" customHeight="1">
      <c r="A12" s="11" t="s">
        <v>9</v>
      </c>
      <c r="B12" s="12" t="s">
        <v>10</v>
      </c>
      <c r="C12" s="12" t="s">
        <v>11</v>
      </c>
      <c r="D12" s="12" t="s">
        <v>12</v>
      </c>
      <c r="E12" s="13" t="s">
        <v>13</v>
      </c>
      <c r="F12" s="12" t="s">
        <v>11</v>
      </c>
      <c r="G12" s="12" t="s">
        <v>12</v>
      </c>
      <c r="H12" s="13" t="s">
        <v>13</v>
      </c>
      <c r="I12" s="12" t="s">
        <v>11</v>
      </c>
      <c r="J12" s="12" t="s">
        <v>12</v>
      </c>
      <c r="K12" s="13" t="s">
        <v>13</v>
      </c>
    </row>
    <row r="13" spans="1:11" ht="43.2">
      <c r="A13" s="14" t="s">
        <v>40</v>
      </c>
      <c r="B13" s="15">
        <v>611</v>
      </c>
      <c r="C13" s="16">
        <f t="shared" ref="C13:K13" si="0">C14+C21</f>
        <v>54989325</v>
      </c>
      <c r="D13" s="16">
        <f t="shared" si="0"/>
        <v>16615170</v>
      </c>
      <c r="E13" s="16">
        <f t="shared" si="0"/>
        <v>71604495</v>
      </c>
      <c r="F13" s="16">
        <f t="shared" si="0"/>
        <v>116462668</v>
      </c>
      <c r="G13" s="16">
        <f t="shared" si="0"/>
        <v>35212944</v>
      </c>
      <c r="H13" s="16">
        <f t="shared" si="0"/>
        <v>151675612</v>
      </c>
      <c r="I13" s="16">
        <f t="shared" si="0"/>
        <v>171451993</v>
      </c>
      <c r="J13" s="16">
        <f t="shared" si="0"/>
        <v>51828114</v>
      </c>
      <c r="K13" s="16">
        <f t="shared" si="0"/>
        <v>223280107</v>
      </c>
    </row>
    <row r="14" spans="1:11">
      <c r="A14" s="15" t="s">
        <v>14</v>
      </c>
      <c r="B14" s="15">
        <v>611</v>
      </c>
      <c r="C14" s="16">
        <f>C15+C16+C17+C18+C19+C20</f>
        <v>33469860</v>
      </c>
      <c r="D14" s="16">
        <f t="shared" ref="D14" si="1">D15+D16+D17+D18+D19+D20</f>
        <v>10116288</v>
      </c>
      <c r="E14" s="16">
        <f>C14+D14</f>
        <v>43586148</v>
      </c>
      <c r="F14" s="16">
        <f>F15+F16+F17+F18+F19+F20</f>
        <v>108331362</v>
      </c>
      <c r="G14" s="16">
        <f t="shared" ref="G14:H14" si="2">G15+G16+G17+G18+G19+G20</f>
        <v>32757286</v>
      </c>
      <c r="H14" s="16">
        <f t="shared" si="2"/>
        <v>141088648</v>
      </c>
      <c r="I14" s="16">
        <f>C14+F14</f>
        <v>141801222</v>
      </c>
      <c r="J14" s="16">
        <f>D14+G14</f>
        <v>42873574</v>
      </c>
      <c r="K14" s="16">
        <f>I14+J14</f>
        <v>184674796</v>
      </c>
    </row>
    <row r="15" spans="1:11">
      <c r="A15" s="17" t="s">
        <v>15</v>
      </c>
      <c r="B15" s="17">
        <v>611</v>
      </c>
      <c r="C15" s="18">
        <v>4884962</v>
      </c>
      <c r="D15" s="18">
        <v>1475259</v>
      </c>
      <c r="E15" s="19">
        <f>C15+D15</f>
        <v>6360221</v>
      </c>
      <c r="F15" s="18">
        <v>9426206</v>
      </c>
      <c r="G15" s="18">
        <v>2846714</v>
      </c>
      <c r="H15" s="18">
        <f>F15+G15</f>
        <v>12272920</v>
      </c>
      <c r="I15" s="19">
        <f t="shared" ref="I15:J20" si="3">C15+F15</f>
        <v>14311168</v>
      </c>
      <c r="J15" s="19">
        <f t="shared" si="3"/>
        <v>4321973</v>
      </c>
      <c r="K15" s="19">
        <f t="shared" ref="K15:K31" si="4">I15+J15</f>
        <v>18633141</v>
      </c>
    </row>
    <row r="16" spans="1:11">
      <c r="A16" s="17" t="s">
        <v>16</v>
      </c>
      <c r="B16" s="17">
        <v>611</v>
      </c>
      <c r="C16" s="18">
        <v>10484657</v>
      </c>
      <c r="D16" s="18">
        <v>3174754</v>
      </c>
      <c r="E16" s="19">
        <f t="shared" ref="E16:E30" si="5">C16+D16</f>
        <v>13659411</v>
      </c>
      <c r="F16" s="18">
        <v>22458192</v>
      </c>
      <c r="G16" s="18">
        <v>6791257</v>
      </c>
      <c r="H16" s="18">
        <f t="shared" ref="H16:H31" si="6">F16+G16</f>
        <v>29249449</v>
      </c>
      <c r="I16" s="19">
        <f t="shared" si="3"/>
        <v>32942849</v>
      </c>
      <c r="J16" s="19">
        <f t="shared" si="3"/>
        <v>9966011</v>
      </c>
      <c r="K16" s="19">
        <f t="shared" si="4"/>
        <v>42908860</v>
      </c>
    </row>
    <row r="17" spans="1:11">
      <c r="A17" s="17" t="s">
        <v>17</v>
      </c>
      <c r="B17" s="17">
        <v>611</v>
      </c>
      <c r="C17" s="18">
        <v>5085896</v>
      </c>
      <c r="D17" s="18">
        <v>1535940</v>
      </c>
      <c r="E17" s="19">
        <f t="shared" si="5"/>
        <v>6621836</v>
      </c>
      <c r="F17" s="18">
        <v>11484212</v>
      </c>
      <c r="G17" s="18">
        <v>3477419</v>
      </c>
      <c r="H17" s="18">
        <f t="shared" si="6"/>
        <v>14961631</v>
      </c>
      <c r="I17" s="19">
        <f t="shared" si="3"/>
        <v>16570108</v>
      </c>
      <c r="J17" s="19">
        <f t="shared" si="3"/>
        <v>5013359</v>
      </c>
      <c r="K17" s="19">
        <f t="shared" si="4"/>
        <v>21583467</v>
      </c>
    </row>
    <row r="18" spans="1:11">
      <c r="A18" s="17" t="s">
        <v>18</v>
      </c>
      <c r="B18" s="17">
        <v>611</v>
      </c>
      <c r="C18" s="18"/>
      <c r="D18" s="18"/>
      <c r="E18" s="19">
        <f t="shared" si="5"/>
        <v>0</v>
      </c>
      <c r="F18" s="18">
        <v>28930056</v>
      </c>
      <c r="G18" s="18">
        <v>8760021</v>
      </c>
      <c r="H18" s="18">
        <f t="shared" si="6"/>
        <v>37690077</v>
      </c>
      <c r="I18" s="19">
        <f t="shared" si="3"/>
        <v>28930056</v>
      </c>
      <c r="J18" s="19">
        <f t="shared" si="3"/>
        <v>8760021</v>
      </c>
      <c r="K18" s="19">
        <f t="shared" si="4"/>
        <v>37690077</v>
      </c>
    </row>
    <row r="19" spans="1:11">
      <c r="A19" s="17" t="s">
        <v>19</v>
      </c>
      <c r="B19" s="17">
        <v>611</v>
      </c>
      <c r="C19" s="18"/>
      <c r="D19" s="18"/>
      <c r="E19" s="19">
        <f t="shared" si="5"/>
        <v>0</v>
      </c>
      <c r="F19" s="18">
        <v>35157400</v>
      </c>
      <c r="G19" s="18">
        <v>10617535</v>
      </c>
      <c r="H19" s="18">
        <f t="shared" si="6"/>
        <v>45774935</v>
      </c>
      <c r="I19" s="19">
        <f t="shared" si="3"/>
        <v>35157400</v>
      </c>
      <c r="J19" s="19">
        <f t="shared" si="3"/>
        <v>10617535</v>
      </c>
      <c r="K19" s="19">
        <f t="shared" si="4"/>
        <v>45774935</v>
      </c>
    </row>
    <row r="20" spans="1:11">
      <c r="A20" s="17" t="s">
        <v>20</v>
      </c>
      <c r="B20" s="17" t="s">
        <v>21</v>
      </c>
      <c r="C20" s="18">
        <f>5236287+1554144+1692024+4531890</f>
        <v>13014345</v>
      </c>
      <c r="D20" s="18">
        <f>1581359+469352+510992+1368632</f>
        <v>3930335</v>
      </c>
      <c r="E20" s="19">
        <f t="shared" si="5"/>
        <v>16944680</v>
      </c>
      <c r="F20" s="18">
        <v>875296</v>
      </c>
      <c r="G20" s="18">
        <v>264340</v>
      </c>
      <c r="H20" s="18">
        <f t="shared" si="6"/>
        <v>1139636</v>
      </c>
      <c r="I20" s="19">
        <f t="shared" si="3"/>
        <v>13889641</v>
      </c>
      <c r="J20" s="19">
        <f t="shared" si="3"/>
        <v>4194675</v>
      </c>
      <c r="K20" s="19">
        <f t="shared" si="4"/>
        <v>18084316</v>
      </c>
    </row>
    <row r="21" spans="1:11" ht="28.8">
      <c r="A21" s="14" t="s">
        <v>22</v>
      </c>
      <c r="B21" s="15">
        <v>611</v>
      </c>
      <c r="C21" s="16">
        <f>C22+C23+C24+C25+C26+C27+C28</f>
        <v>21519465</v>
      </c>
      <c r="D21" s="16">
        <f>D22+D23+D24+D25+D26+D27+D28</f>
        <v>6498882</v>
      </c>
      <c r="E21" s="16">
        <f t="shared" si="5"/>
        <v>28018347</v>
      </c>
      <c r="F21" s="16">
        <f>F22+F23+F24+F25+F26+F27+F28</f>
        <v>8131306</v>
      </c>
      <c r="G21" s="16">
        <f>G22+G23+G24+G25+G26+G27+G28</f>
        <v>2455658</v>
      </c>
      <c r="H21" s="16">
        <f t="shared" si="6"/>
        <v>10586964</v>
      </c>
      <c r="I21" s="16">
        <f>I22+I23+I24+I25+I26+I27+I28</f>
        <v>29650771</v>
      </c>
      <c r="J21" s="16">
        <f>J22+J23+J24+J25+J26+J27+J28</f>
        <v>8954540</v>
      </c>
      <c r="K21" s="16">
        <f t="shared" si="4"/>
        <v>38605311</v>
      </c>
    </row>
    <row r="22" spans="1:11">
      <c r="A22" s="17" t="s">
        <v>23</v>
      </c>
      <c r="B22" s="17">
        <v>611</v>
      </c>
      <c r="C22" s="18">
        <v>3091383</v>
      </c>
      <c r="D22" s="20">
        <v>933598</v>
      </c>
      <c r="E22" s="19">
        <f t="shared" si="5"/>
        <v>4024981</v>
      </c>
      <c r="F22" s="18">
        <v>1743134</v>
      </c>
      <c r="G22" s="20">
        <v>526427</v>
      </c>
      <c r="H22" s="19">
        <f t="shared" si="6"/>
        <v>2269561</v>
      </c>
      <c r="I22" s="18">
        <f>C22+F22</f>
        <v>4834517</v>
      </c>
      <c r="J22" s="20">
        <f>D22+G22</f>
        <v>1460025</v>
      </c>
      <c r="K22" s="19">
        <f t="shared" si="4"/>
        <v>6294542</v>
      </c>
    </row>
    <row r="23" spans="1:11">
      <c r="A23" s="17" t="s">
        <v>24</v>
      </c>
      <c r="B23" s="17">
        <v>611</v>
      </c>
      <c r="C23" s="18">
        <v>1329891</v>
      </c>
      <c r="D23" s="20">
        <v>401628</v>
      </c>
      <c r="E23" s="19">
        <f t="shared" si="5"/>
        <v>1731519</v>
      </c>
      <c r="F23" s="18">
        <v>933822</v>
      </c>
      <c r="G23" s="20">
        <v>282015</v>
      </c>
      <c r="H23" s="19">
        <f t="shared" si="6"/>
        <v>1215837</v>
      </c>
      <c r="I23" s="18">
        <f t="shared" ref="I23:J31" si="7">C23+F23</f>
        <v>2263713</v>
      </c>
      <c r="J23" s="20">
        <f t="shared" si="7"/>
        <v>683643</v>
      </c>
      <c r="K23" s="19">
        <f t="shared" si="4"/>
        <v>2947356</v>
      </c>
    </row>
    <row r="24" spans="1:11">
      <c r="A24" s="17" t="s">
        <v>25</v>
      </c>
      <c r="B24" s="17">
        <v>611</v>
      </c>
      <c r="C24" s="18">
        <v>2412526</v>
      </c>
      <c r="D24" s="20">
        <v>728583</v>
      </c>
      <c r="E24" s="19">
        <f t="shared" si="5"/>
        <v>3141109</v>
      </c>
      <c r="F24" s="18">
        <v>1213968</v>
      </c>
      <c r="G24" s="20">
        <v>366619</v>
      </c>
      <c r="H24" s="19">
        <f t="shared" si="6"/>
        <v>1580587</v>
      </c>
      <c r="I24" s="18">
        <f t="shared" si="7"/>
        <v>3626494</v>
      </c>
      <c r="J24" s="20">
        <f t="shared" si="7"/>
        <v>1095202</v>
      </c>
      <c r="K24" s="19">
        <f t="shared" si="4"/>
        <v>4721696</v>
      </c>
    </row>
    <row r="25" spans="1:11">
      <c r="A25" s="17" t="s">
        <v>26</v>
      </c>
      <c r="B25" s="17">
        <v>611</v>
      </c>
      <c r="C25" s="18">
        <v>1022592</v>
      </c>
      <c r="D25" s="20">
        <v>308823</v>
      </c>
      <c r="E25" s="19">
        <f t="shared" si="5"/>
        <v>1331415</v>
      </c>
      <c r="F25" s="18"/>
      <c r="G25" s="20"/>
      <c r="H25" s="19">
        <f t="shared" si="6"/>
        <v>0</v>
      </c>
      <c r="I25" s="18">
        <f t="shared" si="7"/>
        <v>1022592</v>
      </c>
      <c r="J25" s="20">
        <f t="shared" si="7"/>
        <v>308823</v>
      </c>
      <c r="K25" s="19">
        <f t="shared" si="4"/>
        <v>1331415</v>
      </c>
    </row>
    <row r="26" spans="1:11" ht="19.5" customHeight="1">
      <c r="A26" s="17" t="s">
        <v>27</v>
      </c>
      <c r="B26" s="17">
        <v>611</v>
      </c>
      <c r="C26" s="18">
        <v>2345548</v>
      </c>
      <c r="D26" s="20">
        <v>708356</v>
      </c>
      <c r="E26" s="19">
        <f t="shared" si="5"/>
        <v>3053904</v>
      </c>
      <c r="F26" s="18">
        <v>1245096</v>
      </c>
      <c r="G26" s="20">
        <v>376019</v>
      </c>
      <c r="H26" s="19">
        <f t="shared" si="6"/>
        <v>1621115</v>
      </c>
      <c r="I26" s="18">
        <f t="shared" si="7"/>
        <v>3590644</v>
      </c>
      <c r="J26" s="20">
        <f t="shared" si="7"/>
        <v>1084375</v>
      </c>
      <c r="K26" s="19">
        <f t="shared" si="4"/>
        <v>4675019</v>
      </c>
    </row>
    <row r="27" spans="1:11">
      <c r="A27" s="17" t="s">
        <v>28</v>
      </c>
      <c r="B27" s="17">
        <v>611</v>
      </c>
      <c r="C27" s="18">
        <v>5930753</v>
      </c>
      <c r="D27" s="20">
        <v>1791088</v>
      </c>
      <c r="E27" s="19">
        <f t="shared" si="5"/>
        <v>7721841</v>
      </c>
      <c r="F27" s="18">
        <v>2667050</v>
      </c>
      <c r="G27" s="20">
        <v>805450</v>
      </c>
      <c r="H27" s="19">
        <f t="shared" si="6"/>
        <v>3472500</v>
      </c>
      <c r="I27" s="18">
        <f t="shared" si="7"/>
        <v>8597803</v>
      </c>
      <c r="J27" s="20">
        <f t="shared" si="7"/>
        <v>2596538</v>
      </c>
      <c r="K27" s="19">
        <f t="shared" si="4"/>
        <v>11194341</v>
      </c>
    </row>
    <row r="28" spans="1:11">
      <c r="A28" s="17" t="s">
        <v>29</v>
      </c>
      <c r="B28" s="17">
        <v>611</v>
      </c>
      <c r="C28" s="18">
        <v>5386772</v>
      </c>
      <c r="D28" s="20">
        <v>1626806</v>
      </c>
      <c r="E28" s="19">
        <f t="shared" si="5"/>
        <v>7013578</v>
      </c>
      <c r="F28" s="18">
        <v>328236</v>
      </c>
      <c r="G28" s="20">
        <v>99128</v>
      </c>
      <c r="H28" s="19">
        <f t="shared" si="6"/>
        <v>427364</v>
      </c>
      <c r="I28" s="18">
        <f t="shared" si="7"/>
        <v>5715008</v>
      </c>
      <c r="J28" s="20">
        <f t="shared" si="7"/>
        <v>1725934</v>
      </c>
      <c r="K28" s="19">
        <f t="shared" si="4"/>
        <v>7440942</v>
      </c>
    </row>
    <row r="29" spans="1:11" ht="28.8">
      <c r="A29" s="14" t="s">
        <v>30</v>
      </c>
      <c r="B29" s="15" t="s">
        <v>31</v>
      </c>
      <c r="C29" s="19">
        <v>16982109</v>
      </c>
      <c r="D29" s="16">
        <v>5093587</v>
      </c>
      <c r="E29" s="19">
        <f t="shared" si="5"/>
        <v>22075696</v>
      </c>
      <c r="F29" s="19">
        <v>1509025</v>
      </c>
      <c r="G29" s="16">
        <v>455544</v>
      </c>
      <c r="H29" s="19">
        <f t="shared" si="6"/>
        <v>1964569</v>
      </c>
      <c r="I29" s="19">
        <f t="shared" si="7"/>
        <v>18491134</v>
      </c>
      <c r="J29" s="16">
        <f t="shared" si="7"/>
        <v>5549131</v>
      </c>
      <c r="K29" s="19">
        <f t="shared" si="4"/>
        <v>24040265</v>
      </c>
    </row>
    <row r="30" spans="1:11">
      <c r="A30" s="14" t="s">
        <v>32</v>
      </c>
      <c r="B30" s="15" t="s">
        <v>33</v>
      </c>
      <c r="C30" s="16">
        <v>76408615</v>
      </c>
      <c r="D30" s="16">
        <v>23075382</v>
      </c>
      <c r="E30" s="16">
        <f t="shared" si="5"/>
        <v>99483997</v>
      </c>
      <c r="F30" s="16"/>
      <c r="G30" s="16"/>
      <c r="H30" s="16">
        <f t="shared" si="6"/>
        <v>0</v>
      </c>
      <c r="I30" s="16">
        <f t="shared" si="7"/>
        <v>76408615</v>
      </c>
      <c r="J30" s="16">
        <f t="shared" si="7"/>
        <v>23075382</v>
      </c>
      <c r="K30" s="16">
        <f t="shared" si="4"/>
        <v>99483997</v>
      </c>
    </row>
    <row r="31" spans="1:11">
      <c r="A31" s="15" t="s">
        <v>34</v>
      </c>
      <c r="B31" s="21" t="s">
        <v>31</v>
      </c>
      <c r="C31" s="19"/>
      <c r="D31" s="19"/>
      <c r="E31" s="19"/>
      <c r="F31" s="19">
        <v>550600</v>
      </c>
      <c r="G31" s="19">
        <v>166300</v>
      </c>
      <c r="H31" s="19">
        <f t="shared" si="6"/>
        <v>716900</v>
      </c>
      <c r="I31" s="19">
        <f t="shared" si="7"/>
        <v>550600</v>
      </c>
      <c r="J31" s="19">
        <f t="shared" si="7"/>
        <v>166300</v>
      </c>
      <c r="K31" s="19">
        <f t="shared" si="4"/>
        <v>716900</v>
      </c>
    </row>
    <row r="32" spans="1:11">
      <c r="A32" s="3" t="s">
        <v>35</v>
      </c>
      <c r="B32" s="3"/>
      <c r="C32" s="4"/>
      <c r="D32" s="4"/>
      <c r="E32" s="7">
        <f>E13+E30+E31+E29</f>
        <v>193164188</v>
      </c>
      <c r="F32" s="7"/>
      <c r="G32" s="7"/>
      <c r="H32" s="7">
        <f>H13+H30+H31+H29</f>
        <v>154357081</v>
      </c>
      <c r="I32" s="7"/>
      <c r="J32" s="7"/>
      <c r="K32" s="7">
        <f>K13+K30+K31+K29</f>
        <v>347521269</v>
      </c>
    </row>
    <row r="36" spans="1:5">
      <c r="A36" t="s">
        <v>36</v>
      </c>
      <c r="E36" t="s">
        <v>37</v>
      </c>
    </row>
    <row r="38" spans="1:5">
      <c r="A38" t="s">
        <v>38</v>
      </c>
      <c r="E38" t="s">
        <v>39</v>
      </c>
    </row>
  </sheetData>
  <mergeCells count="5">
    <mergeCell ref="A11:E11"/>
    <mergeCell ref="A7:K7"/>
    <mergeCell ref="A8:K8"/>
    <mergeCell ref="A9:K9"/>
    <mergeCell ref="I5:J5"/>
  </mergeCells>
  <pageMargins left="0.70866141732283472" right="0.70866141732283472" top="0.45" bottom="0.5" header="0.31496062992125984" footer="0.31496062992125984"/>
  <pageSetup paperSize="9" scale="7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nsi</dc:creator>
  <cp:lastModifiedBy>gorfo</cp:lastModifiedBy>
  <cp:lastPrinted>2018-11-13T07:37:44Z</cp:lastPrinted>
  <dcterms:created xsi:type="dcterms:W3CDTF">2018-11-09T08:17:32Z</dcterms:created>
  <dcterms:modified xsi:type="dcterms:W3CDTF">2018-11-13T07:46:49Z</dcterms:modified>
</cp:coreProperties>
</file>