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 №1 " sheetId="1" r:id="rId1"/>
    <sheet name="Прил.№2" sheetId="2" r:id="rId2"/>
    <sheet name="Прил.№3" sheetId="3" r:id="rId3"/>
  </sheets>
  <definedNames>
    <definedName name="_xlnm.Print_Area" localSheetId="0">'прил. №1 '!$A$1:$I$32</definedName>
    <definedName name="_xlnm.Print_Area" localSheetId="1">'Прил.№2'!$A$1:$M$33</definedName>
    <definedName name="_xlnm.Print_Area" localSheetId="2">'Прил.№3'!$A$1:$J$28</definedName>
  </definedNames>
  <calcPr fullCalcOnLoad="1"/>
</workbook>
</file>

<file path=xl/sharedStrings.xml><?xml version="1.0" encoding="utf-8"?>
<sst xmlns="http://schemas.openxmlformats.org/spreadsheetml/2006/main" count="186" uniqueCount="83">
  <si>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</si>
  <si>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</si>
  <si>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</si>
  <si>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</si>
  <si>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</si>
  <si>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</si>
  <si>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</si>
  <si>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</si>
  <si>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</si>
  <si>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</si>
  <si>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</si>
  <si>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Всего:</t>
  </si>
  <si>
    <t>1.1</t>
  </si>
  <si>
    <t>МКУ "Дорожник", МКУ "ГКМХ"</t>
  </si>
  <si>
    <t>МКУ "Дорожник"</t>
  </si>
  <si>
    <t>МКУ "ГКМХ"</t>
  </si>
  <si>
    <t>1.2</t>
  </si>
  <si>
    <t>МКУ «ГКМХ»</t>
  </si>
  <si>
    <t>МКУ «Дорожник»</t>
  </si>
  <si>
    <t>1.3</t>
  </si>
  <si>
    <t>1.4</t>
  </si>
  <si>
    <t>Срок исполнения</t>
  </si>
  <si>
    <t>Объем финансирования (тыс.руб.)</t>
  </si>
  <si>
    <t>Внебюджетные источники</t>
  </si>
  <si>
    <t>Собственные доходы</t>
  </si>
  <si>
    <t>Субсидии и иные межбюджетные трансферты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</si>
  <si>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</si>
  <si>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</si>
  <si>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</si>
  <si>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</si>
  <si>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</si>
  <si>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</si>
  <si>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</si>
  <si>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>Обслуживание  наружного освещения, в том числе: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</si>
  <si>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</si>
  <si>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наружного освещения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</si>
  <si>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</si>
  <si>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</si>
  <si>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</si>
  <si>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</si>
  <si>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>Снижение доли улично-дорожной сети, не соответствующей нормативным требованиям</t>
  </si>
  <si>
    <t>Улучшение технического состояния улично-дорожной сети и благоустройство города</t>
  </si>
  <si>
    <t>Улучшение технического состояния улично-дорожной сети</t>
  </si>
  <si>
    <t xml:space="preserve"> МКУ "Дорожник"</t>
  </si>
  <si>
    <t>Уборка снега на территории ГСК ЗАТО г. Радужный</t>
  </si>
  <si>
    <t>1.5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</si>
  <si>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 муниципального задания)</t>
  </si>
  <si>
    <t>1.1.2</t>
  </si>
  <si>
    <t>Стоимость потребленной электроэнергии</t>
  </si>
  <si>
    <t>Мероприятия:</t>
  </si>
  <si>
    <t>Итого:</t>
  </si>
  <si>
    <t xml:space="preserve"> Ремонт автомобильных дорог и проездов к дворовым территориям многоквартирных домов (ямочный ремонт)</t>
  </si>
  <si>
    <t>3. Ресурсное обеспечение муниципальной программы</t>
  </si>
  <si>
    <t>Муниципальная программа "Дорожное хозяйство и благоустройство ЗАТО г.Радужный Владимирской области на период 2017-2019гг."</t>
  </si>
  <si>
    <t>2017 год</t>
  </si>
  <si>
    <t>2018 год</t>
  </si>
  <si>
    <t>2019 год</t>
  </si>
  <si>
    <t>Подпрограмма "Строительство, ремонт и реконструкция автомобильных дорог общего пользования местного значения"</t>
  </si>
  <si>
    <t>2017-2019гг.</t>
  </si>
  <si>
    <t>Подпрограмма "Строительство, ремонт и реконструкция объектов благоустройства"</t>
  </si>
  <si>
    <t>Подпрограмма "Содержание дорог и объектов благоустройства"</t>
  </si>
  <si>
    <t>Подпрограмма "Ведомственная программа "Ямочный ремонт, сезонные работы по благоустройству города"</t>
  </si>
  <si>
    <t>2017-2019 гг.</t>
  </si>
  <si>
    <t>Мероприятия муниципальной подпрограммы "Ведомственная программа "Ямочный ремонт, сезонные работы по благоустройству города"</t>
  </si>
  <si>
    <t>Покос травы</t>
  </si>
  <si>
    <t>Улучшение экологической и эстетической обстановки в городе</t>
  </si>
  <si>
    <t>Мероприятия муниципальной подпрограммы "Техническое обслуживание, ремонт и модернизация уличного освещения"</t>
  </si>
  <si>
    <t>Ремонт и содеожание улично-дорожной сети и объектов благоустройства:</t>
  </si>
  <si>
    <t>Техническое обслуживание, содержание, ремонт и модернизация уличного освещения</t>
  </si>
  <si>
    <t xml:space="preserve">Цель: обеспечение надежности и долговечности работы систем наружного освещения, устойчивого и надежного снабжения наружного освещения электрической энергией; повышение уровня комфортности проживания населения 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</si>
  <si>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 освещения.</t>
  </si>
  <si>
    <t xml:space="preserve">              к постановлению ЗАТО г. Радужный Владимирской области </t>
  </si>
  <si>
    <t xml:space="preserve">к постановлению ЗАТО г. Радужный Владимирской области </t>
  </si>
  <si>
    <t>Приложение № 2</t>
  </si>
  <si>
    <t>Приложение № 3</t>
  </si>
  <si>
    <t>Подпрограмма "Техническое обслуживание, ремонт и модернизация уличного освещения"</t>
  </si>
  <si>
    <t>МКУ "Дорожник", МКУ "ГКМХ",           МКУ "ККиС"</t>
  </si>
  <si>
    <t>Устройство наружного освещения в квартале 17 от ООО НПП "Экотех" до офиса ЗАО "Электон" на территории ЗАТО г.Радужный Владимирской области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</si>
  <si>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работ;улучшение экологической и эстетической обстановки в городе</t>
    </r>
  </si>
  <si>
    <t>Задача: повышение качества дорожной сети; обеспечение сохранности объектов городского дорожного хозяйства; обеспечение безопасности жителей города; выполнение работ по покосу травы в весенне-осенний период</t>
  </si>
  <si>
    <t xml:space="preserve">Тенический паспорт на устройство наружного освещения в квартале 17 от ООО НПП "Экотех" до офиса ЗАО "Электон" </t>
  </si>
  <si>
    <t>Приложение № 1</t>
  </si>
  <si>
    <t>от 18.10.2017 г. № 1608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</si>
</sst>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82" fontId="3" fillId="0" borderId="14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190" fontId="7" fillId="24" borderId="10" xfId="0" applyNumberFormat="1" applyFont="1" applyFill="1" applyBorder="1" applyAlignment="1">
      <alignment horizontal="center" vertical="center"/>
    </xf>
    <xf numFmtId="190" fontId="7" fillId="24" borderId="10" xfId="0" applyNumberFormat="1" applyFont="1" applyFill="1" applyBorder="1" applyAlignment="1">
      <alignment horizontal="center" vertical="center" wrapText="1"/>
    </xf>
    <xf numFmtId="190" fontId="7" fillId="24" borderId="10" xfId="0" applyNumberFormat="1" applyFont="1" applyFill="1" applyBorder="1" applyAlignment="1">
      <alignment horizontal="center" wrapText="1"/>
    </xf>
    <xf numFmtId="190" fontId="1" fillId="0" borderId="10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/>
    </xf>
    <xf numFmtId="190" fontId="3" fillId="0" borderId="11" xfId="0" applyNumberFormat="1" applyFont="1" applyBorder="1" applyAlignment="1">
      <alignment horizontal="center" vertical="center"/>
    </xf>
    <xf numFmtId="190" fontId="3" fillId="0" borderId="13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 applyProtection="1">
      <alignment horizontal="center" vertical="center" wrapText="1"/>
      <protection/>
    </xf>
    <xf numFmtId="190" fontId="3" fillId="0" borderId="10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190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24" borderId="16" xfId="0" applyFont="1" applyFill="1" applyBorder="1" applyAlignment="1">
      <alignment vertical="center" wrapText="1"/>
    </xf>
    <xf numFmtId="0" fontId="7" fillId="24" borderId="15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8" fillId="24" borderId="11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190" fontId="1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90" fontId="0" fillId="0" borderId="0" xfId="0" applyNumberFormat="1" applyAlignment="1">
      <alignment/>
    </xf>
    <xf numFmtId="0" fontId="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90" fontId="1" fillId="24" borderId="10" xfId="0" applyNumberFormat="1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190" fontId="7" fillId="2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190" fontId="1" fillId="24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90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190" fontId="3" fillId="0" borderId="18" xfId="0" applyNumberFormat="1" applyFont="1" applyBorder="1" applyAlignment="1">
      <alignment horizontal="center" vertical="center"/>
    </xf>
    <xf numFmtId="190" fontId="3" fillId="0" borderId="19" xfId="0" applyNumberFormat="1" applyFont="1" applyBorder="1" applyAlignment="1">
      <alignment horizontal="center" vertical="center"/>
    </xf>
    <xf numFmtId="190" fontId="7" fillId="24" borderId="18" xfId="0" applyNumberFormat="1" applyFont="1" applyFill="1" applyBorder="1" applyAlignment="1">
      <alignment horizontal="center" vertical="center"/>
    </xf>
    <xf numFmtId="190" fontId="7" fillId="24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190" fontId="3" fillId="0" borderId="18" xfId="0" applyNumberFormat="1" applyFont="1" applyBorder="1" applyAlignment="1">
      <alignment horizontal="center"/>
    </xf>
    <xf numFmtId="190" fontId="3" fillId="0" borderId="19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190" fontId="8" fillId="24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18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49" fontId="7" fillId="24" borderId="10" xfId="0" applyNumberFormat="1" applyFont="1" applyFill="1" applyBorder="1" applyAlignment="1">
      <alignment horizontal="center" vertical="center" wrapText="1"/>
    </xf>
    <xf numFmtId="182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75" zoomScaleSheetLayoutView="75" zoomScalePageLayoutView="0" workbookViewId="0" topLeftCell="A1">
      <selection activeCell="G9" sqref="G9"/>
    </sheetView>
  </sheetViews>
  <sheetFormatPr defaultColWidth="9.140625" defaultRowHeight="12.75"/>
  <cols>
    <col min="1" max="1" width="6.7109375" style="0" customWidth="1"/>
    <col min="2" max="2" width="27.28125" style="0" customWidth="1"/>
    <col min="3" max="3" width="13.7109375" style="0" customWidth="1"/>
    <col min="4" max="4" width="16.421875" style="0" customWidth="1"/>
    <col min="5" max="5" width="14.7109375" style="0" customWidth="1"/>
    <col min="6" max="6" width="16.00390625" style="0" customWidth="1"/>
    <col min="7" max="7" width="13.8515625" style="0" customWidth="1"/>
    <col min="8" max="8" width="15.00390625" style="0" customWidth="1"/>
    <col min="9" max="9" width="17.8515625" style="0" customWidth="1"/>
    <col min="11" max="11" width="12.57421875" style="0" bestFit="1" customWidth="1"/>
  </cols>
  <sheetData>
    <row r="1" spans="8:9" ht="15">
      <c r="H1" s="92" t="s">
        <v>81</v>
      </c>
      <c r="I1" s="92"/>
    </row>
    <row r="2" spans="1:13" ht="15">
      <c r="A2" s="1"/>
      <c r="B2" s="1"/>
      <c r="C2" s="1"/>
      <c r="D2" s="1"/>
      <c r="E2" s="1"/>
      <c r="F2" s="92" t="s">
        <v>71</v>
      </c>
      <c r="G2" s="92"/>
      <c r="H2" s="92"/>
      <c r="I2" s="92"/>
      <c r="J2" s="45"/>
      <c r="K2" s="45"/>
      <c r="L2" s="45"/>
      <c r="M2" s="45"/>
    </row>
    <row r="3" spans="1:13" ht="15">
      <c r="A3" s="1"/>
      <c r="B3" s="1"/>
      <c r="C3" s="1"/>
      <c r="D3" s="1"/>
      <c r="E3" s="1"/>
      <c r="F3" s="69"/>
      <c r="G3" s="92" t="s">
        <v>82</v>
      </c>
      <c r="H3" s="92"/>
      <c r="I3" s="92"/>
      <c r="J3" s="45"/>
      <c r="K3" s="45"/>
      <c r="L3" s="45"/>
      <c r="M3" s="45"/>
    </row>
    <row r="4" spans="1:9" ht="27" customHeight="1">
      <c r="A4" s="93" t="s">
        <v>52</v>
      </c>
      <c r="B4" s="93"/>
      <c r="C4" s="93"/>
      <c r="D4" s="93"/>
      <c r="E4" s="93"/>
      <c r="F4" s="93"/>
      <c r="G4" s="93"/>
      <c r="H4" s="93"/>
      <c r="I4" s="93"/>
    </row>
    <row r="5" spans="1:9" ht="14.25" customHeight="1">
      <c r="A5" s="94" t="s">
        <v>0</v>
      </c>
      <c r="B5" s="94" t="s">
        <v>1</v>
      </c>
      <c r="C5" s="95" t="s">
        <v>2</v>
      </c>
      <c r="D5" s="95" t="s">
        <v>22</v>
      </c>
      <c r="E5" s="96" t="s">
        <v>3</v>
      </c>
      <c r="F5" s="96"/>
      <c r="G5" s="96"/>
      <c r="H5" s="97" t="s">
        <v>8</v>
      </c>
      <c r="I5" s="84" t="s">
        <v>9</v>
      </c>
    </row>
    <row r="6" spans="1:9" ht="12.75">
      <c r="A6" s="94"/>
      <c r="B6" s="94"/>
      <c r="C6" s="95"/>
      <c r="D6" s="95"/>
      <c r="E6" s="95" t="s">
        <v>4</v>
      </c>
      <c r="F6" s="84" t="s">
        <v>5</v>
      </c>
      <c r="G6" s="84"/>
      <c r="H6" s="85"/>
      <c r="I6" s="84"/>
    </row>
    <row r="7" spans="1:9" ht="42" customHeight="1">
      <c r="A7" s="94"/>
      <c r="B7" s="94"/>
      <c r="C7" s="95"/>
      <c r="D7" s="95"/>
      <c r="E7" s="95"/>
      <c r="F7" s="3" t="s">
        <v>6</v>
      </c>
      <c r="G7" s="3" t="s">
        <v>7</v>
      </c>
      <c r="H7" s="106"/>
      <c r="I7" s="84"/>
    </row>
    <row r="8" spans="1:9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40.5" customHeight="1">
      <c r="A9" s="102" t="s">
        <v>10</v>
      </c>
      <c r="B9" s="107" t="s">
        <v>53</v>
      </c>
      <c r="C9" s="42" t="s">
        <v>54</v>
      </c>
      <c r="D9" s="53">
        <f>G9+F9+E9</f>
        <v>80649.23598</v>
      </c>
      <c r="E9" s="53">
        <f>E17</f>
        <v>120.6</v>
      </c>
      <c r="F9" s="53">
        <f>F16+F20</f>
        <v>8262.396</v>
      </c>
      <c r="G9" s="53">
        <f>G13+G17+G21+G25+G29</f>
        <v>72266.23998</v>
      </c>
      <c r="H9" s="53">
        <v>0</v>
      </c>
      <c r="I9" s="40" t="s">
        <v>76</v>
      </c>
    </row>
    <row r="10" spans="1:9" ht="41.25" customHeight="1">
      <c r="A10" s="103"/>
      <c r="B10" s="107"/>
      <c r="C10" s="42" t="s">
        <v>55</v>
      </c>
      <c r="D10" s="53">
        <f>E10+G10</f>
        <v>34708.973</v>
      </c>
      <c r="E10" s="53">
        <f>E18</f>
        <v>120.6</v>
      </c>
      <c r="F10" s="53">
        <v>0</v>
      </c>
      <c r="G10" s="53">
        <f>G14+G18+G22+G26+G30</f>
        <v>34588.373</v>
      </c>
      <c r="H10" s="53">
        <v>0</v>
      </c>
      <c r="I10" s="40" t="s">
        <v>13</v>
      </c>
    </row>
    <row r="11" spans="1:9" ht="41.25" customHeight="1" thickBot="1">
      <c r="A11" s="104"/>
      <c r="B11" s="108"/>
      <c r="C11" s="43" t="s">
        <v>56</v>
      </c>
      <c r="D11" s="55">
        <f>E11+G11</f>
        <v>19053.167999999998</v>
      </c>
      <c r="E11" s="55">
        <f>E19</f>
        <v>120.6</v>
      </c>
      <c r="F11" s="55">
        <v>0</v>
      </c>
      <c r="G11" s="55">
        <f>G15+G19+G23+G27+G31</f>
        <v>18932.568</v>
      </c>
      <c r="H11" s="55">
        <v>0</v>
      </c>
      <c r="I11" s="41" t="s">
        <v>13</v>
      </c>
    </row>
    <row r="12" spans="1:9" ht="25.5" customHeight="1" thickBot="1">
      <c r="A12" s="6"/>
      <c r="B12" s="7" t="s">
        <v>11</v>
      </c>
      <c r="C12" s="80" t="s">
        <v>58</v>
      </c>
      <c r="D12" s="56">
        <f>D9+D10+D11</f>
        <v>134411.37698</v>
      </c>
      <c r="E12" s="56">
        <f>E9+E10+E11</f>
        <v>361.79999999999995</v>
      </c>
      <c r="F12" s="56">
        <f>SUM(F9:F11)</f>
        <v>8262.396</v>
      </c>
      <c r="G12" s="56">
        <f>SUM(G9:G11)</f>
        <v>125787.18098</v>
      </c>
      <c r="H12" s="56">
        <f>SUM(H9:H11)</f>
        <v>0</v>
      </c>
      <c r="I12" s="8"/>
    </row>
    <row r="13" spans="1:9" ht="26.25" customHeight="1">
      <c r="A13" s="105" t="s">
        <v>12</v>
      </c>
      <c r="B13" s="89" t="s">
        <v>57</v>
      </c>
      <c r="C13" s="79" t="s">
        <v>54</v>
      </c>
      <c r="D13" s="57">
        <f>F13+G13</f>
        <v>27089.40543</v>
      </c>
      <c r="E13" s="57">
        <v>0</v>
      </c>
      <c r="F13" s="57">
        <v>7400</v>
      </c>
      <c r="G13" s="57">
        <v>19689.40543</v>
      </c>
      <c r="H13" s="57">
        <v>0</v>
      </c>
      <c r="I13" s="9" t="s">
        <v>14</v>
      </c>
    </row>
    <row r="14" spans="1:11" ht="27" customHeight="1">
      <c r="A14" s="86"/>
      <c r="B14" s="90"/>
      <c r="C14" s="26" t="s">
        <v>55</v>
      </c>
      <c r="D14" s="51">
        <v>0</v>
      </c>
      <c r="E14" s="51">
        <v>0</v>
      </c>
      <c r="F14" s="51">
        <v>0</v>
      </c>
      <c r="G14" s="51">
        <f>D14-F14</f>
        <v>0</v>
      </c>
      <c r="H14" s="51">
        <v>0</v>
      </c>
      <c r="I14" s="4" t="s">
        <v>14</v>
      </c>
      <c r="K14" s="78"/>
    </row>
    <row r="15" spans="1:11" ht="23.25" customHeight="1">
      <c r="A15" s="100"/>
      <c r="B15" s="91"/>
      <c r="C15" s="44" t="s">
        <v>56</v>
      </c>
      <c r="D15" s="52">
        <v>0</v>
      </c>
      <c r="E15" s="52">
        <v>0</v>
      </c>
      <c r="F15" s="52">
        <v>0</v>
      </c>
      <c r="G15" s="52">
        <f>D15-F15</f>
        <v>0</v>
      </c>
      <c r="H15" s="52">
        <v>0</v>
      </c>
      <c r="I15" s="5" t="s">
        <v>14</v>
      </c>
      <c r="K15" s="78"/>
    </row>
    <row r="16" spans="1:11" ht="26.25" customHeight="1">
      <c r="A16" s="23"/>
      <c r="B16" s="24" t="s">
        <v>50</v>
      </c>
      <c r="C16" s="42" t="s">
        <v>58</v>
      </c>
      <c r="D16" s="53">
        <f>D13+D14+D15</f>
        <v>27089.40543</v>
      </c>
      <c r="E16" s="53">
        <f>E13</f>
        <v>0</v>
      </c>
      <c r="F16" s="53">
        <f>F13</f>
        <v>7400</v>
      </c>
      <c r="G16" s="53">
        <f>G13+G14+G15</f>
        <v>19689.40543</v>
      </c>
      <c r="H16" s="53">
        <v>0</v>
      </c>
      <c r="I16" s="10"/>
      <c r="K16" s="78"/>
    </row>
    <row r="17" spans="1:10" ht="45" customHeight="1">
      <c r="A17" s="100" t="s">
        <v>16</v>
      </c>
      <c r="B17" s="87" t="s">
        <v>59</v>
      </c>
      <c r="C17" s="44" t="s">
        <v>54</v>
      </c>
      <c r="D17" s="58">
        <f>E17+F17+G17</f>
        <v>6432.0392600000005</v>
      </c>
      <c r="E17" s="57">
        <v>120.6</v>
      </c>
      <c r="F17" s="57">
        <v>862.396</v>
      </c>
      <c r="G17" s="58">
        <v>5449.04326</v>
      </c>
      <c r="H17" s="57">
        <v>0</v>
      </c>
      <c r="I17" s="75" t="s">
        <v>76</v>
      </c>
      <c r="J17" s="1"/>
    </row>
    <row r="18" spans="1:10" ht="26.25" customHeight="1">
      <c r="A18" s="101"/>
      <c r="B18" s="88"/>
      <c r="C18" s="26" t="s">
        <v>55</v>
      </c>
      <c r="D18" s="76">
        <f>E18+G18</f>
        <v>6000.6</v>
      </c>
      <c r="E18" s="51">
        <v>120.6</v>
      </c>
      <c r="F18" s="51">
        <v>0</v>
      </c>
      <c r="G18" s="76">
        <v>5880</v>
      </c>
      <c r="H18" s="51">
        <v>0</v>
      </c>
      <c r="I18" s="75" t="s">
        <v>13</v>
      </c>
      <c r="J18" s="1"/>
    </row>
    <row r="19" spans="1:10" ht="25.5" customHeight="1">
      <c r="A19" s="101"/>
      <c r="B19" s="88"/>
      <c r="C19" s="44" t="s">
        <v>56</v>
      </c>
      <c r="D19" s="59">
        <f>E19+G19</f>
        <v>4012.254</v>
      </c>
      <c r="E19" s="51">
        <v>120.6</v>
      </c>
      <c r="F19" s="51">
        <v>0</v>
      </c>
      <c r="G19" s="59">
        <v>3891.654</v>
      </c>
      <c r="H19" s="51">
        <v>0</v>
      </c>
      <c r="I19" s="75" t="s">
        <v>13</v>
      </c>
      <c r="J19" s="1"/>
    </row>
    <row r="20" spans="1:10" ht="24.75" customHeight="1">
      <c r="A20" s="23"/>
      <c r="B20" s="24" t="s">
        <v>50</v>
      </c>
      <c r="C20" s="42" t="s">
        <v>58</v>
      </c>
      <c r="D20" s="60">
        <f>D17+D18+D19</f>
        <v>16444.89326</v>
      </c>
      <c r="E20" s="53">
        <f>E17+E18+E19</f>
        <v>361.79999999999995</v>
      </c>
      <c r="F20" s="53">
        <f>F17</f>
        <v>862.396</v>
      </c>
      <c r="G20" s="61">
        <f>G17+G18+G19</f>
        <v>15220.69726</v>
      </c>
      <c r="H20" s="53">
        <v>0</v>
      </c>
      <c r="I20" s="11"/>
      <c r="J20" s="1"/>
    </row>
    <row r="21" spans="1:10" ht="26.25" customHeight="1">
      <c r="A21" s="86" t="s">
        <v>19</v>
      </c>
      <c r="B21" s="97" t="s">
        <v>60</v>
      </c>
      <c r="C21" s="44" t="s">
        <v>54</v>
      </c>
      <c r="D21" s="59">
        <f>G21</f>
        <v>26447.4743</v>
      </c>
      <c r="E21" s="51">
        <v>0</v>
      </c>
      <c r="F21" s="51">
        <v>0</v>
      </c>
      <c r="G21" s="59">
        <v>26447.4743</v>
      </c>
      <c r="H21" s="51">
        <v>0</v>
      </c>
      <c r="I21" s="11" t="s">
        <v>18</v>
      </c>
      <c r="J21" s="1"/>
    </row>
    <row r="22" spans="1:10" ht="21.75" customHeight="1">
      <c r="A22" s="86"/>
      <c r="B22" s="98"/>
      <c r="C22" s="26" t="s">
        <v>55</v>
      </c>
      <c r="D22" s="68">
        <v>25963.07</v>
      </c>
      <c r="E22" s="51">
        <v>0</v>
      </c>
      <c r="F22" s="51">
        <v>0</v>
      </c>
      <c r="G22" s="59">
        <f>D22</f>
        <v>25963.07</v>
      </c>
      <c r="H22" s="51">
        <v>0</v>
      </c>
      <c r="I22" s="11" t="s">
        <v>18</v>
      </c>
      <c r="J22" s="1"/>
    </row>
    <row r="23" spans="1:10" ht="21" customHeight="1">
      <c r="A23" s="86"/>
      <c r="B23" s="99"/>
      <c r="C23" s="44" t="s">
        <v>56</v>
      </c>
      <c r="D23" s="59">
        <v>12295.611</v>
      </c>
      <c r="E23" s="51">
        <v>0</v>
      </c>
      <c r="F23" s="51">
        <v>0</v>
      </c>
      <c r="G23" s="59">
        <f>D23</f>
        <v>12295.611</v>
      </c>
      <c r="H23" s="51">
        <v>0</v>
      </c>
      <c r="I23" s="11" t="s">
        <v>18</v>
      </c>
      <c r="J23" s="1"/>
    </row>
    <row r="24" spans="1:10" ht="31.5" customHeight="1">
      <c r="A24" s="23"/>
      <c r="B24" s="24" t="s">
        <v>50</v>
      </c>
      <c r="C24" s="42" t="s">
        <v>58</v>
      </c>
      <c r="D24" s="61">
        <f>D21+D22+D23</f>
        <v>64706.1553</v>
      </c>
      <c r="E24" s="53">
        <v>0</v>
      </c>
      <c r="F24" s="53">
        <f>F21</f>
        <v>0</v>
      </c>
      <c r="G24" s="61">
        <f>G21+G22+G23</f>
        <v>64706.1553</v>
      </c>
      <c r="H24" s="53">
        <v>0</v>
      </c>
      <c r="I24" s="11"/>
      <c r="J24" s="1"/>
    </row>
    <row r="25" spans="1:10" ht="27.75" customHeight="1">
      <c r="A25" s="86" t="s">
        <v>20</v>
      </c>
      <c r="B25" s="97" t="s">
        <v>75</v>
      </c>
      <c r="C25" s="44" t="s">
        <v>54</v>
      </c>
      <c r="D25" s="59">
        <f>G25</f>
        <v>16669.03949</v>
      </c>
      <c r="E25" s="51">
        <v>0</v>
      </c>
      <c r="F25" s="51">
        <v>0</v>
      </c>
      <c r="G25" s="59">
        <v>16669.03949</v>
      </c>
      <c r="H25" s="51">
        <v>0</v>
      </c>
      <c r="I25" s="11" t="s">
        <v>17</v>
      </c>
      <c r="J25" s="1"/>
    </row>
    <row r="26" spans="1:10" ht="25.5" customHeight="1">
      <c r="A26" s="86"/>
      <c r="B26" s="98"/>
      <c r="C26" s="26" t="s">
        <v>55</v>
      </c>
      <c r="D26" s="68">
        <f>G26</f>
        <v>1672</v>
      </c>
      <c r="E26" s="51">
        <v>0</v>
      </c>
      <c r="F26" s="51">
        <v>0</v>
      </c>
      <c r="G26" s="59">
        <v>1672</v>
      </c>
      <c r="H26" s="51">
        <v>0</v>
      </c>
      <c r="I26" s="11" t="s">
        <v>17</v>
      </c>
      <c r="J26" s="1"/>
    </row>
    <row r="27" spans="1:10" ht="26.25" customHeight="1">
      <c r="A27" s="86"/>
      <c r="B27" s="99"/>
      <c r="C27" s="44" t="s">
        <v>56</v>
      </c>
      <c r="D27" s="59">
        <f>G27</f>
        <v>1672</v>
      </c>
      <c r="E27" s="51">
        <v>0</v>
      </c>
      <c r="F27" s="51">
        <v>0</v>
      </c>
      <c r="G27" s="59">
        <v>1672</v>
      </c>
      <c r="H27" s="51">
        <v>0</v>
      </c>
      <c r="I27" s="11" t="s">
        <v>17</v>
      </c>
      <c r="J27" s="1"/>
    </row>
    <row r="28" spans="1:10" ht="26.25" customHeight="1">
      <c r="A28" s="72"/>
      <c r="B28" s="73" t="s">
        <v>50</v>
      </c>
      <c r="C28" s="42" t="s">
        <v>58</v>
      </c>
      <c r="D28" s="61">
        <f>D25+D26+D27</f>
        <v>20013.03949</v>
      </c>
      <c r="E28" s="51">
        <v>0</v>
      </c>
      <c r="F28" s="51">
        <v>0</v>
      </c>
      <c r="G28" s="61">
        <f>G25+G26+G27</f>
        <v>20013.03949</v>
      </c>
      <c r="H28" s="51">
        <v>0</v>
      </c>
      <c r="I28" s="11"/>
      <c r="J28" s="1"/>
    </row>
    <row r="29" spans="1:10" ht="26.25" customHeight="1">
      <c r="A29" s="100" t="s">
        <v>45</v>
      </c>
      <c r="B29" s="97" t="s">
        <v>61</v>
      </c>
      <c r="C29" s="44" t="s">
        <v>54</v>
      </c>
      <c r="D29" s="59">
        <f>G29</f>
        <v>4011.2775</v>
      </c>
      <c r="E29" s="51">
        <v>0</v>
      </c>
      <c r="F29" s="51">
        <v>0</v>
      </c>
      <c r="G29" s="59">
        <v>4011.2775</v>
      </c>
      <c r="H29" s="51">
        <v>0</v>
      </c>
      <c r="I29" s="11" t="s">
        <v>18</v>
      </c>
      <c r="J29" s="1"/>
    </row>
    <row r="30" spans="1:10" ht="26.25" customHeight="1">
      <c r="A30" s="101"/>
      <c r="B30" s="98"/>
      <c r="C30" s="26" t="s">
        <v>55</v>
      </c>
      <c r="D30" s="59">
        <v>1073.303</v>
      </c>
      <c r="E30" s="51">
        <v>0</v>
      </c>
      <c r="F30" s="51">
        <v>0</v>
      </c>
      <c r="G30" s="59">
        <f>D30</f>
        <v>1073.303</v>
      </c>
      <c r="H30" s="51">
        <v>0</v>
      </c>
      <c r="I30" s="11" t="s">
        <v>18</v>
      </c>
      <c r="J30" s="1"/>
    </row>
    <row r="31" spans="1:10" ht="26.25" customHeight="1">
      <c r="A31" s="105"/>
      <c r="B31" s="99"/>
      <c r="C31" s="44" t="s">
        <v>56</v>
      </c>
      <c r="D31" s="59">
        <v>1073.303</v>
      </c>
      <c r="E31" s="51">
        <v>0</v>
      </c>
      <c r="F31" s="51">
        <v>0</v>
      </c>
      <c r="G31" s="59">
        <f>D31</f>
        <v>1073.303</v>
      </c>
      <c r="H31" s="51">
        <v>0</v>
      </c>
      <c r="I31" s="11" t="s">
        <v>18</v>
      </c>
      <c r="J31" s="1"/>
    </row>
    <row r="32" spans="1:9" ht="30" customHeight="1">
      <c r="A32" s="23"/>
      <c r="B32" s="24" t="s">
        <v>50</v>
      </c>
      <c r="C32" s="42" t="s">
        <v>58</v>
      </c>
      <c r="D32" s="53">
        <f>D29+D30+D31</f>
        <v>6157.8835</v>
      </c>
      <c r="E32" s="53">
        <f>SUM(E25:E27)</f>
        <v>0</v>
      </c>
      <c r="F32" s="53">
        <f>F25+F26+F27</f>
        <v>0</v>
      </c>
      <c r="G32" s="53">
        <f>G29+G30+G31</f>
        <v>6157.8835</v>
      </c>
      <c r="H32" s="53">
        <v>0</v>
      </c>
      <c r="I32" s="22"/>
    </row>
  </sheetData>
  <sheetProtection/>
  <mergeCells count="25">
    <mergeCell ref="A21:A23"/>
    <mergeCell ref="D5:D7"/>
    <mergeCell ref="B9:B11"/>
    <mergeCell ref="F2:I2"/>
    <mergeCell ref="G3:I3"/>
    <mergeCell ref="I5:I7"/>
    <mergeCell ref="H1:I1"/>
    <mergeCell ref="A4:I4"/>
    <mergeCell ref="A5:A7"/>
    <mergeCell ref="B5:B7"/>
    <mergeCell ref="C5:C7"/>
    <mergeCell ref="E6:E7"/>
    <mergeCell ref="E5:G5"/>
    <mergeCell ref="F6:G6"/>
    <mergeCell ref="H5:H7"/>
    <mergeCell ref="B29:B31"/>
    <mergeCell ref="A17:A19"/>
    <mergeCell ref="A9:A11"/>
    <mergeCell ref="A13:A15"/>
    <mergeCell ref="A29:A31"/>
    <mergeCell ref="B17:B19"/>
    <mergeCell ref="B13:B15"/>
    <mergeCell ref="A25:A27"/>
    <mergeCell ref="B25:B27"/>
    <mergeCell ref="B21:B23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zoomScaleSheetLayoutView="75" workbookViewId="0" topLeftCell="A1">
      <selection activeCell="H17" sqref="H17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3" width="14.421875" style="0" customWidth="1"/>
    <col min="4" max="4" width="14.7109375" style="0" customWidth="1"/>
    <col min="5" max="5" width="12.7109375" style="0" customWidth="1"/>
    <col min="7" max="7" width="6.421875" style="0" customWidth="1"/>
    <col min="8" max="8" width="15.28125" style="0" customWidth="1"/>
    <col min="9" max="10" width="6.8515625" style="0" customWidth="1"/>
    <col min="11" max="11" width="7.8515625" style="0" customWidth="1"/>
    <col min="12" max="12" width="13.421875" style="0" customWidth="1"/>
    <col min="13" max="13" width="24.140625" style="0" customWidth="1"/>
  </cols>
  <sheetData>
    <row r="1" spans="1:13" ht="15">
      <c r="A1" s="15"/>
      <c r="J1" s="77"/>
      <c r="M1" s="69" t="s">
        <v>73</v>
      </c>
    </row>
    <row r="2" spans="1:13" ht="21" customHeight="1">
      <c r="A2" s="45"/>
      <c r="B2" s="45"/>
      <c r="C2" s="45"/>
      <c r="D2" s="45"/>
      <c r="E2" s="45"/>
      <c r="F2" s="45"/>
      <c r="G2" s="45"/>
      <c r="H2" s="45"/>
      <c r="I2" s="45"/>
      <c r="J2" s="92" t="s">
        <v>72</v>
      </c>
      <c r="K2" s="92"/>
      <c r="L2" s="92"/>
      <c r="M2" s="92"/>
    </row>
    <row r="3" spans="1:13" ht="15.75" customHeight="1">
      <c r="A3" s="45"/>
      <c r="B3" s="45"/>
      <c r="C3" s="45"/>
      <c r="D3" s="45"/>
      <c r="E3" s="45"/>
      <c r="F3" s="45"/>
      <c r="G3" s="45"/>
      <c r="H3" s="45"/>
      <c r="I3" s="45"/>
      <c r="K3" s="69"/>
      <c r="L3" s="92" t="s">
        <v>82</v>
      </c>
      <c r="M3" s="92"/>
    </row>
    <row r="4" spans="1:13" ht="15">
      <c r="A4" s="15"/>
      <c r="I4" s="92"/>
      <c r="J4" s="92"/>
      <c r="K4" s="92"/>
      <c r="L4" s="92"/>
      <c r="M4" s="92"/>
    </row>
    <row r="5" spans="1:13" ht="51" customHeight="1">
      <c r="A5" s="127" t="s">
        <v>66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ht="18.75" customHeight="1">
      <c r="A7" s="120" t="s">
        <v>0</v>
      </c>
      <c r="B7" s="120" t="s">
        <v>26</v>
      </c>
      <c r="C7" s="120" t="s">
        <v>21</v>
      </c>
      <c r="D7" s="120" t="s">
        <v>22</v>
      </c>
      <c r="E7" s="120" t="s">
        <v>27</v>
      </c>
      <c r="F7" s="120"/>
      <c r="G7" s="120"/>
      <c r="H7" s="120"/>
      <c r="I7" s="120" t="s">
        <v>28</v>
      </c>
      <c r="J7" s="120"/>
      <c r="K7" s="120" t="s">
        <v>29</v>
      </c>
      <c r="L7" s="120"/>
      <c r="M7" s="120" t="s">
        <v>30</v>
      </c>
    </row>
    <row r="8" spans="1:13" ht="18" customHeight="1">
      <c r="A8" s="120"/>
      <c r="B8" s="120"/>
      <c r="C8" s="120"/>
      <c r="D8" s="120"/>
      <c r="E8" s="120" t="s">
        <v>31</v>
      </c>
      <c r="F8" s="120" t="s">
        <v>24</v>
      </c>
      <c r="G8" s="120"/>
      <c r="H8" s="120"/>
      <c r="I8" s="120"/>
      <c r="J8" s="120"/>
      <c r="K8" s="120"/>
      <c r="L8" s="120"/>
      <c r="M8" s="120"/>
    </row>
    <row r="9" spans="1:13" ht="40.5" customHeight="1">
      <c r="A9" s="120"/>
      <c r="B9" s="120"/>
      <c r="C9" s="120"/>
      <c r="D9" s="120"/>
      <c r="E9" s="120"/>
      <c r="F9" s="120" t="s">
        <v>32</v>
      </c>
      <c r="G9" s="120"/>
      <c r="H9" s="14" t="s">
        <v>7</v>
      </c>
      <c r="I9" s="120"/>
      <c r="J9" s="120"/>
      <c r="K9" s="120"/>
      <c r="L9" s="120"/>
      <c r="M9" s="120"/>
    </row>
    <row r="10" spans="1:13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36">
        <v>6</v>
      </c>
      <c r="G10" s="136"/>
      <c r="H10" s="12">
        <v>7</v>
      </c>
      <c r="I10" s="136">
        <v>8</v>
      </c>
      <c r="J10" s="136"/>
      <c r="K10" s="136">
        <v>9</v>
      </c>
      <c r="L10" s="136"/>
      <c r="M10" s="12">
        <v>10</v>
      </c>
    </row>
    <row r="11" spans="1:13" ht="21" customHeight="1">
      <c r="A11" s="34">
        <v>1</v>
      </c>
      <c r="B11" s="137" t="s">
        <v>68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9"/>
    </row>
    <row r="12" spans="1:13" ht="27.75" customHeight="1">
      <c r="A12" s="122" t="s">
        <v>69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3" ht="27.75" customHeight="1">
      <c r="A13" s="122" t="s">
        <v>70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4" spans="1:13" ht="19.5" customHeight="1">
      <c r="A14" s="143" t="s">
        <v>49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5"/>
    </row>
    <row r="15" spans="1:13" ht="19.5" customHeight="1">
      <c r="A15" s="140" t="s">
        <v>12</v>
      </c>
      <c r="B15" s="142" t="s">
        <v>33</v>
      </c>
      <c r="C15" s="19" t="s">
        <v>54</v>
      </c>
      <c r="D15" s="48">
        <f>D18+D21</f>
        <v>13633.824489999999</v>
      </c>
      <c r="E15" s="48">
        <v>0</v>
      </c>
      <c r="F15" s="121">
        <v>0</v>
      </c>
      <c r="G15" s="121"/>
      <c r="H15" s="49">
        <f>D15</f>
        <v>13633.824489999999</v>
      </c>
      <c r="I15" s="121">
        <v>0</v>
      </c>
      <c r="J15" s="121"/>
      <c r="K15" s="141" t="s">
        <v>15</v>
      </c>
      <c r="L15" s="141"/>
      <c r="M15" s="112" t="s">
        <v>34</v>
      </c>
    </row>
    <row r="16" spans="1:13" ht="19.5" customHeight="1">
      <c r="A16" s="140"/>
      <c r="B16" s="142"/>
      <c r="C16" s="14" t="s">
        <v>55</v>
      </c>
      <c r="D16" s="48">
        <f>D19+D22</f>
        <v>1672</v>
      </c>
      <c r="E16" s="48">
        <v>0</v>
      </c>
      <c r="F16" s="121">
        <v>0</v>
      </c>
      <c r="G16" s="121"/>
      <c r="H16" s="49">
        <f>D16</f>
        <v>1672</v>
      </c>
      <c r="I16" s="121">
        <v>0</v>
      </c>
      <c r="J16" s="121"/>
      <c r="K16" s="141"/>
      <c r="L16" s="141"/>
      <c r="M16" s="113"/>
    </row>
    <row r="17" spans="1:13" ht="19.5" customHeight="1">
      <c r="A17" s="140"/>
      <c r="B17" s="142"/>
      <c r="C17" s="14" t="s">
        <v>56</v>
      </c>
      <c r="D17" s="48">
        <f>D20+D23</f>
        <v>1672</v>
      </c>
      <c r="E17" s="48">
        <v>0</v>
      </c>
      <c r="F17" s="121">
        <v>0</v>
      </c>
      <c r="G17" s="121"/>
      <c r="H17" s="49">
        <f>D17</f>
        <v>1672</v>
      </c>
      <c r="I17" s="121">
        <v>0</v>
      </c>
      <c r="J17" s="121"/>
      <c r="K17" s="141"/>
      <c r="L17" s="141"/>
      <c r="M17" s="113"/>
    </row>
    <row r="18" spans="1:13" ht="19.5" customHeight="1">
      <c r="A18" s="140" t="s">
        <v>39</v>
      </c>
      <c r="B18" s="142" t="s">
        <v>35</v>
      </c>
      <c r="C18" s="19" t="s">
        <v>54</v>
      </c>
      <c r="D18" s="48">
        <f aca="true" t="shared" si="0" ref="D18:D24">H18</f>
        <v>3433.82449</v>
      </c>
      <c r="E18" s="48">
        <v>0</v>
      </c>
      <c r="F18" s="121">
        <v>0</v>
      </c>
      <c r="G18" s="121"/>
      <c r="H18" s="48">
        <v>3433.82449</v>
      </c>
      <c r="I18" s="135">
        <v>0</v>
      </c>
      <c r="J18" s="135"/>
      <c r="K18" s="141" t="s">
        <v>15</v>
      </c>
      <c r="L18" s="141"/>
      <c r="M18" s="113"/>
    </row>
    <row r="19" spans="1:13" ht="19.5" customHeight="1">
      <c r="A19" s="140"/>
      <c r="B19" s="142"/>
      <c r="C19" s="14" t="s">
        <v>55</v>
      </c>
      <c r="D19" s="48">
        <f t="shared" si="0"/>
        <v>0</v>
      </c>
      <c r="E19" s="48">
        <v>0</v>
      </c>
      <c r="F19" s="121">
        <v>0</v>
      </c>
      <c r="G19" s="121"/>
      <c r="H19" s="48">
        <v>0</v>
      </c>
      <c r="I19" s="135">
        <v>0</v>
      </c>
      <c r="J19" s="135"/>
      <c r="K19" s="141"/>
      <c r="L19" s="141"/>
      <c r="M19" s="113"/>
    </row>
    <row r="20" spans="1:13" ht="19.5" customHeight="1">
      <c r="A20" s="140"/>
      <c r="B20" s="142"/>
      <c r="C20" s="14" t="s">
        <v>56</v>
      </c>
      <c r="D20" s="50">
        <f t="shared" si="0"/>
        <v>0</v>
      </c>
      <c r="E20" s="48">
        <v>0</v>
      </c>
      <c r="F20" s="121">
        <v>0</v>
      </c>
      <c r="G20" s="121"/>
      <c r="H20" s="48">
        <v>0</v>
      </c>
      <c r="I20" s="135">
        <v>0</v>
      </c>
      <c r="J20" s="135"/>
      <c r="K20" s="141"/>
      <c r="L20" s="141"/>
      <c r="M20" s="113"/>
    </row>
    <row r="21" spans="1:14" ht="19.5" customHeight="1">
      <c r="A21" s="140" t="s">
        <v>47</v>
      </c>
      <c r="B21" s="142" t="s">
        <v>48</v>
      </c>
      <c r="C21" s="19" t="s">
        <v>54</v>
      </c>
      <c r="D21" s="48">
        <f t="shared" si="0"/>
        <v>10200</v>
      </c>
      <c r="E21" s="48">
        <v>0</v>
      </c>
      <c r="F21" s="121">
        <v>0</v>
      </c>
      <c r="G21" s="121"/>
      <c r="H21" s="48">
        <v>10200</v>
      </c>
      <c r="I21" s="135">
        <v>0</v>
      </c>
      <c r="J21" s="135"/>
      <c r="K21" s="141" t="s">
        <v>15</v>
      </c>
      <c r="L21" s="141"/>
      <c r="M21" s="113"/>
      <c r="N21" s="1"/>
    </row>
    <row r="22" spans="1:14" ht="19.5" customHeight="1">
      <c r="A22" s="140"/>
      <c r="B22" s="142"/>
      <c r="C22" s="14" t="s">
        <v>55</v>
      </c>
      <c r="D22" s="48">
        <f t="shared" si="0"/>
        <v>1672</v>
      </c>
      <c r="E22" s="48">
        <v>0</v>
      </c>
      <c r="F22" s="121">
        <v>0</v>
      </c>
      <c r="G22" s="121"/>
      <c r="H22" s="48">
        <v>1672</v>
      </c>
      <c r="I22" s="135">
        <v>0</v>
      </c>
      <c r="J22" s="135"/>
      <c r="K22" s="141"/>
      <c r="L22" s="141"/>
      <c r="M22" s="113"/>
      <c r="N22" s="1"/>
    </row>
    <row r="23" spans="1:14" ht="19.5" customHeight="1">
      <c r="A23" s="140"/>
      <c r="B23" s="142"/>
      <c r="C23" s="14" t="s">
        <v>56</v>
      </c>
      <c r="D23" s="48">
        <f t="shared" si="0"/>
        <v>1672</v>
      </c>
      <c r="E23" s="48">
        <v>0</v>
      </c>
      <c r="F23" s="121">
        <v>0</v>
      </c>
      <c r="G23" s="121"/>
      <c r="H23" s="48">
        <v>1672</v>
      </c>
      <c r="I23" s="135">
        <v>0</v>
      </c>
      <c r="J23" s="135"/>
      <c r="K23" s="141"/>
      <c r="L23" s="141"/>
      <c r="M23" s="113"/>
      <c r="N23" s="1"/>
    </row>
    <row r="24" spans="1:15" ht="30" customHeight="1">
      <c r="A24" s="140" t="s">
        <v>16</v>
      </c>
      <c r="B24" s="149" t="s">
        <v>77</v>
      </c>
      <c r="C24" s="19" t="s">
        <v>54</v>
      </c>
      <c r="D24" s="81">
        <f t="shared" si="0"/>
        <v>3002.215</v>
      </c>
      <c r="E24" s="48">
        <v>0</v>
      </c>
      <c r="F24" s="121">
        <v>0</v>
      </c>
      <c r="G24" s="121"/>
      <c r="H24" s="81">
        <v>3002.215</v>
      </c>
      <c r="I24" s="121">
        <v>0</v>
      </c>
      <c r="J24" s="121"/>
      <c r="K24" s="115" t="s">
        <v>15</v>
      </c>
      <c r="L24" s="115"/>
      <c r="M24" s="113"/>
      <c r="N24" s="16"/>
      <c r="O24" s="1"/>
    </row>
    <row r="25" spans="1:15" ht="30" customHeight="1">
      <c r="A25" s="140"/>
      <c r="B25" s="149"/>
      <c r="C25" s="67" t="s">
        <v>55</v>
      </c>
      <c r="D25" s="48">
        <v>0</v>
      </c>
      <c r="E25" s="81">
        <v>0</v>
      </c>
      <c r="F25" s="116">
        <v>0</v>
      </c>
      <c r="G25" s="116"/>
      <c r="H25" s="48">
        <f>D25</f>
        <v>0</v>
      </c>
      <c r="I25" s="116">
        <v>0</v>
      </c>
      <c r="J25" s="116"/>
      <c r="K25" s="115"/>
      <c r="L25" s="115"/>
      <c r="M25" s="113"/>
      <c r="N25" s="16"/>
      <c r="O25" s="1"/>
    </row>
    <row r="26" spans="1:15" ht="30" customHeight="1">
      <c r="A26" s="140"/>
      <c r="B26" s="149"/>
      <c r="C26" s="67" t="s">
        <v>56</v>
      </c>
      <c r="D26" s="81">
        <v>0</v>
      </c>
      <c r="E26" s="81">
        <v>0</v>
      </c>
      <c r="F26" s="116">
        <v>0</v>
      </c>
      <c r="G26" s="116"/>
      <c r="H26" s="81">
        <v>0</v>
      </c>
      <c r="I26" s="116">
        <v>0</v>
      </c>
      <c r="J26" s="116"/>
      <c r="K26" s="115"/>
      <c r="L26" s="115"/>
      <c r="M26" s="114"/>
      <c r="N26" s="16"/>
      <c r="O26" s="1"/>
    </row>
    <row r="27" spans="1:15" ht="30" customHeight="1">
      <c r="A27" s="109" t="s">
        <v>19</v>
      </c>
      <c r="B27" s="112" t="s">
        <v>80</v>
      </c>
      <c r="C27" s="19" t="s">
        <v>54</v>
      </c>
      <c r="D27" s="81">
        <f>H27</f>
        <v>33</v>
      </c>
      <c r="E27" s="81">
        <v>0</v>
      </c>
      <c r="F27" s="116">
        <v>0</v>
      </c>
      <c r="G27" s="116"/>
      <c r="H27" s="81">
        <v>33</v>
      </c>
      <c r="I27" s="116">
        <v>0</v>
      </c>
      <c r="J27" s="116"/>
      <c r="K27" s="115" t="s">
        <v>15</v>
      </c>
      <c r="L27" s="115"/>
      <c r="M27" s="82"/>
      <c r="N27" s="16"/>
      <c r="O27" s="1"/>
    </row>
    <row r="28" spans="1:15" ht="30" customHeight="1">
      <c r="A28" s="110"/>
      <c r="B28" s="113"/>
      <c r="C28" s="67" t="s">
        <v>55</v>
      </c>
      <c r="D28" s="48">
        <v>0</v>
      </c>
      <c r="E28" s="81">
        <v>0</v>
      </c>
      <c r="F28" s="116">
        <v>0</v>
      </c>
      <c r="G28" s="116"/>
      <c r="H28" s="48">
        <f>D28</f>
        <v>0</v>
      </c>
      <c r="I28" s="116">
        <v>0</v>
      </c>
      <c r="J28" s="116"/>
      <c r="K28" s="115"/>
      <c r="L28" s="115"/>
      <c r="M28" s="82"/>
      <c r="N28" s="16"/>
      <c r="O28" s="1"/>
    </row>
    <row r="29" spans="1:15" ht="30" customHeight="1">
      <c r="A29" s="111"/>
      <c r="B29" s="114"/>
      <c r="C29" s="67" t="s">
        <v>56</v>
      </c>
      <c r="D29" s="81">
        <v>0</v>
      </c>
      <c r="E29" s="81">
        <v>0</v>
      </c>
      <c r="F29" s="116">
        <v>0</v>
      </c>
      <c r="G29" s="116"/>
      <c r="H29" s="81">
        <v>0</v>
      </c>
      <c r="I29" s="116">
        <v>0</v>
      </c>
      <c r="J29" s="116"/>
      <c r="K29" s="115"/>
      <c r="L29" s="115"/>
      <c r="M29" s="82"/>
      <c r="N29" s="16"/>
      <c r="O29" s="1"/>
    </row>
    <row r="30" spans="1:15" ht="19.5" customHeight="1">
      <c r="A30" s="109"/>
      <c r="B30" s="146" t="s">
        <v>11</v>
      </c>
      <c r="C30" s="74" t="s">
        <v>54</v>
      </c>
      <c r="D30" s="53">
        <f>D15+D24+D27</f>
        <v>16669.03949</v>
      </c>
      <c r="E30" s="53">
        <v>0</v>
      </c>
      <c r="F30" s="123">
        <v>0</v>
      </c>
      <c r="G30" s="124"/>
      <c r="H30" s="53">
        <f>H15+H24+H27</f>
        <v>16669.03949</v>
      </c>
      <c r="I30" s="125">
        <v>0</v>
      </c>
      <c r="J30" s="126"/>
      <c r="K30" s="118" t="s">
        <v>15</v>
      </c>
      <c r="L30" s="119"/>
      <c r="M30" s="112"/>
      <c r="N30" s="17"/>
      <c r="O30" s="1"/>
    </row>
    <row r="31" spans="1:15" ht="19.5" customHeight="1">
      <c r="A31" s="110"/>
      <c r="B31" s="147"/>
      <c r="C31" s="30" t="s">
        <v>55</v>
      </c>
      <c r="D31" s="53">
        <f>D16+D25</f>
        <v>1672</v>
      </c>
      <c r="E31" s="53">
        <v>0</v>
      </c>
      <c r="F31" s="117">
        <v>0</v>
      </c>
      <c r="G31" s="117"/>
      <c r="H31" s="53">
        <f>D31</f>
        <v>1672</v>
      </c>
      <c r="I31" s="134">
        <v>0</v>
      </c>
      <c r="J31" s="134"/>
      <c r="K31" s="118" t="s">
        <v>15</v>
      </c>
      <c r="L31" s="119"/>
      <c r="M31" s="113"/>
      <c r="N31" s="17"/>
      <c r="O31" s="1"/>
    </row>
    <row r="32" spans="1:15" ht="19.5" customHeight="1">
      <c r="A32" s="110"/>
      <c r="B32" s="147"/>
      <c r="C32" s="74" t="s">
        <v>56</v>
      </c>
      <c r="D32" s="53">
        <f>D17+D26</f>
        <v>1672</v>
      </c>
      <c r="E32" s="53">
        <v>0</v>
      </c>
      <c r="F32" s="117">
        <v>0</v>
      </c>
      <c r="G32" s="117"/>
      <c r="H32" s="53">
        <f>D32</f>
        <v>1672</v>
      </c>
      <c r="I32" s="117">
        <v>0</v>
      </c>
      <c r="J32" s="117"/>
      <c r="K32" s="118" t="s">
        <v>15</v>
      </c>
      <c r="L32" s="119"/>
      <c r="M32" s="113"/>
      <c r="N32" s="17"/>
      <c r="O32" s="1"/>
    </row>
    <row r="33" spans="1:13" ht="19.5" customHeight="1">
      <c r="A33" s="111"/>
      <c r="B33" s="148"/>
      <c r="C33" s="36" t="s">
        <v>62</v>
      </c>
      <c r="D33" s="54">
        <f>D30+D31+D32</f>
        <v>20013.03949</v>
      </c>
      <c r="E33" s="54">
        <v>0</v>
      </c>
      <c r="F33" s="130">
        <v>0</v>
      </c>
      <c r="G33" s="131"/>
      <c r="H33" s="54">
        <f>H30+H31+H32</f>
        <v>20013.03949</v>
      </c>
      <c r="I33" s="130">
        <v>0</v>
      </c>
      <c r="J33" s="131"/>
      <c r="K33" s="118"/>
      <c r="L33" s="119"/>
      <c r="M33" s="114"/>
    </row>
    <row r="34" spans="1:13" ht="18.75" customHeight="1">
      <c r="A34" s="35"/>
      <c r="B34" s="33"/>
      <c r="C34" s="37"/>
      <c r="D34" s="38"/>
      <c r="E34" s="38"/>
      <c r="F34" s="38"/>
      <c r="G34" s="38"/>
      <c r="H34" s="38"/>
      <c r="I34" s="38"/>
      <c r="J34" s="38"/>
      <c r="K34" s="32"/>
      <c r="L34" s="32"/>
      <c r="M34" s="70"/>
    </row>
    <row r="35" spans="1:13" ht="20.25" customHeight="1">
      <c r="A35" s="29"/>
      <c r="B35" s="129"/>
      <c r="C35" s="129"/>
      <c r="D35" s="129"/>
      <c r="E35" s="129"/>
      <c r="F35" s="25"/>
      <c r="G35" s="129"/>
      <c r="H35" s="129"/>
      <c r="I35" s="25"/>
      <c r="J35" s="25"/>
      <c r="M35" s="71"/>
    </row>
    <row r="36" spans="1:10" ht="19.5" customHeight="1">
      <c r="A36" s="29"/>
      <c r="B36" s="25"/>
      <c r="C36" s="25"/>
      <c r="D36" s="25"/>
      <c r="E36" s="25"/>
      <c r="F36" s="25"/>
      <c r="G36" s="46"/>
      <c r="H36" s="46"/>
      <c r="I36" s="25"/>
      <c r="J36" s="25"/>
    </row>
    <row r="37" spans="1:10" ht="18" customHeight="1">
      <c r="A37" s="29"/>
      <c r="B37" s="129"/>
      <c r="C37" s="129"/>
      <c r="D37" s="129"/>
      <c r="E37" s="25"/>
      <c r="F37" s="25"/>
      <c r="G37" s="129"/>
      <c r="H37" s="129"/>
      <c r="I37" s="25"/>
      <c r="J37" s="25"/>
    </row>
    <row r="38" spans="1:10" ht="18" customHeight="1">
      <c r="A38" s="29"/>
      <c r="B38" s="132"/>
      <c r="C38" s="132"/>
      <c r="D38" s="132"/>
      <c r="E38" s="132"/>
      <c r="F38" s="132"/>
      <c r="G38" s="132"/>
      <c r="H38" s="132"/>
      <c r="I38" s="132"/>
      <c r="J38" s="132"/>
    </row>
    <row r="39" spans="1:10" ht="13.5" customHeight="1">
      <c r="A39" s="29"/>
      <c r="B39" s="129"/>
      <c r="C39" s="129"/>
      <c r="D39" s="129"/>
      <c r="E39" s="25"/>
      <c r="F39" s="25"/>
      <c r="G39" s="129"/>
      <c r="H39" s="129"/>
      <c r="I39" s="25"/>
      <c r="J39" s="25"/>
    </row>
    <row r="40" spans="1:10" ht="18.75" customHeight="1">
      <c r="A40" s="29"/>
      <c r="B40" s="25"/>
      <c r="C40" s="25"/>
      <c r="D40" s="27"/>
      <c r="E40" s="27"/>
      <c r="F40" s="27"/>
      <c r="G40" s="27"/>
      <c r="H40" s="27"/>
      <c r="I40" s="25"/>
      <c r="J40" s="25"/>
    </row>
    <row r="41" spans="1:10" ht="16.5" customHeight="1">
      <c r="A41" s="29"/>
      <c r="B41" s="47"/>
      <c r="C41" s="47"/>
      <c r="D41" s="47"/>
      <c r="E41" s="47"/>
      <c r="F41" s="47"/>
      <c r="G41" s="133"/>
      <c r="H41" s="133"/>
      <c r="I41" s="47"/>
      <c r="J41" s="47"/>
    </row>
    <row r="42" ht="21.75" customHeight="1">
      <c r="A42" s="29"/>
    </row>
    <row r="43" spans="1:10" ht="18" customHeight="1">
      <c r="A43" s="29"/>
      <c r="B43" s="25"/>
      <c r="C43" s="25"/>
      <c r="D43" s="25"/>
      <c r="E43" s="25"/>
      <c r="F43" s="25"/>
      <c r="G43" s="129"/>
      <c r="H43" s="129"/>
      <c r="I43" s="25"/>
      <c r="J43" s="25"/>
    </row>
    <row r="44" spans="1:10" ht="15">
      <c r="A44" s="29"/>
      <c r="B44" s="15"/>
      <c r="C44" s="29"/>
      <c r="D44" s="29"/>
      <c r="E44" s="29"/>
      <c r="F44" s="29"/>
      <c r="G44" s="29"/>
      <c r="H44" s="29"/>
      <c r="I44" s="29"/>
      <c r="J44" s="29"/>
    </row>
  </sheetData>
  <sheetProtection/>
  <mergeCells count="93">
    <mergeCell ref="F24:G24"/>
    <mergeCell ref="F25:G25"/>
    <mergeCell ref="M15:M26"/>
    <mergeCell ref="A30:A33"/>
    <mergeCell ref="B30:B33"/>
    <mergeCell ref="A24:A26"/>
    <mergeCell ref="B24:B26"/>
    <mergeCell ref="I21:J21"/>
    <mergeCell ref="I22:J22"/>
    <mergeCell ref="A21:A23"/>
    <mergeCell ref="B21:B23"/>
    <mergeCell ref="F23:G23"/>
    <mergeCell ref="F18:G18"/>
    <mergeCell ref="F19:G19"/>
    <mergeCell ref="F20:G20"/>
    <mergeCell ref="F21:G21"/>
    <mergeCell ref="F22:G22"/>
    <mergeCell ref="K10:L10"/>
    <mergeCell ref="A14:M14"/>
    <mergeCell ref="F15:G15"/>
    <mergeCell ref="B15:B17"/>
    <mergeCell ref="K15:L17"/>
    <mergeCell ref="A18:A20"/>
    <mergeCell ref="B18:B20"/>
    <mergeCell ref="I15:J15"/>
    <mergeCell ref="I10:J10"/>
    <mergeCell ref="K18:L20"/>
    <mergeCell ref="K21:L23"/>
    <mergeCell ref="I23:J23"/>
    <mergeCell ref="I20:J20"/>
    <mergeCell ref="I19:J19"/>
    <mergeCell ref="I7:J9"/>
    <mergeCell ref="A12:M12"/>
    <mergeCell ref="F16:G16"/>
    <mergeCell ref="I18:J18"/>
    <mergeCell ref="F10:G10"/>
    <mergeCell ref="B11:M11"/>
    <mergeCell ref="A15:A17"/>
    <mergeCell ref="K7:L9"/>
    <mergeCell ref="I17:J17"/>
    <mergeCell ref="F17:G17"/>
    <mergeCell ref="B35:E35"/>
    <mergeCell ref="G41:H41"/>
    <mergeCell ref="I31:J31"/>
    <mergeCell ref="G43:H43"/>
    <mergeCell ref="F26:G26"/>
    <mergeCell ref="F32:G32"/>
    <mergeCell ref="B39:D39"/>
    <mergeCell ref="G39:H39"/>
    <mergeCell ref="F33:G33"/>
    <mergeCell ref="G35:H35"/>
    <mergeCell ref="B38:J38"/>
    <mergeCell ref="B37:D37"/>
    <mergeCell ref="G37:H37"/>
    <mergeCell ref="I33:J33"/>
    <mergeCell ref="K24:L26"/>
    <mergeCell ref="I24:J24"/>
    <mergeCell ref="I25:J25"/>
    <mergeCell ref="I26:J26"/>
    <mergeCell ref="A5:M5"/>
    <mergeCell ref="A6:M6"/>
    <mergeCell ref="A7:A9"/>
    <mergeCell ref="B7:B9"/>
    <mergeCell ref="C7:C9"/>
    <mergeCell ref="D7:D9"/>
    <mergeCell ref="E7:H7"/>
    <mergeCell ref="E8:E9"/>
    <mergeCell ref="F8:H8"/>
    <mergeCell ref="F9:G9"/>
    <mergeCell ref="F30:G30"/>
    <mergeCell ref="F31:G31"/>
    <mergeCell ref="I30:J30"/>
    <mergeCell ref="K30:L30"/>
    <mergeCell ref="K31:L31"/>
    <mergeCell ref="J2:M2"/>
    <mergeCell ref="L3:M3"/>
    <mergeCell ref="M30:M33"/>
    <mergeCell ref="I32:J32"/>
    <mergeCell ref="K32:L32"/>
    <mergeCell ref="K33:L33"/>
    <mergeCell ref="I4:M4"/>
    <mergeCell ref="M7:M9"/>
    <mergeCell ref="I16:J16"/>
    <mergeCell ref="A13:M13"/>
    <mergeCell ref="A27:A29"/>
    <mergeCell ref="B27:B29"/>
    <mergeCell ref="K27:L29"/>
    <mergeCell ref="I27:J27"/>
    <mergeCell ref="I28:J28"/>
    <mergeCell ref="I29:J29"/>
    <mergeCell ref="F28:G28"/>
    <mergeCell ref="F29:G29"/>
    <mergeCell ref="F27:G27"/>
  </mergeCells>
  <printOptions/>
  <pageMargins left="1.1811023622047245" right="0.1968503937007874" top="0.984251968503937" bottom="0.1968503937007874" header="0.5118110236220472" footer="0.5118110236220472"/>
  <pageSetup horizontalDpi="600" verticalDpi="600" orientation="landscape" paperSize="9" scale="71" r:id="rId1"/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75" zoomScaleNormal="75" zoomScaleSheetLayoutView="75" zoomScalePageLayoutView="0" workbookViewId="0" topLeftCell="A1">
      <selection activeCell="E7" sqref="E7:E8"/>
    </sheetView>
  </sheetViews>
  <sheetFormatPr defaultColWidth="9.140625" defaultRowHeight="12.75"/>
  <cols>
    <col min="1" max="1" width="7.00390625" style="0" customWidth="1"/>
    <col min="2" max="2" width="27.57421875" style="0" customWidth="1"/>
    <col min="3" max="3" width="13.00390625" style="0" customWidth="1"/>
    <col min="4" max="4" width="15.57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0" ht="30.75" customHeight="1">
      <c r="A1" s="18"/>
      <c r="B1" s="18"/>
      <c r="C1" s="18"/>
      <c r="D1" s="18"/>
      <c r="E1" s="18"/>
      <c r="F1" s="18"/>
      <c r="G1" s="77"/>
      <c r="J1" s="69" t="s">
        <v>74</v>
      </c>
    </row>
    <row r="2" spans="1:10" ht="20.25" customHeight="1">
      <c r="A2" s="18"/>
      <c r="B2" s="18"/>
      <c r="C2" s="18"/>
      <c r="D2" s="18"/>
      <c r="E2" s="18"/>
      <c r="F2" s="18"/>
      <c r="G2" s="92" t="s">
        <v>72</v>
      </c>
      <c r="H2" s="92"/>
      <c r="I2" s="92"/>
      <c r="J2" s="92"/>
    </row>
    <row r="3" spans="1:10" ht="15">
      <c r="A3" s="20"/>
      <c r="H3" s="69"/>
      <c r="I3" s="92" t="s">
        <v>82</v>
      </c>
      <c r="J3" s="92"/>
    </row>
    <row r="4" spans="1:13" ht="57" customHeight="1">
      <c r="A4" s="127" t="s">
        <v>63</v>
      </c>
      <c r="B4" s="127"/>
      <c r="C4" s="127"/>
      <c r="D4" s="127"/>
      <c r="E4" s="127"/>
      <c r="F4" s="127"/>
      <c r="G4" s="127"/>
      <c r="H4" s="127"/>
      <c r="I4" s="127"/>
      <c r="J4" s="127"/>
      <c r="K4" s="66"/>
      <c r="L4" s="66"/>
      <c r="M4" s="66"/>
    </row>
    <row r="5" ht="15">
      <c r="A5" s="21"/>
    </row>
    <row r="6" spans="1:10" ht="12.75">
      <c r="A6" s="95" t="s">
        <v>0</v>
      </c>
      <c r="B6" s="95" t="s">
        <v>36</v>
      </c>
      <c r="C6" s="95" t="s">
        <v>21</v>
      </c>
      <c r="D6" s="95" t="s">
        <v>37</v>
      </c>
      <c r="E6" s="95" t="s">
        <v>3</v>
      </c>
      <c r="F6" s="95"/>
      <c r="G6" s="95"/>
      <c r="H6" s="95" t="s">
        <v>23</v>
      </c>
      <c r="I6" s="95" t="s">
        <v>38</v>
      </c>
      <c r="J6" s="120" t="s">
        <v>30</v>
      </c>
    </row>
    <row r="7" spans="1:10" ht="26.25" customHeight="1">
      <c r="A7" s="95"/>
      <c r="B7" s="95"/>
      <c r="C7" s="95"/>
      <c r="D7" s="95"/>
      <c r="E7" s="95" t="s">
        <v>4</v>
      </c>
      <c r="F7" s="95" t="s">
        <v>24</v>
      </c>
      <c r="G7" s="95"/>
      <c r="H7" s="95"/>
      <c r="I7" s="95"/>
      <c r="J7" s="120"/>
    </row>
    <row r="8" spans="1:10" ht="39">
      <c r="A8" s="95"/>
      <c r="B8" s="95"/>
      <c r="C8" s="95"/>
      <c r="D8" s="95"/>
      <c r="E8" s="95"/>
      <c r="F8" s="13" t="s">
        <v>25</v>
      </c>
      <c r="G8" s="13" t="s">
        <v>7</v>
      </c>
      <c r="H8" s="95"/>
      <c r="I8" s="95"/>
      <c r="J8" s="120"/>
    </row>
    <row r="9" spans="1:10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</row>
    <row r="10" spans="1:10" ht="19.5" customHeight="1">
      <c r="A10" s="39">
        <v>1</v>
      </c>
      <c r="B10" s="157" t="s">
        <v>67</v>
      </c>
      <c r="C10" s="157"/>
      <c r="D10" s="157"/>
      <c r="E10" s="157"/>
      <c r="F10" s="157"/>
      <c r="G10" s="157"/>
      <c r="H10" s="157"/>
      <c r="I10" s="157"/>
      <c r="J10" s="157"/>
    </row>
    <row r="11" spans="1:10" ht="31.5" customHeight="1">
      <c r="A11" s="156" t="s">
        <v>78</v>
      </c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30" customHeight="1">
      <c r="A12" s="156" t="s">
        <v>79</v>
      </c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0" ht="25.5" customHeight="1">
      <c r="A13" s="158" t="s">
        <v>12</v>
      </c>
      <c r="B13" s="122" t="s">
        <v>44</v>
      </c>
      <c r="C13" s="14" t="s">
        <v>54</v>
      </c>
      <c r="D13" s="62">
        <v>40</v>
      </c>
      <c r="E13" s="62">
        <v>0</v>
      </c>
      <c r="F13" s="62">
        <v>0</v>
      </c>
      <c r="G13" s="62">
        <v>40</v>
      </c>
      <c r="H13" s="51">
        <v>0</v>
      </c>
      <c r="I13" s="120" t="s">
        <v>43</v>
      </c>
      <c r="J13" s="120" t="s">
        <v>40</v>
      </c>
    </row>
    <row r="14" spans="1:10" ht="21" customHeight="1">
      <c r="A14" s="158"/>
      <c r="B14" s="122"/>
      <c r="C14" s="14" t="s">
        <v>55</v>
      </c>
      <c r="D14" s="62">
        <v>40</v>
      </c>
      <c r="E14" s="62">
        <v>0</v>
      </c>
      <c r="F14" s="62">
        <v>0</v>
      </c>
      <c r="G14" s="62">
        <v>40</v>
      </c>
      <c r="H14" s="51">
        <v>0</v>
      </c>
      <c r="I14" s="120"/>
      <c r="J14" s="120"/>
    </row>
    <row r="15" spans="1:10" ht="24" customHeight="1">
      <c r="A15" s="158"/>
      <c r="B15" s="122"/>
      <c r="C15" s="14" t="s">
        <v>56</v>
      </c>
      <c r="D15" s="62">
        <v>40</v>
      </c>
      <c r="E15" s="62">
        <v>0</v>
      </c>
      <c r="F15" s="62">
        <v>0</v>
      </c>
      <c r="G15" s="62">
        <v>40</v>
      </c>
      <c r="H15" s="51">
        <v>0</v>
      </c>
      <c r="I15" s="120"/>
      <c r="J15" s="120"/>
    </row>
    <row r="16" spans="1:10" ht="29.25" customHeight="1">
      <c r="A16" s="86" t="s">
        <v>16</v>
      </c>
      <c r="B16" s="156" t="s">
        <v>46</v>
      </c>
      <c r="C16" s="14" t="s">
        <v>54</v>
      </c>
      <c r="D16" s="62">
        <f>G16</f>
        <v>327.81881</v>
      </c>
      <c r="E16" s="62">
        <v>0</v>
      </c>
      <c r="F16" s="62">
        <v>0</v>
      </c>
      <c r="G16" s="83">
        <v>327.81881</v>
      </c>
      <c r="H16" s="51">
        <v>0</v>
      </c>
      <c r="I16" s="95" t="s">
        <v>18</v>
      </c>
      <c r="J16" s="120" t="s">
        <v>41</v>
      </c>
    </row>
    <row r="17" spans="1:10" ht="27" customHeight="1">
      <c r="A17" s="86"/>
      <c r="B17" s="156"/>
      <c r="C17" s="14" t="s">
        <v>55</v>
      </c>
      <c r="D17" s="49">
        <v>320.276</v>
      </c>
      <c r="E17" s="62">
        <v>0</v>
      </c>
      <c r="F17" s="62">
        <v>0</v>
      </c>
      <c r="G17" s="62">
        <f aca="true" t="shared" si="0" ref="G17:G24">D17</f>
        <v>320.276</v>
      </c>
      <c r="H17" s="51">
        <v>0</v>
      </c>
      <c r="I17" s="95"/>
      <c r="J17" s="120"/>
    </row>
    <row r="18" spans="1:10" ht="27" customHeight="1">
      <c r="A18" s="86"/>
      <c r="B18" s="156"/>
      <c r="C18" s="14" t="s">
        <v>56</v>
      </c>
      <c r="D18" s="49">
        <v>320.276</v>
      </c>
      <c r="E18" s="62">
        <v>0</v>
      </c>
      <c r="F18" s="62">
        <v>0</v>
      </c>
      <c r="G18" s="63">
        <f t="shared" si="0"/>
        <v>320.276</v>
      </c>
      <c r="H18" s="51">
        <v>0</v>
      </c>
      <c r="I18" s="95"/>
      <c r="J18" s="120"/>
    </row>
    <row r="19" spans="1:10" ht="27" customHeight="1">
      <c r="A19" s="86" t="s">
        <v>19</v>
      </c>
      <c r="B19" s="153" t="s">
        <v>51</v>
      </c>
      <c r="C19" s="14" t="s">
        <v>54</v>
      </c>
      <c r="D19" s="49">
        <f>G19</f>
        <v>3137.25759</v>
      </c>
      <c r="E19" s="62">
        <v>0</v>
      </c>
      <c r="F19" s="62">
        <v>0</v>
      </c>
      <c r="G19" s="83">
        <v>3137.25759</v>
      </c>
      <c r="H19" s="51">
        <v>0</v>
      </c>
      <c r="I19" s="120" t="s">
        <v>18</v>
      </c>
      <c r="J19" s="120" t="s">
        <v>42</v>
      </c>
    </row>
    <row r="20" spans="1:10" ht="24.75" customHeight="1">
      <c r="A20" s="86"/>
      <c r="B20" s="154"/>
      <c r="C20" s="14" t="s">
        <v>55</v>
      </c>
      <c r="D20" s="49">
        <v>431.7</v>
      </c>
      <c r="E20" s="62">
        <v>0</v>
      </c>
      <c r="F20" s="62">
        <v>0</v>
      </c>
      <c r="G20" s="63">
        <f t="shared" si="0"/>
        <v>431.7</v>
      </c>
      <c r="H20" s="51">
        <v>0</v>
      </c>
      <c r="I20" s="120"/>
      <c r="J20" s="120"/>
    </row>
    <row r="21" spans="1:10" ht="22.5" customHeight="1">
      <c r="A21" s="86"/>
      <c r="B21" s="155"/>
      <c r="C21" s="14" t="s">
        <v>56</v>
      </c>
      <c r="D21" s="63">
        <v>431.7</v>
      </c>
      <c r="E21" s="63">
        <v>0</v>
      </c>
      <c r="F21" s="63">
        <v>0</v>
      </c>
      <c r="G21" s="63">
        <f t="shared" si="0"/>
        <v>431.7</v>
      </c>
      <c r="H21" s="64">
        <v>0</v>
      </c>
      <c r="I21" s="120"/>
      <c r="J21" s="120"/>
    </row>
    <row r="22" spans="1:10" ht="24.75" customHeight="1">
      <c r="A22" s="100" t="s">
        <v>20</v>
      </c>
      <c r="B22" s="112" t="s">
        <v>64</v>
      </c>
      <c r="C22" s="14" t="s">
        <v>54</v>
      </c>
      <c r="D22" s="62">
        <f>G22</f>
        <v>506.2011</v>
      </c>
      <c r="E22" s="62">
        <v>0</v>
      </c>
      <c r="F22" s="62">
        <v>0</v>
      </c>
      <c r="G22" s="83">
        <v>506.2011</v>
      </c>
      <c r="H22" s="62">
        <v>0</v>
      </c>
      <c r="I22" s="150" t="s">
        <v>18</v>
      </c>
      <c r="J22" s="95" t="s">
        <v>65</v>
      </c>
    </row>
    <row r="23" spans="1:10" ht="24.75" customHeight="1">
      <c r="A23" s="101"/>
      <c r="B23" s="113"/>
      <c r="C23" s="14" t="s">
        <v>55</v>
      </c>
      <c r="D23" s="62">
        <v>281.327</v>
      </c>
      <c r="E23" s="62">
        <v>0</v>
      </c>
      <c r="F23" s="62">
        <v>0</v>
      </c>
      <c r="G23" s="62">
        <f t="shared" si="0"/>
        <v>281.327</v>
      </c>
      <c r="H23" s="62">
        <v>0</v>
      </c>
      <c r="I23" s="151"/>
      <c r="J23" s="95"/>
    </row>
    <row r="24" spans="1:10" ht="24.75" customHeight="1">
      <c r="A24" s="105"/>
      <c r="B24" s="114"/>
      <c r="C24" s="14" t="s">
        <v>56</v>
      </c>
      <c r="D24" s="62">
        <v>281.327</v>
      </c>
      <c r="E24" s="62">
        <v>0</v>
      </c>
      <c r="F24" s="62">
        <v>0</v>
      </c>
      <c r="G24" s="62">
        <f t="shared" si="0"/>
        <v>281.327</v>
      </c>
      <c r="H24" s="62">
        <v>0</v>
      </c>
      <c r="I24" s="152"/>
      <c r="J24" s="95"/>
    </row>
    <row r="25" spans="1:10" ht="24.75" customHeight="1">
      <c r="A25" s="86"/>
      <c r="B25" s="159" t="s">
        <v>11</v>
      </c>
      <c r="C25" s="31" t="s">
        <v>54</v>
      </c>
      <c r="D25" s="65">
        <f>D13+D16+D19+D22</f>
        <v>4011.2775</v>
      </c>
      <c r="E25" s="65">
        <v>0</v>
      </c>
      <c r="F25" s="65">
        <v>0</v>
      </c>
      <c r="G25" s="65">
        <f>D25</f>
        <v>4011.2775</v>
      </c>
      <c r="H25" s="65">
        <v>0</v>
      </c>
      <c r="I25" s="120"/>
      <c r="J25" s="120"/>
    </row>
    <row r="26" spans="1:10" ht="24.75" customHeight="1">
      <c r="A26" s="86"/>
      <c r="B26" s="159"/>
      <c r="C26" s="31" t="s">
        <v>55</v>
      </c>
      <c r="D26" s="65">
        <f>D14+D17+D20+D23</f>
        <v>1073.3029999999999</v>
      </c>
      <c r="E26" s="65">
        <v>0</v>
      </c>
      <c r="F26" s="65">
        <v>0</v>
      </c>
      <c r="G26" s="65">
        <f>D26</f>
        <v>1073.3029999999999</v>
      </c>
      <c r="H26" s="65">
        <v>0</v>
      </c>
      <c r="I26" s="120"/>
      <c r="J26" s="120"/>
    </row>
    <row r="27" spans="1:10" ht="24.75" customHeight="1">
      <c r="A27" s="86"/>
      <c r="B27" s="159"/>
      <c r="C27" s="31" t="s">
        <v>56</v>
      </c>
      <c r="D27" s="65">
        <f>D15+D18+D21+D24</f>
        <v>1073.3029999999999</v>
      </c>
      <c r="E27" s="65">
        <v>0</v>
      </c>
      <c r="F27" s="65">
        <v>0</v>
      </c>
      <c r="G27" s="65">
        <f>D27</f>
        <v>1073.3029999999999</v>
      </c>
      <c r="H27" s="65">
        <v>0</v>
      </c>
      <c r="I27" s="120"/>
      <c r="J27" s="120"/>
    </row>
    <row r="28" spans="1:10" ht="24.75" customHeight="1">
      <c r="A28" s="86"/>
      <c r="B28" s="159"/>
      <c r="C28" s="31" t="s">
        <v>62</v>
      </c>
      <c r="D28" s="65">
        <f>D25+D26+D27</f>
        <v>6157.8835</v>
      </c>
      <c r="E28" s="65">
        <v>0</v>
      </c>
      <c r="F28" s="65">
        <v>0</v>
      </c>
      <c r="G28" s="65">
        <f>G25+G26+G27</f>
        <v>6157.8835</v>
      </c>
      <c r="H28" s="65">
        <v>0</v>
      </c>
      <c r="I28" s="120"/>
      <c r="J28" s="120"/>
    </row>
    <row r="29" ht="21" customHeight="1"/>
    <row r="30" spans="1:10" ht="15">
      <c r="A30" s="29"/>
      <c r="B30" s="132"/>
      <c r="C30" s="132"/>
      <c r="D30" s="132"/>
      <c r="E30" s="132"/>
      <c r="F30" s="132"/>
      <c r="G30" s="132"/>
      <c r="H30" s="132"/>
      <c r="I30" s="132"/>
      <c r="J30" s="132"/>
    </row>
    <row r="31" spans="1:10" ht="20.25" customHeight="1">
      <c r="A31" s="29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5">
      <c r="A32" s="29"/>
      <c r="B32" s="132"/>
      <c r="C32" s="132"/>
      <c r="D32" s="132"/>
      <c r="E32" s="132"/>
      <c r="F32" s="132"/>
      <c r="G32" s="132"/>
      <c r="H32" s="132"/>
      <c r="I32" s="132"/>
      <c r="J32" s="132"/>
    </row>
    <row r="33" spans="1:10" ht="19.5" customHeight="1">
      <c r="A33" s="29"/>
      <c r="B33" s="132"/>
      <c r="C33" s="132"/>
      <c r="D33" s="132"/>
      <c r="E33" s="132"/>
      <c r="F33" s="132"/>
      <c r="G33" s="132"/>
      <c r="H33" s="132"/>
      <c r="I33" s="132"/>
      <c r="J33" s="132"/>
    </row>
    <row r="34" spans="1:10" ht="15">
      <c r="A34" s="29"/>
      <c r="B34" s="132"/>
      <c r="C34" s="132"/>
      <c r="D34" s="132"/>
      <c r="E34" s="132"/>
      <c r="F34" s="132"/>
      <c r="G34" s="132"/>
      <c r="H34" s="132"/>
      <c r="I34" s="132"/>
      <c r="J34" s="132"/>
    </row>
    <row r="35" spans="1:10" ht="19.5" customHeight="1">
      <c r="A35" s="29"/>
      <c r="B35" s="25"/>
      <c r="C35" s="25"/>
      <c r="D35" s="27"/>
      <c r="E35" s="27"/>
      <c r="F35" s="27"/>
      <c r="G35" s="27"/>
      <c r="H35" s="27"/>
      <c r="I35" s="25"/>
      <c r="J35" s="25"/>
    </row>
    <row r="36" spans="1:10" ht="15">
      <c r="A36" s="29"/>
      <c r="B36" s="160"/>
      <c r="C36" s="160"/>
      <c r="D36" s="160"/>
      <c r="E36" s="160"/>
      <c r="F36" s="160"/>
      <c r="G36" s="160"/>
      <c r="H36" s="160"/>
      <c r="I36" s="160"/>
      <c r="J36" s="160"/>
    </row>
    <row r="37" spans="1:10" ht="21.75" customHeight="1">
      <c r="A37" s="29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5">
      <c r="A38" s="29"/>
      <c r="B38" s="132"/>
      <c r="C38" s="132"/>
      <c r="D38" s="132"/>
      <c r="E38" s="132"/>
      <c r="F38" s="132"/>
      <c r="G38" s="132"/>
      <c r="H38" s="132"/>
      <c r="I38" s="132"/>
      <c r="J38" s="132"/>
    </row>
  </sheetData>
  <sheetProtection/>
  <mergeCells count="42">
    <mergeCell ref="B36:J36"/>
    <mergeCell ref="B38:J38"/>
    <mergeCell ref="B30:J30"/>
    <mergeCell ref="B32:J32"/>
    <mergeCell ref="B33:J33"/>
    <mergeCell ref="B34:J34"/>
    <mergeCell ref="G2:J2"/>
    <mergeCell ref="I3:J3"/>
    <mergeCell ref="A25:A28"/>
    <mergeCell ref="B25:B28"/>
    <mergeCell ref="I25:I28"/>
    <mergeCell ref="J25:J28"/>
    <mergeCell ref="A4:J4"/>
    <mergeCell ref="C6:C8"/>
    <mergeCell ref="D6:D8"/>
    <mergeCell ref="B6:B8"/>
    <mergeCell ref="J13:J15"/>
    <mergeCell ref="A16:A18"/>
    <mergeCell ref="B16:B18"/>
    <mergeCell ref="I13:I15"/>
    <mergeCell ref="A13:A15"/>
    <mergeCell ref="B13:B15"/>
    <mergeCell ref="J16:J18"/>
    <mergeCell ref="I16:I18"/>
    <mergeCell ref="A12:J12"/>
    <mergeCell ref="A11:J11"/>
    <mergeCell ref="H6:H8"/>
    <mergeCell ref="B10:J10"/>
    <mergeCell ref="E6:G6"/>
    <mergeCell ref="I6:I8"/>
    <mergeCell ref="J6:J8"/>
    <mergeCell ref="E7:E8"/>
    <mergeCell ref="F7:G7"/>
    <mergeCell ref="A6:A8"/>
    <mergeCell ref="A19:A21"/>
    <mergeCell ref="B19:B21"/>
    <mergeCell ref="I19:I21"/>
    <mergeCell ref="J19:J21"/>
    <mergeCell ref="I22:I24"/>
    <mergeCell ref="J22:J24"/>
    <mergeCell ref="A22:A24"/>
    <mergeCell ref="B22:B24"/>
  </mergeCells>
  <printOptions/>
  <pageMargins left="1.1811023622047245" right="0.1968503937007874" top="0.984251968503937" bottom="0.1968503937007874" header="0.5118110236220472" footer="0.5118110236220472"/>
  <pageSetup horizontalDpi="600" verticalDpi="600" orientation="landscape" paperSize="9" scale="7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2017-10-02T12:59:26Z</cp:lastPrinted>
  <dcterms:created xsi:type="dcterms:W3CDTF">1996-10-08T23:32:33Z</dcterms:created>
  <dcterms:modified xsi:type="dcterms:W3CDTF">2017-10-19T10:56:32Z</dcterms:modified>
  <cp:category/>
  <cp:version/>
  <cp:contentType/>
  <cp:contentStatus/>
</cp:coreProperties>
</file>