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'Лист1'!$A$1:$I$443</definedName>
  </definedNames>
  <calcPr fullCalcOnLoad="1"/>
</workbook>
</file>

<file path=xl/sharedStrings.xml><?xml version="1.0" encoding="utf-8"?>
<sst xmlns="http://schemas.openxmlformats.org/spreadsheetml/2006/main" count="345" uniqueCount="139">
  <si>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</si>
  <si>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</si>
  <si>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</si>
  <si>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</si>
  <si>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</si>
  <si>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</si>
  <si>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</si>
  <si>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</si>
  <si>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</si>
  <si>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</si>
  <si>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</si>
  <si>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</si>
  <si>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</si>
  <si>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</si>
  <si>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</si>
  <si>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</si>
  <si>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</si>
  <si>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</si>
  <si>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</si>
  <si>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</si>
  <si>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</si>
  <si>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</si>
  <si>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</si>
  <si>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</si>
  <si>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</si>
  <si>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</si>
  <si>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</si>
  <si>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</si>
  <si>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</si>
  <si>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</si>
  <si>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</si>
  <si>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</si>
  <si>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</si>
  <si>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</si>
  <si>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</si>
  <si>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</si>
  <si>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</si>
  <si>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</si>
  <si>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</si>
  <si>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</si>
  <si>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</si>
  <si>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</si>
  <si>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</si>
  <si>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</si>
  <si>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</si>
  <si>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</si>
  <si>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</si>
  <si>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</si>
  <si>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</si>
  <si>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</si>
  <si>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</si>
  <si>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</si>
  <si>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</si>
  <si>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</si>
  <si>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</si>
  <si>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</si>
  <si>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</si>
  <si>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</si>
  <si>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</si>
  <si>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</si>
  <si>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</si>
  <si>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</si>
  <si>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</si>
  <si>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</si>
  <si>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</si>
  <si>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</si>
  <si>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</si>
  <si>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</si>
  <si>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</si>
  <si>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</si>
  <si>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</si>
  <si>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</si>
  <si>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</si>
  <si>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</si>
  <si>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</si>
  <si>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</si>
  <si>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</si>
  <si>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</si>
  <si>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</si>
  <si>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</si>
  <si>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</si>
  <si>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</si>
  <si>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</si>
  <si>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7.4. Ремонт помещений ЗАГСа</t>
  </si>
  <si>
    <t>2020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</si>
  <si>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</si>
  <si>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</si>
  <si>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5.2. Ремонт  здания городских бань                      (2017г - ремонт кровли)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</si>
  <si>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</si>
  <si>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</si>
  <si>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</si>
  <si>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</si>
  <si>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2017-2021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</si>
  <si>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</si>
  <si>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к постановлению администрации ЗАТО г. Радужный Владимироской области</t>
  </si>
  <si>
    <t>Приложение  № 3</t>
  </si>
  <si>
    <t>2.1. Обслуживание, периодическая поверка и  ремонт  узлов учета тепловой энергии и воды  на вводах в город</t>
  </si>
  <si>
    <t xml:space="preserve">1.1.5.Взносы на ремонт  общего имущества многоквартирных домов в части муниципального жилья  </t>
  </si>
  <si>
    <t>1.1.6. Устройство вентканалов на конек на скатных кровлях многоквартирных домов</t>
  </si>
  <si>
    <t>1.1.7. Средства на обеспечение незаселенных муниципальных помещений коммунальными услугами (теплоснабжение)</t>
  </si>
  <si>
    <t>1.2.2. Замена, ремонт газовых и электрических плит в муниципальных квартирах</t>
  </si>
  <si>
    <t>1.2.3. Замена оконных, оконно-балконных и дверных блоков в муниципальных общежитиях      (2017 год - общ. №1 и №2,    2018 г- общ №2)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</si>
  <si>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</si>
  <si>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</si>
  <si>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1.2.6.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</si>
  <si>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</si>
  <si>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</si>
  <si>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</si>
  <si>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1.2.11. Ремонт муниципальной квартиры (1-5-32; 1-35-95 места общ. пользования.)</t>
  </si>
  <si>
    <t xml:space="preserve">   </t>
  </si>
  <si>
    <t>1.2.12. Ремонт  блоков в муниципальных общежитиях: 2018г (9-4-251, 9-6/2-102,    9-8-104, 9-8-702;            9-4-113, 9-4-131)     2019г (9-6/2-210а).</t>
  </si>
  <si>
    <t>6.3.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</si>
  <si>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6.4. Установка электрических обогревателей в административном здании на территории городского кладбища</t>
  </si>
  <si>
    <t>1.2.9. Ремонт комнаты в муниципальной квартире (2017 г: 1-16-136 (комната);  2018г: 3-13-2 )</t>
  </si>
  <si>
    <t xml:space="preserve">1.1.3. Модернизация пожарной сигнализации в муниципальных огбщежитиях в том числе проектные работы </t>
  </si>
  <si>
    <t>доп фин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</si>
  <si>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</si>
  <si>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</si>
  <si>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</si>
  <si>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</si>
  <si>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</si>
  <si>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</si>
  <si>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</si>
  <si>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</si>
  <si>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</si>
  <si>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</si>
  <si>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</si>
  <si>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</si>
  <si>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</si>
  <si>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>1.2.14. Текущий ремонт помещений кухонь в муниципальных общежитиях с заменой электрических плит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</si>
  <si>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 xml:space="preserve">- </t>
    </r>
    <r>
      <rPr>
        <sz val="10"/>
        <rFont val="Times New Roman"/>
        <family val="1"/>
      </rPr>
      <t xml:space="preserve">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 xml:space="preserve">- рем адм.здания  д.55 кв-л1:  рем. крылец с сев. и южн. сторон, замена линолеума , замена окон , кровля (огнезащита),    кабинеты ).                          </t>
    </r>
    <r>
      <rPr>
        <b/>
        <sz val="10"/>
        <rFont val="Times New Roman"/>
        <family val="1"/>
      </rPr>
      <t>2019г-</t>
    </r>
    <r>
      <rPr>
        <sz val="10"/>
        <rFont val="Times New Roman"/>
        <family val="1"/>
      </rPr>
      <t>рем адм.здания  д.55 кв-л1: текущ. рем. крылеца входа с восточн стороны)</t>
    </r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</si>
  <si>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</si>
  <si>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 xml:space="preserve">1.1.4. Обследование технического состояния лифтов в многоквартирных домах </t>
  </si>
  <si>
    <t>1.2.13. Текущий ремонт  комнаты в муниципальном общежитии:               (2019г : 9-6/2-210а)</t>
  </si>
  <si>
    <t>6.2. Расходы на оснащение службы по похоронному делу</t>
  </si>
  <si>
    <t>7.5. Текущий ремонт кровли над помещением службы ритуальных услуг ( 9 квартал, дом 6 )</t>
  </si>
  <si>
    <t>9.11.5. Госпошлины</t>
  </si>
  <si>
    <t>9.11.6. Взносы СРО ( в т ч подача в суд на взыскание пеней с подрядчиков)</t>
  </si>
  <si>
    <t>от 29.03.2019  № 429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</si>
</sst>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2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3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175" fontId="6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5" fillId="0" borderId="0" xfId="0" applyNumberFormat="1" applyFont="1" applyFill="1" applyAlignment="1">
      <alignment/>
    </xf>
    <xf numFmtId="175" fontId="5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175" fontId="67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4" fillId="0" borderId="0" xfId="0" applyNumberFormat="1" applyFont="1" applyFill="1" applyAlignment="1">
      <alignment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Font="1" applyFill="1" applyAlignment="1">
      <alignment wrapText="1"/>
    </xf>
    <xf numFmtId="175" fontId="39" fillId="0" borderId="0" xfId="0" applyNumberFormat="1" applyFont="1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4" fillId="0" borderId="14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top" wrapText="1" shrinkToFit="1"/>
    </xf>
    <xf numFmtId="0" fontId="69" fillId="0" borderId="14" xfId="0" applyFont="1" applyBorder="1" applyAlignment="1">
      <alignment horizontal="left" vertical="top" wrapText="1" shrinkToFit="1"/>
    </xf>
    <xf numFmtId="0" fontId="69" fillId="0" borderId="13" xfId="0" applyFont="1" applyBorder="1" applyAlignment="1">
      <alignment horizontal="left" vertical="top" wrapText="1" shrinkToFit="1"/>
    </xf>
    <xf numFmtId="0" fontId="62" fillId="0" borderId="0" xfId="0" applyFont="1" applyFill="1" applyAlignment="1">
      <alignment wrapText="1"/>
    </xf>
    <xf numFmtId="0" fontId="62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0" fontId="34" fillId="0" borderId="14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75" fontId="34" fillId="0" borderId="14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0" fontId="34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69" fillId="0" borderId="15" xfId="0" applyNumberFormat="1" applyFont="1" applyBorder="1" applyAlignment="1">
      <alignment horizontal="left" vertical="top" wrapText="1"/>
    </xf>
    <xf numFmtId="2" fontId="69" fillId="0" borderId="14" xfId="0" applyNumberFormat="1" applyFont="1" applyBorder="1" applyAlignment="1">
      <alignment horizontal="left" vertical="top" wrapText="1"/>
    </xf>
    <xf numFmtId="2" fontId="69" fillId="0" borderId="13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3" xfId="0" applyFont="1" applyBorder="1" applyAlignment="1">
      <alignment horizontal="left" vertical="top" wrapText="1"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6"/>
  <sheetViews>
    <sheetView tabSelected="1" workbookViewId="0" topLeftCell="A1">
      <selection activeCell="R13" sqref="R13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57421875" style="0" bestFit="1" customWidth="1"/>
    <col min="23" max="23" width="10.0039062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71" t="s">
        <v>95</v>
      </c>
      <c r="H1" s="271"/>
      <c r="I1" s="271"/>
    </row>
    <row r="2" spans="7:9" ht="30" customHeight="1">
      <c r="G2" s="272" t="s">
        <v>94</v>
      </c>
      <c r="H2" s="273"/>
      <c r="I2" s="273"/>
    </row>
    <row r="3" spans="7:9" ht="18" customHeight="1">
      <c r="G3" s="272" t="s">
        <v>138</v>
      </c>
      <c r="H3" s="272"/>
      <c r="I3" s="272"/>
    </row>
    <row r="4" spans="1:17" ht="24.75" customHeight="1">
      <c r="A4" s="216" t="s">
        <v>54</v>
      </c>
      <c r="B4" s="216"/>
      <c r="C4" s="216"/>
      <c r="D4" s="216"/>
      <c r="E4" s="216"/>
      <c r="F4" s="216"/>
      <c r="G4" s="216"/>
      <c r="H4" s="216"/>
      <c r="I4" s="216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19" t="s">
        <v>67</v>
      </c>
      <c r="B5" s="219"/>
      <c r="C5" s="219"/>
      <c r="D5" s="219"/>
      <c r="E5" s="219"/>
      <c r="F5" s="219"/>
      <c r="G5" s="219"/>
      <c r="H5" s="219"/>
      <c r="I5" s="219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18" t="s">
        <v>0</v>
      </c>
      <c r="B6" s="218" t="s">
        <v>45</v>
      </c>
      <c r="C6" s="220" t="s">
        <v>4</v>
      </c>
      <c r="D6" s="218" t="s">
        <v>44</v>
      </c>
      <c r="E6" s="218"/>
      <c r="F6" s="218"/>
      <c r="G6" s="218"/>
      <c r="H6" s="218" t="s">
        <v>1</v>
      </c>
      <c r="I6" s="218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18"/>
      <c r="B7" s="218"/>
      <c r="C7" s="220"/>
      <c r="D7" s="227" t="s">
        <v>43</v>
      </c>
      <c r="E7" s="218" t="s">
        <v>23</v>
      </c>
      <c r="F7" s="218"/>
      <c r="G7" s="218" t="s">
        <v>22</v>
      </c>
      <c r="H7" s="218"/>
      <c r="I7" s="218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18"/>
      <c r="B8" s="218"/>
      <c r="C8" s="220"/>
      <c r="D8" s="227"/>
      <c r="E8" s="1" t="s">
        <v>20</v>
      </c>
      <c r="F8" s="9" t="s">
        <v>21</v>
      </c>
      <c r="G8" s="218"/>
      <c r="H8" s="218"/>
      <c r="I8" s="218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63</v>
      </c>
      <c r="B9" s="4"/>
      <c r="C9" s="5"/>
      <c r="D9" s="4"/>
      <c r="E9" s="4"/>
      <c r="F9" s="23"/>
      <c r="G9" s="4"/>
      <c r="H9" s="3"/>
      <c r="I9" s="4" t="s">
        <v>66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17" t="s">
        <v>64</v>
      </c>
      <c r="B10" s="217"/>
      <c r="C10" s="217"/>
      <c r="D10" s="217"/>
      <c r="E10" s="217"/>
      <c r="F10" s="217"/>
      <c r="G10" s="217"/>
      <c r="H10" s="217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17" t="s">
        <v>32</v>
      </c>
      <c r="B11" s="217"/>
      <c r="C11" s="217"/>
      <c r="D11" s="217"/>
      <c r="E11" s="217"/>
      <c r="F11" s="217"/>
      <c r="G11" s="217"/>
      <c r="H11" s="217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01" t="s">
        <v>90</v>
      </c>
      <c r="B13" s="71">
        <v>2017</v>
      </c>
      <c r="C13" s="56">
        <f>F13+E13+D13</f>
        <v>2457.7336</v>
      </c>
      <c r="D13" s="56"/>
      <c r="E13" s="56"/>
      <c r="F13" s="72">
        <v>2457.7336</v>
      </c>
      <c r="G13" s="73"/>
      <c r="H13" s="197" t="s">
        <v>13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21"/>
      <c r="B14" s="74">
        <v>2018</v>
      </c>
      <c r="C14" s="56">
        <f>F14+E14+D14</f>
        <v>3002.25267</v>
      </c>
      <c r="D14" s="56"/>
      <c r="E14" s="56"/>
      <c r="F14" s="56">
        <v>3002.25267</v>
      </c>
      <c r="G14" s="73"/>
      <c r="H14" s="198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169"/>
      <c r="V14" s="2"/>
      <c r="W14" s="2"/>
    </row>
    <row r="15" spans="1:23" ht="17.25" customHeight="1">
      <c r="A15" s="221"/>
      <c r="B15" s="71">
        <v>2019</v>
      </c>
      <c r="C15" s="56">
        <f>F15+E15+D15</f>
        <v>1191.62446</v>
      </c>
      <c r="D15" s="56"/>
      <c r="E15" s="56"/>
      <c r="F15" s="56">
        <v>1191.62446</v>
      </c>
      <c r="G15" s="73"/>
      <c r="H15" s="198"/>
      <c r="I15" s="46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3" ht="15.75" customHeight="1">
      <c r="A16" s="203"/>
      <c r="B16" s="71" t="s">
        <v>84</v>
      </c>
      <c r="C16" s="56">
        <f>F16+E16+D16</f>
        <v>0</v>
      </c>
      <c r="D16" s="56"/>
      <c r="E16" s="56"/>
      <c r="F16" s="56">
        <v>0</v>
      </c>
      <c r="G16" s="73"/>
      <c r="H16" s="199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8.75" customHeight="1">
      <c r="A17" s="204"/>
      <c r="B17" s="71" t="s">
        <v>91</v>
      </c>
      <c r="C17" s="56">
        <f>F17+E17+D17</f>
        <v>0</v>
      </c>
      <c r="D17" s="56"/>
      <c r="E17" s="56"/>
      <c r="F17" s="56">
        <v>0</v>
      </c>
      <c r="G17" s="73"/>
      <c r="H17" s="200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0" s="2" customFormat="1" ht="15.75" customHeight="1">
      <c r="A18" s="222" t="s">
        <v>9</v>
      </c>
      <c r="B18" s="71">
        <v>2017</v>
      </c>
      <c r="C18" s="56">
        <f>D18+E18+F18+G18</f>
        <v>190.8516</v>
      </c>
      <c r="D18" s="56"/>
      <c r="E18" s="56"/>
      <c r="F18" s="56">
        <v>190.8516</v>
      </c>
      <c r="G18" s="46"/>
      <c r="H18" s="197" t="s">
        <v>13</v>
      </c>
      <c r="I18" s="46"/>
      <c r="J18" s="7"/>
      <c r="K18" s="7"/>
      <c r="L18" s="7"/>
      <c r="M18" s="7"/>
      <c r="N18" s="7"/>
      <c r="O18" s="7"/>
      <c r="P18" s="7"/>
      <c r="Q18" s="7"/>
      <c r="S18" s="30"/>
      <c r="T18" s="30"/>
    </row>
    <row r="19" spans="1:21" s="2" customFormat="1" ht="18" customHeight="1">
      <c r="A19" s="223"/>
      <c r="B19" s="74">
        <v>2018</v>
      </c>
      <c r="C19" s="56">
        <f>D19+E19+F19+G19</f>
        <v>179.9736</v>
      </c>
      <c r="D19" s="56"/>
      <c r="E19" s="56"/>
      <c r="F19" s="188">
        <v>179.9736</v>
      </c>
      <c r="G19" s="46"/>
      <c r="H19" s="198"/>
      <c r="I19" s="46"/>
      <c r="J19" s="7"/>
      <c r="K19" s="7"/>
      <c r="L19" s="7"/>
      <c r="M19" s="7"/>
      <c r="N19" s="7"/>
      <c r="O19" s="7"/>
      <c r="P19" s="7"/>
      <c r="Q19" s="7"/>
      <c r="S19" s="30"/>
      <c r="U19" s="30"/>
    </row>
    <row r="20" spans="1:17" s="2" customFormat="1" ht="16.5" customHeight="1">
      <c r="A20" s="223"/>
      <c r="B20" s="71">
        <v>2019</v>
      </c>
      <c r="C20" s="56">
        <f>D20+E20+F20+G20</f>
        <v>201.345</v>
      </c>
      <c r="D20" s="56"/>
      <c r="E20" s="56"/>
      <c r="F20" s="56">
        <v>201.345</v>
      </c>
      <c r="G20" s="46"/>
      <c r="H20" s="198"/>
      <c r="I20" s="46"/>
      <c r="J20" s="7"/>
      <c r="K20" s="7"/>
      <c r="L20" s="7"/>
      <c r="M20" s="7"/>
      <c r="N20" s="7"/>
      <c r="O20" s="7"/>
      <c r="P20" s="7"/>
      <c r="Q20" s="7"/>
    </row>
    <row r="21" spans="1:17" s="2" customFormat="1" ht="15.75" customHeight="1">
      <c r="A21" s="224"/>
      <c r="B21" s="71" t="s">
        <v>84</v>
      </c>
      <c r="C21" s="56">
        <f>D21+E21+F21+G21</f>
        <v>180</v>
      </c>
      <c r="D21" s="56"/>
      <c r="E21" s="56"/>
      <c r="F21" s="56">
        <v>180</v>
      </c>
      <c r="G21" s="46"/>
      <c r="H21" s="199"/>
      <c r="I21" s="46"/>
      <c r="J21" s="7"/>
      <c r="K21" s="7"/>
      <c r="L21" s="7"/>
      <c r="M21" s="7"/>
      <c r="N21" s="7"/>
      <c r="O21" s="7"/>
      <c r="P21" s="7"/>
      <c r="Q21" s="7"/>
    </row>
    <row r="22" spans="1:17" s="2" customFormat="1" ht="18" customHeight="1">
      <c r="A22" s="225"/>
      <c r="B22" s="71" t="s">
        <v>91</v>
      </c>
      <c r="C22" s="56">
        <f>D22+E22+F22+G22</f>
        <v>180</v>
      </c>
      <c r="D22" s="56"/>
      <c r="E22" s="56"/>
      <c r="F22" s="56">
        <v>180</v>
      </c>
      <c r="G22" s="46"/>
      <c r="H22" s="200"/>
      <c r="I22" s="46"/>
      <c r="J22" s="7"/>
      <c r="K22" s="7"/>
      <c r="L22" s="7"/>
      <c r="M22" s="7"/>
      <c r="N22" s="7"/>
      <c r="O22" s="7"/>
      <c r="P22" s="7"/>
      <c r="Q22" s="7"/>
    </row>
    <row r="23" spans="1:17" s="2" customFormat="1" ht="18" customHeight="1">
      <c r="A23" s="201" t="s">
        <v>114</v>
      </c>
      <c r="B23" s="71">
        <v>2017</v>
      </c>
      <c r="C23" s="56">
        <f>F23+E23+D23</f>
        <v>0</v>
      </c>
      <c r="D23" s="56"/>
      <c r="E23" s="56"/>
      <c r="F23" s="56">
        <v>0</v>
      </c>
      <c r="G23" s="46"/>
      <c r="H23" s="197" t="s">
        <v>13</v>
      </c>
      <c r="I23" s="46"/>
      <c r="J23" s="7"/>
      <c r="K23" s="7"/>
      <c r="L23" s="7"/>
      <c r="M23" s="7"/>
      <c r="N23" s="7"/>
      <c r="O23" s="7"/>
      <c r="P23" s="7"/>
      <c r="Q23" s="7"/>
    </row>
    <row r="24" spans="1:20" s="2" customFormat="1" ht="18" customHeight="1">
      <c r="A24" s="203"/>
      <c r="B24" s="74">
        <v>2018</v>
      </c>
      <c r="C24" s="56">
        <f>F24+E24+D24</f>
        <v>199.984</v>
      </c>
      <c r="D24" s="56"/>
      <c r="E24" s="56"/>
      <c r="F24" s="56">
        <v>199.984</v>
      </c>
      <c r="G24" s="46"/>
      <c r="H24" s="198"/>
      <c r="I24" s="46"/>
      <c r="J24" s="7"/>
      <c r="K24" s="7"/>
      <c r="L24" s="7"/>
      <c r="M24" s="7"/>
      <c r="N24" s="7"/>
      <c r="O24" s="7"/>
      <c r="P24" s="7"/>
      <c r="Q24" s="7"/>
      <c r="T24" s="30"/>
    </row>
    <row r="25" spans="1:17" s="2" customFormat="1" ht="18" customHeight="1">
      <c r="A25" s="203"/>
      <c r="B25" s="71">
        <v>2019</v>
      </c>
      <c r="C25" s="56">
        <f>F25+E25+D25</f>
        <v>3100</v>
      </c>
      <c r="D25" s="56"/>
      <c r="E25" s="56"/>
      <c r="F25" s="56">
        <v>3100</v>
      </c>
      <c r="G25" s="46"/>
      <c r="H25" s="198"/>
      <c r="I25" s="46"/>
      <c r="J25" s="7"/>
      <c r="K25" s="7"/>
      <c r="L25" s="7"/>
      <c r="M25" s="7"/>
      <c r="N25" s="7"/>
      <c r="O25" s="7"/>
      <c r="P25" s="7"/>
      <c r="Q25" s="7"/>
    </row>
    <row r="26" spans="1:17" s="2" customFormat="1" ht="18" customHeight="1">
      <c r="A26" s="203"/>
      <c r="B26" s="71" t="s">
        <v>84</v>
      </c>
      <c r="C26" s="56">
        <f>F26+E26+D26</f>
        <v>0</v>
      </c>
      <c r="D26" s="56"/>
      <c r="E26" s="56"/>
      <c r="F26" s="56">
        <v>0</v>
      </c>
      <c r="G26" s="46"/>
      <c r="H26" s="199"/>
      <c r="I26" s="46"/>
      <c r="J26" s="7"/>
      <c r="K26" s="7"/>
      <c r="L26" s="7"/>
      <c r="M26" s="7"/>
      <c r="N26" s="7"/>
      <c r="O26" s="7"/>
      <c r="P26" s="7"/>
      <c r="Q26" s="7"/>
    </row>
    <row r="27" spans="1:17" s="2" customFormat="1" ht="18" customHeight="1">
      <c r="A27" s="204"/>
      <c r="B27" s="71" t="s">
        <v>91</v>
      </c>
      <c r="C27" s="56">
        <f>F27+E27+D27</f>
        <v>0</v>
      </c>
      <c r="D27" s="56"/>
      <c r="E27" s="56"/>
      <c r="F27" s="56">
        <v>0</v>
      </c>
      <c r="G27" s="46"/>
      <c r="H27" s="200"/>
      <c r="I27" s="46"/>
      <c r="J27" s="7"/>
      <c r="K27" s="7"/>
      <c r="L27" s="7"/>
      <c r="M27" s="7"/>
      <c r="N27" s="7"/>
      <c r="O27" s="7"/>
      <c r="P27" s="7"/>
      <c r="Q27" s="7"/>
    </row>
    <row r="28" spans="1:17" s="2" customFormat="1" ht="18" customHeight="1">
      <c r="A28" s="222" t="s">
        <v>132</v>
      </c>
      <c r="B28" s="71">
        <v>2017</v>
      </c>
      <c r="C28" s="56">
        <f aca="true" t="shared" si="0" ref="C28:C42">F28+E28+D28</f>
        <v>192</v>
      </c>
      <c r="D28" s="56"/>
      <c r="E28" s="56"/>
      <c r="F28" s="56">
        <v>192</v>
      </c>
      <c r="G28" s="46"/>
      <c r="H28" s="197" t="s">
        <v>13</v>
      </c>
      <c r="I28" s="46"/>
      <c r="J28" s="7"/>
      <c r="K28" s="7"/>
      <c r="L28" s="7"/>
      <c r="M28" s="7"/>
      <c r="N28" s="7"/>
      <c r="O28" s="7"/>
      <c r="P28" s="7"/>
      <c r="Q28" s="7"/>
    </row>
    <row r="29" spans="1:20" s="2" customFormat="1" ht="18" customHeight="1">
      <c r="A29" s="223"/>
      <c r="B29" s="71">
        <v>2018</v>
      </c>
      <c r="C29" s="56">
        <f t="shared" si="0"/>
        <v>240</v>
      </c>
      <c r="D29" s="56"/>
      <c r="E29" s="56"/>
      <c r="F29" s="56">
        <v>240</v>
      </c>
      <c r="G29" s="46"/>
      <c r="H29" s="198"/>
      <c r="I29" s="46"/>
      <c r="J29" s="7"/>
      <c r="K29" s="7"/>
      <c r="L29" s="7"/>
      <c r="M29" s="7"/>
      <c r="N29" s="7"/>
      <c r="O29" s="7"/>
      <c r="P29" s="7"/>
      <c r="Q29" s="7"/>
      <c r="T29" s="30"/>
    </row>
    <row r="30" spans="1:17" s="2" customFormat="1" ht="18" customHeight="1">
      <c r="A30" s="223"/>
      <c r="B30" s="71">
        <v>2019</v>
      </c>
      <c r="C30" s="56">
        <f t="shared" si="0"/>
        <v>384</v>
      </c>
      <c r="D30" s="56"/>
      <c r="E30" s="56"/>
      <c r="F30" s="56">
        <v>384</v>
      </c>
      <c r="G30" s="46"/>
      <c r="H30" s="198"/>
      <c r="I30" s="46"/>
      <c r="J30" s="7"/>
      <c r="K30" s="7"/>
      <c r="L30" s="7"/>
      <c r="M30" s="7"/>
      <c r="N30" s="7"/>
      <c r="O30" s="7"/>
      <c r="P30" s="7"/>
      <c r="Q30" s="7"/>
    </row>
    <row r="31" spans="1:17" s="2" customFormat="1" ht="18" customHeight="1">
      <c r="A31" s="224"/>
      <c r="B31" s="71" t="s">
        <v>84</v>
      </c>
      <c r="C31" s="56">
        <f t="shared" si="0"/>
        <v>376.2</v>
      </c>
      <c r="D31" s="56"/>
      <c r="E31" s="56"/>
      <c r="F31" s="56">
        <v>376.2</v>
      </c>
      <c r="G31" s="46"/>
      <c r="H31" s="199"/>
      <c r="I31" s="46"/>
      <c r="J31" s="7"/>
      <c r="K31" s="7"/>
      <c r="L31" s="7"/>
      <c r="M31" s="7"/>
      <c r="N31" s="7"/>
      <c r="O31" s="7"/>
      <c r="P31" s="7"/>
      <c r="Q31" s="7"/>
    </row>
    <row r="32" spans="1:17" s="2" customFormat="1" ht="18" customHeight="1">
      <c r="A32" s="225"/>
      <c r="B32" s="71" t="s">
        <v>91</v>
      </c>
      <c r="C32" s="56">
        <f t="shared" si="0"/>
        <v>376.2</v>
      </c>
      <c r="D32" s="56"/>
      <c r="E32" s="56"/>
      <c r="F32" s="56">
        <v>376.2</v>
      </c>
      <c r="G32" s="46"/>
      <c r="H32" s="200"/>
      <c r="I32" s="46"/>
      <c r="J32" s="7"/>
      <c r="K32" s="7"/>
      <c r="L32" s="7"/>
      <c r="M32" s="7"/>
      <c r="N32" s="7"/>
      <c r="O32" s="7"/>
      <c r="P32" s="7"/>
      <c r="Q32" s="7"/>
    </row>
    <row r="33" spans="1:17" s="2" customFormat="1" ht="18" customHeight="1">
      <c r="A33" s="222" t="s">
        <v>97</v>
      </c>
      <c r="B33" s="71">
        <v>2017</v>
      </c>
      <c r="C33" s="56">
        <f t="shared" si="0"/>
        <v>2285.7899</v>
      </c>
      <c r="D33" s="56"/>
      <c r="E33" s="56"/>
      <c r="F33" s="159">
        <v>2285.7899</v>
      </c>
      <c r="G33" s="46"/>
      <c r="H33" s="197" t="s">
        <v>13</v>
      </c>
      <c r="I33" s="46"/>
      <c r="J33" s="7"/>
      <c r="K33" s="7"/>
      <c r="L33" s="7"/>
      <c r="M33" s="7"/>
      <c r="N33" s="7"/>
      <c r="O33" s="7"/>
      <c r="P33" s="7"/>
      <c r="Q33" s="7"/>
    </row>
    <row r="34" spans="1:21" s="2" customFormat="1" ht="18" customHeight="1">
      <c r="A34" s="223"/>
      <c r="B34" s="71">
        <v>2018</v>
      </c>
      <c r="C34" s="56">
        <f t="shared" si="0"/>
        <v>2315.915</v>
      </c>
      <c r="D34" s="56"/>
      <c r="E34" s="56"/>
      <c r="F34" s="57">
        <v>2315.915</v>
      </c>
      <c r="G34" s="46"/>
      <c r="H34" s="198"/>
      <c r="I34" s="46"/>
      <c r="J34" s="7"/>
      <c r="K34" s="7"/>
      <c r="L34" s="7"/>
      <c r="M34" s="7"/>
      <c r="N34" s="7"/>
      <c r="O34" s="7"/>
      <c r="P34" s="7"/>
      <c r="Q34" s="7"/>
      <c r="U34" s="30"/>
    </row>
    <row r="35" spans="1:17" s="2" customFormat="1" ht="18" customHeight="1">
      <c r="A35" s="223"/>
      <c r="B35" s="71">
        <v>2019</v>
      </c>
      <c r="C35" s="56">
        <f t="shared" si="0"/>
        <v>1425.6947</v>
      </c>
      <c r="D35" s="56"/>
      <c r="E35" s="56"/>
      <c r="F35" s="57">
        <v>1425.6947</v>
      </c>
      <c r="G35" s="46"/>
      <c r="H35" s="198"/>
      <c r="I35" s="46"/>
      <c r="J35" s="7"/>
      <c r="K35" s="7"/>
      <c r="L35" s="7"/>
      <c r="M35" s="7"/>
      <c r="N35" s="7"/>
      <c r="O35" s="7"/>
      <c r="P35" s="7"/>
      <c r="Q35" s="7"/>
    </row>
    <row r="36" spans="1:17" s="2" customFormat="1" ht="18" customHeight="1">
      <c r="A36" s="224"/>
      <c r="B36" s="71" t="s">
        <v>84</v>
      </c>
      <c r="C36" s="56">
        <f t="shared" si="0"/>
        <v>2477.28</v>
      </c>
      <c r="D36" s="56"/>
      <c r="E36" s="56"/>
      <c r="F36" s="57">
        <v>2477.28</v>
      </c>
      <c r="G36" s="46"/>
      <c r="H36" s="199"/>
      <c r="I36" s="46"/>
      <c r="J36" s="7"/>
      <c r="K36" s="7"/>
      <c r="L36" s="7"/>
      <c r="M36" s="7"/>
      <c r="N36" s="7"/>
      <c r="O36" s="7"/>
      <c r="P36" s="7"/>
      <c r="Q36" s="7"/>
    </row>
    <row r="37" spans="1:17" s="2" customFormat="1" ht="18" customHeight="1">
      <c r="A37" s="225"/>
      <c r="B37" s="71" t="s">
        <v>91</v>
      </c>
      <c r="C37" s="56">
        <f t="shared" si="0"/>
        <v>2216.29</v>
      </c>
      <c r="D37" s="56"/>
      <c r="E37" s="56"/>
      <c r="F37" s="57">
        <v>2216.29</v>
      </c>
      <c r="G37" s="46"/>
      <c r="H37" s="200"/>
      <c r="I37" s="46"/>
      <c r="J37" s="7"/>
      <c r="K37" s="7"/>
      <c r="L37" s="7"/>
      <c r="M37" s="7"/>
      <c r="N37" s="7"/>
      <c r="O37" s="7"/>
      <c r="P37" s="7"/>
      <c r="Q37" s="7"/>
    </row>
    <row r="38" spans="1:17" s="2" customFormat="1" ht="18" customHeight="1">
      <c r="A38" s="201" t="s">
        <v>98</v>
      </c>
      <c r="B38" s="71">
        <v>2017</v>
      </c>
      <c r="C38" s="56">
        <f t="shared" si="0"/>
        <v>0</v>
      </c>
      <c r="D38" s="56"/>
      <c r="E38" s="56"/>
      <c r="F38" s="57">
        <v>0</v>
      </c>
      <c r="G38" s="46"/>
      <c r="H38" s="197" t="s">
        <v>13</v>
      </c>
      <c r="I38" s="46"/>
      <c r="J38" s="7"/>
      <c r="K38" s="7"/>
      <c r="L38" s="7"/>
      <c r="M38" s="7"/>
      <c r="N38" s="7"/>
      <c r="O38" s="7"/>
      <c r="P38" s="7"/>
      <c r="Q38" s="7"/>
    </row>
    <row r="39" spans="1:20" s="2" customFormat="1" ht="18" customHeight="1">
      <c r="A39" s="203"/>
      <c r="B39" s="71">
        <v>2018</v>
      </c>
      <c r="C39" s="56">
        <f t="shared" si="0"/>
        <v>412.863</v>
      </c>
      <c r="D39" s="56"/>
      <c r="E39" s="56"/>
      <c r="F39" s="57">
        <v>412.863</v>
      </c>
      <c r="G39" s="46"/>
      <c r="H39" s="198"/>
      <c r="I39" s="46"/>
      <c r="J39" s="7"/>
      <c r="K39" s="7"/>
      <c r="L39" s="7"/>
      <c r="M39" s="7"/>
      <c r="N39" s="7"/>
      <c r="O39" s="7"/>
      <c r="P39" s="7"/>
      <c r="Q39" s="7"/>
      <c r="T39" s="30"/>
    </row>
    <row r="40" spans="1:17" s="2" customFormat="1" ht="18" customHeight="1">
      <c r="A40" s="203"/>
      <c r="B40" s="71">
        <v>2019</v>
      </c>
      <c r="C40" s="56">
        <f t="shared" si="0"/>
        <v>31.612</v>
      </c>
      <c r="D40" s="56"/>
      <c r="E40" s="56"/>
      <c r="F40" s="57">
        <v>31.612</v>
      </c>
      <c r="G40" s="46"/>
      <c r="H40" s="198"/>
      <c r="I40" s="46"/>
      <c r="J40" s="7"/>
      <c r="K40" s="7"/>
      <c r="L40" s="7"/>
      <c r="M40" s="7"/>
      <c r="N40" s="7"/>
      <c r="O40" s="7"/>
      <c r="P40" s="7"/>
      <c r="Q40" s="7"/>
    </row>
    <row r="41" spans="1:17" s="2" customFormat="1" ht="18" customHeight="1">
      <c r="A41" s="203"/>
      <c r="B41" s="71" t="s">
        <v>84</v>
      </c>
      <c r="C41" s="56">
        <f t="shared" si="0"/>
        <v>0</v>
      </c>
      <c r="D41" s="56"/>
      <c r="E41" s="56"/>
      <c r="F41" s="57">
        <v>0</v>
      </c>
      <c r="G41" s="46"/>
      <c r="H41" s="199"/>
      <c r="I41" s="46"/>
      <c r="J41" s="7"/>
      <c r="K41" s="7"/>
      <c r="L41" s="7"/>
      <c r="M41" s="7"/>
      <c r="N41" s="7"/>
      <c r="O41" s="7"/>
      <c r="P41" s="7"/>
      <c r="Q41" s="7"/>
    </row>
    <row r="42" spans="1:17" s="2" customFormat="1" ht="18" customHeight="1">
      <c r="A42" s="204"/>
      <c r="B42" s="71" t="s">
        <v>91</v>
      </c>
      <c r="C42" s="56">
        <f t="shared" si="0"/>
        <v>0</v>
      </c>
      <c r="D42" s="56"/>
      <c r="E42" s="56"/>
      <c r="F42" s="57">
        <v>0</v>
      </c>
      <c r="G42" s="46"/>
      <c r="H42" s="200"/>
      <c r="I42" s="46"/>
      <c r="J42" s="7"/>
      <c r="K42" s="7"/>
      <c r="L42" s="7"/>
      <c r="M42" s="7"/>
      <c r="N42" s="7"/>
      <c r="O42" s="7"/>
      <c r="P42" s="7"/>
      <c r="Q42" s="7"/>
    </row>
    <row r="43" spans="1:20" s="2" customFormat="1" ht="15.75" customHeight="1">
      <c r="A43" s="252" t="s">
        <v>99</v>
      </c>
      <c r="B43" s="71">
        <v>2017</v>
      </c>
      <c r="C43" s="56">
        <f>D43+E43+F43+G43</f>
        <v>0</v>
      </c>
      <c r="D43" s="56"/>
      <c r="E43" s="56"/>
      <c r="F43" s="57">
        <v>0</v>
      </c>
      <c r="G43" s="46"/>
      <c r="H43" s="197" t="s">
        <v>13</v>
      </c>
      <c r="I43" s="46"/>
      <c r="J43" s="7"/>
      <c r="K43" s="7"/>
      <c r="L43" s="7"/>
      <c r="M43" s="7"/>
      <c r="N43" s="7"/>
      <c r="O43" s="7"/>
      <c r="P43" s="7"/>
      <c r="Q43" s="7"/>
      <c r="T43" s="30"/>
    </row>
    <row r="44" spans="1:17" s="2" customFormat="1" ht="16.5" customHeight="1">
      <c r="A44" s="195"/>
      <c r="B44" s="74">
        <v>2018</v>
      </c>
      <c r="C44" s="56">
        <f>D44+E44+F44+G44</f>
        <v>4</v>
      </c>
      <c r="D44" s="56"/>
      <c r="E44" s="56"/>
      <c r="F44" s="57">
        <v>4</v>
      </c>
      <c r="G44" s="46"/>
      <c r="H44" s="198"/>
      <c r="I44" s="46"/>
      <c r="J44" s="7"/>
      <c r="K44" s="7"/>
      <c r="L44" s="7"/>
      <c r="M44" s="7"/>
      <c r="N44" s="7"/>
      <c r="O44" s="7"/>
      <c r="P44" s="7"/>
      <c r="Q44" s="7"/>
    </row>
    <row r="45" spans="1:17" s="2" customFormat="1" ht="17.25" customHeight="1">
      <c r="A45" s="195"/>
      <c r="B45" s="71">
        <v>2019</v>
      </c>
      <c r="C45" s="56">
        <f>D45+E45+F45+G45</f>
        <v>4.99084</v>
      </c>
      <c r="D45" s="56"/>
      <c r="E45" s="56"/>
      <c r="F45" s="57">
        <v>4.99084</v>
      </c>
      <c r="G45" s="46"/>
      <c r="H45" s="198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6.5" customHeight="1">
      <c r="A46" s="195"/>
      <c r="B46" s="71" t="s">
        <v>84</v>
      </c>
      <c r="C46" s="56">
        <f>D46+E46+F46+G46</f>
        <v>0</v>
      </c>
      <c r="D46" s="56"/>
      <c r="E46" s="56"/>
      <c r="F46" s="57">
        <v>0</v>
      </c>
      <c r="G46" s="46"/>
      <c r="H46" s="199"/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6.5" customHeight="1">
      <c r="A47" s="204"/>
      <c r="B47" s="71" t="s">
        <v>91</v>
      </c>
      <c r="C47" s="56">
        <f>D47+E47+F47+G47</f>
        <v>0</v>
      </c>
      <c r="D47" s="56"/>
      <c r="E47" s="56"/>
      <c r="F47" s="57">
        <v>0</v>
      </c>
      <c r="G47" s="46"/>
      <c r="H47" s="200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" customHeight="1">
      <c r="A48" s="75" t="s">
        <v>46</v>
      </c>
      <c r="B48" s="76"/>
      <c r="C48" s="49"/>
      <c r="D48" s="49"/>
      <c r="E48" s="49"/>
      <c r="F48" s="49"/>
      <c r="G48" s="46"/>
      <c r="H48" s="77"/>
      <c r="I48" s="46"/>
      <c r="J48" s="7"/>
      <c r="K48" s="7"/>
      <c r="L48" s="7"/>
      <c r="M48" s="7"/>
      <c r="N48" s="7"/>
      <c r="O48" s="7"/>
      <c r="P48" s="7"/>
      <c r="Q48" s="7"/>
    </row>
    <row r="49" spans="1:17" s="2" customFormat="1" ht="15.75" customHeight="1">
      <c r="A49" s="47"/>
      <c r="B49" s="71">
        <v>2017</v>
      </c>
      <c r="C49" s="56">
        <f aca="true" t="shared" si="1" ref="C49:C54">D49+E49+F49+G49</f>
        <v>5126.3751</v>
      </c>
      <c r="D49" s="56"/>
      <c r="E49" s="56"/>
      <c r="F49" s="56">
        <f>F13+F18+F23+F28+F33+F38+F43</f>
        <v>5126.3751</v>
      </c>
      <c r="G49" s="46"/>
      <c r="H49" s="77"/>
      <c r="I49" s="46"/>
      <c r="J49" s="7"/>
      <c r="K49" s="7"/>
      <c r="L49" s="7"/>
      <c r="M49" s="7"/>
      <c r="N49" s="7"/>
      <c r="O49" s="7"/>
      <c r="P49" s="7"/>
      <c r="Q49" s="7"/>
    </row>
    <row r="50" spans="1:17" s="2" customFormat="1" ht="15" customHeight="1">
      <c r="A50" s="47"/>
      <c r="B50" s="74">
        <v>2018</v>
      </c>
      <c r="C50" s="56">
        <f t="shared" si="1"/>
        <v>6354.98827</v>
      </c>
      <c r="D50" s="56"/>
      <c r="E50" s="56"/>
      <c r="F50" s="56">
        <f>F14+F19+F24+F29+F34+F39+F44</f>
        <v>6354.98827</v>
      </c>
      <c r="G50" s="46"/>
      <c r="H50" s="77"/>
      <c r="I50" s="46"/>
      <c r="J50" s="7"/>
      <c r="K50" s="7"/>
      <c r="L50" s="7"/>
      <c r="M50" s="7"/>
      <c r="N50" s="7"/>
      <c r="O50" s="7"/>
      <c r="P50" s="7"/>
      <c r="Q50" s="7"/>
    </row>
    <row r="51" spans="1:17" s="2" customFormat="1" ht="15" customHeight="1">
      <c r="A51" s="47"/>
      <c r="B51" s="71">
        <v>2019</v>
      </c>
      <c r="C51" s="56">
        <f t="shared" si="1"/>
        <v>6339.267000000001</v>
      </c>
      <c r="D51" s="56"/>
      <c r="E51" s="56"/>
      <c r="F51" s="56">
        <f>F15+F20+F25+F30+F35+F40+F45</f>
        <v>6339.267000000001</v>
      </c>
      <c r="G51" s="46"/>
      <c r="H51" s="77"/>
      <c r="I51" s="46"/>
      <c r="J51" s="7"/>
      <c r="K51" s="7"/>
      <c r="L51" s="7"/>
      <c r="M51" s="7"/>
      <c r="N51" s="7"/>
      <c r="O51" s="7"/>
      <c r="P51" s="7"/>
      <c r="Q51" s="7"/>
    </row>
    <row r="52" spans="1:17" s="2" customFormat="1" ht="14.25" customHeight="1">
      <c r="A52" s="47"/>
      <c r="B52" s="71" t="s">
        <v>84</v>
      </c>
      <c r="C52" s="56">
        <f t="shared" si="1"/>
        <v>3033.4800000000005</v>
      </c>
      <c r="D52" s="56"/>
      <c r="E52" s="56"/>
      <c r="F52" s="56">
        <f>F16+F21+F26+F31+F36+F41+F46</f>
        <v>3033.4800000000005</v>
      </c>
      <c r="G52" s="46"/>
      <c r="H52" s="77"/>
      <c r="I52" s="46"/>
      <c r="J52" s="7"/>
      <c r="K52" s="7"/>
      <c r="L52" s="7"/>
      <c r="M52" s="7"/>
      <c r="N52" s="7"/>
      <c r="O52" s="7"/>
      <c r="P52" s="7"/>
      <c r="Q52" s="7"/>
    </row>
    <row r="53" spans="1:17" s="2" customFormat="1" ht="15.75" customHeight="1">
      <c r="A53" s="47"/>
      <c r="B53" s="71" t="s">
        <v>91</v>
      </c>
      <c r="C53" s="56">
        <f t="shared" si="1"/>
        <v>2772.49</v>
      </c>
      <c r="D53" s="56"/>
      <c r="E53" s="56"/>
      <c r="F53" s="56">
        <f>F17+F22+F27+F32+F37+F42+F47</f>
        <v>2772.49</v>
      </c>
      <c r="G53" s="46"/>
      <c r="H53" s="77"/>
      <c r="I53" s="46"/>
      <c r="J53" s="7"/>
      <c r="K53" s="7"/>
      <c r="L53" s="7"/>
      <c r="M53" s="7"/>
      <c r="N53" s="7"/>
      <c r="O53" s="7"/>
      <c r="P53" s="7"/>
      <c r="Q53" s="7"/>
    </row>
    <row r="54" spans="1:17" s="2" customFormat="1" ht="19.5" customHeight="1">
      <c r="A54" s="46"/>
      <c r="B54" s="71" t="s">
        <v>92</v>
      </c>
      <c r="C54" s="56">
        <f t="shared" si="1"/>
        <v>23626.60037</v>
      </c>
      <c r="D54" s="56"/>
      <c r="E54" s="56"/>
      <c r="F54" s="56">
        <f>F49+F50+F51+F52+F53</f>
        <v>23626.60037</v>
      </c>
      <c r="G54" s="46"/>
      <c r="H54" s="77"/>
      <c r="I54" s="46"/>
      <c r="J54" s="7"/>
      <c r="K54" s="7"/>
      <c r="L54" s="7"/>
      <c r="M54" s="7"/>
      <c r="N54" s="7"/>
      <c r="O54" s="7"/>
      <c r="P54" s="7"/>
      <c r="Q54" s="7"/>
    </row>
    <row r="55" spans="1:17" s="2" customFormat="1" ht="24" customHeight="1">
      <c r="A55" s="75" t="s">
        <v>10</v>
      </c>
      <c r="B55" s="78"/>
      <c r="C55" s="49"/>
      <c r="D55" s="49"/>
      <c r="E55" s="49"/>
      <c r="F55" s="49"/>
      <c r="G55" s="46"/>
      <c r="H55" s="77"/>
      <c r="I55" s="46"/>
      <c r="J55" s="7"/>
      <c r="K55" s="7"/>
      <c r="L55" s="7"/>
      <c r="M55" s="7"/>
      <c r="N55" s="7"/>
      <c r="O55" s="7"/>
      <c r="P55" s="7"/>
      <c r="Q55" s="7"/>
    </row>
    <row r="56" spans="1:21" s="2" customFormat="1" ht="19.5" customHeight="1">
      <c r="A56" s="201" t="s">
        <v>131</v>
      </c>
      <c r="B56" s="71">
        <v>2017</v>
      </c>
      <c r="C56" s="56">
        <f>F56+E56+D56</f>
        <v>83.97412</v>
      </c>
      <c r="D56" s="56"/>
      <c r="E56" s="56"/>
      <c r="F56" s="57">
        <v>83.97412</v>
      </c>
      <c r="G56" s="46"/>
      <c r="H56" s="197" t="s">
        <v>13</v>
      </c>
      <c r="I56" s="46"/>
      <c r="J56" s="7"/>
      <c r="K56" s="7"/>
      <c r="L56" s="7"/>
      <c r="M56" s="7"/>
      <c r="N56" s="7"/>
      <c r="O56" s="7"/>
      <c r="P56" s="7"/>
      <c r="Q56" s="7"/>
      <c r="T56" s="30"/>
      <c r="U56" s="30"/>
    </row>
    <row r="57" spans="1:20" s="2" customFormat="1" ht="16.5" customHeight="1">
      <c r="A57" s="202"/>
      <c r="B57" s="74">
        <v>2018</v>
      </c>
      <c r="C57" s="56">
        <f>F57+E57+D57</f>
        <v>68.864</v>
      </c>
      <c r="D57" s="56"/>
      <c r="E57" s="56"/>
      <c r="F57" s="57">
        <v>68.864</v>
      </c>
      <c r="G57" s="46"/>
      <c r="H57" s="198"/>
      <c r="I57" s="46"/>
      <c r="J57" s="7"/>
      <c r="K57" s="7"/>
      <c r="L57" s="7"/>
      <c r="M57" s="7"/>
      <c r="N57" s="7"/>
      <c r="O57" s="7"/>
      <c r="P57" s="7"/>
      <c r="Q57" s="7"/>
      <c r="S57" s="30"/>
      <c r="T57" s="30"/>
    </row>
    <row r="58" spans="1:17" s="2" customFormat="1" ht="19.5" customHeight="1">
      <c r="A58" s="202"/>
      <c r="B58" s="71">
        <v>2019</v>
      </c>
      <c r="C58" s="56">
        <f>F58+E58+D58</f>
        <v>200</v>
      </c>
      <c r="D58" s="56"/>
      <c r="E58" s="56"/>
      <c r="F58" s="57">
        <v>200</v>
      </c>
      <c r="G58" s="46"/>
      <c r="H58" s="198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8.75" customHeight="1">
      <c r="A59" s="203"/>
      <c r="B59" s="71" t="s">
        <v>84</v>
      </c>
      <c r="C59" s="56">
        <f>F59+E59+D59</f>
        <v>0</v>
      </c>
      <c r="D59" s="56"/>
      <c r="E59" s="187"/>
      <c r="F59" s="57">
        <v>0</v>
      </c>
      <c r="G59" s="46"/>
      <c r="H59" s="199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8" customHeight="1">
      <c r="A60" s="204"/>
      <c r="B60" s="71" t="s">
        <v>91</v>
      </c>
      <c r="C60" s="56">
        <f>F60+E60+D60</f>
        <v>0</v>
      </c>
      <c r="D60" s="56"/>
      <c r="E60" s="187"/>
      <c r="F60" s="57">
        <v>0</v>
      </c>
      <c r="G60" s="46"/>
      <c r="H60" s="200"/>
      <c r="I60" s="46"/>
      <c r="J60" s="7"/>
      <c r="K60" s="7"/>
      <c r="L60" s="7"/>
      <c r="M60" s="7"/>
      <c r="N60" s="7"/>
      <c r="O60" s="7"/>
      <c r="P60" s="7"/>
      <c r="Q60" s="7"/>
    </row>
    <row r="61" spans="1:17" s="2" customFormat="1" ht="18" customHeight="1">
      <c r="A61" s="222" t="s">
        <v>100</v>
      </c>
      <c r="B61" s="71">
        <v>2017</v>
      </c>
      <c r="C61" s="56">
        <f>D61+E61+F61+G61</f>
        <v>100</v>
      </c>
      <c r="D61" s="56"/>
      <c r="E61" s="56"/>
      <c r="F61" s="57">
        <v>100</v>
      </c>
      <c r="G61" s="46"/>
      <c r="H61" s="197" t="s">
        <v>13</v>
      </c>
      <c r="I61" s="46"/>
      <c r="J61" s="7"/>
      <c r="K61" s="7"/>
      <c r="L61" s="7"/>
      <c r="M61" s="7"/>
      <c r="N61" s="7"/>
      <c r="O61" s="7"/>
      <c r="P61" s="7"/>
      <c r="Q61" s="7"/>
    </row>
    <row r="62" spans="1:17" s="2" customFormat="1" ht="17.25" customHeight="1">
      <c r="A62" s="223"/>
      <c r="B62" s="74">
        <v>2018</v>
      </c>
      <c r="C62" s="56">
        <f>D62+E62+F62+G62</f>
        <v>26</v>
      </c>
      <c r="D62" s="56"/>
      <c r="E62" s="56"/>
      <c r="F62" s="57">
        <v>26</v>
      </c>
      <c r="G62" s="46"/>
      <c r="H62" s="198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18.75" customHeight="1">
      <c r="A63" s="223"/>
      <c r="B63" s="71">
        <v>2019</v>
      </c>
      <c r="C63" s="56">
        <f>D63+E63+F63+G63</f>
        <v>200</v>
      </c>
      <c r="D63" s="56"/>
      <c r="E63" s="56"/>
      <c r="F63" s="57">
        <v>200</v>
      </c>
      <c r="G63" s="46"/>
      <c r="H63" s="198"/>
      <c r="I63" s="46"/>
      <c r="J63" s="7"/>
      <c r="K63" s="7"/>
      <c r="L63" s="7"/>
      <c r="M63" s="7"/>
      <c r="N63" s="7"/>
      <c r="O63" s="7"/>
      <c r="P63" s="7"/>
      <c r="Q63" s="7"/>
    </row>
    <row r="64" spans="1:17" s="2" customFormat="1" ht="18" customHeight="1">
      <c r="A64" s="224"/>
      <c r="B64" s="71" t="s">
        <v>84</v>
      </c>
      <c r="C64" s="56">
        <f>D64+E64+F64+G64</f>
        <v>0</v>
      </c>
      <c r="D64" s="56"/>
      <c r="E64" s="56"/>
      <c r="F64" s="57">
        <v>0</v>
      </c>
      <c r="G64" s="46"/>
      <c r="H64" s="199"/>
      <c r="I64" s="46"/>
      <c r="J64" s="7"/>
      <c r="K64" s="7"/>
      <c r="L64" s="7"/>
      <c r="M64" s="7"/>
      <c r="N64" s="7"/>
      <c r="O64" s="7"/>
      <c r="P64" s="7"/>
      <c r="Q64" s="7"/>
    </row>
    <row r="65" spans="1:17" s="2" customFormat="1" ht="18" customHeight="1">
      <c r="A65" s="225"/>
      <c r="B65" s="71" t="s">
        <v>91</v>
      </c>
      <c r="C65" s="56">
        <f>D65+E65+F65+G65</f>
        <v>0</v>
      </c>
      <c r="D65" s="56"/>
      <c r="E65" s="56"/>
      <c r="F65" s="57">
        <v>0</v>
      </c>
      <c r="G65" s="46"/>
      <c r="H65" s="200"/>
      <c r="I65" s="46"/>
      <c r="J65" s="7"/>
      <c r="K65" s="7"/>
      <c r="L65" s="7"/>
      <c r="M65" s="7"/>
      <c r="N65" s="7"/>
      <c r="O65" s="7"/>
      <c r="P65" s="7"/>
      <c r="Q65" s="7"/>
    </row>
    <row r="66" spans="1:20" s="2" customFormat="1" ht="20.25" customHeight="1">
      <c r="A66" s="211" t="s">
        <v>101</v>
      </c>
      <c r="B66" s="71">
        <v>2017</v>
      </c>
      <c r="C66" s="56">
        <f aca="true" t="shared" si="2" ref="C66:C73">F66+E66+D66</f>
        <v>866.45</v>
      </c>
      <c r="D66" s="56"/>
      <c r="E66" s="56"/>
      <c r="F66" s="57">
        <v>866.45</v>
      </c>
      <c r="G66" s="46"/>
      <c r="H66" s="197" t="s">
        <v>13</v>
      </c>
      <c r="I66" s="46"/>
      <c r="J66" s="7"/>
      <c r="K66" s="7"/>
      <c r="L66" s="7"/>
      <c r="M66" s="7"/>
      <c r="N66" s="7"/>
      <c r="O66" s="7"/>
      <c r="P66" s="7"/>
      <c r="Q66" s="7"/>
      <c r="T66" s="30"/>
    </row>
    <row r="67" spans="1:20" s="2" customFormat="1" ht="20.25" customHeight="1">
      <c r="A67" s="253"/>
      <c r="B67" s="74">
        <v>2018</v>
      </c>
      <c r="C67" s="56">
        <f t="shared" si="2"/>
        <v>591.02021</v>
      </c>
      <c r="D67" s="56"/>
      <c r="E67" s="56"/>
      <c r="F67" s="57">
        <v>591.02021</v>
      </c>
      <c r="G67" s="46"/>
      <c r="H67" s="198"/>
      <c r="I67" s="46"/>
      <c r="J67" s="7"/>
      <c r="K67" s="7"/>
      <c r="L67" s="7"/>
      <c r="M67" s="7"/>
      <c r="N67" s="7"/>
      <c r="O67" s="7"/>
      <c r="P67" s="7"/>
      <c r="Q67" s="7"/>
      <c r="S67" s="30"/>
      <c r="T67" s="30"/>
    </row>
    <row r="68" spans="1:17" s="2" customFormat="1" ht="16.5" customHeight="1">
      <c r="A68" s="253"/>
      <c r="B68" s="71">
        <v>2019</v>
      </c>
      <c r="C68" s="56">
        <f t="shared" si="2"/>
        <v>0</v>
      </c>
      <c r="D68" s="56"/>
      <c r="E68" s="56"/>
      <c r="F68" s="57">
        <v>0</v>
      </c>
      <c r="G68" s="46"/>
      <c r="H68" s="198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9.5" customHeight="1">
      <c r="A69" s="212"/>
      <c r="B69" s="71" t="s">
        <v>84</v>
      </c>
      <c r="C69" s="56">
        <v>0</v>
      </c>
      <c r="D69" s="56"/>
      <c r="E69" s="56"/>
      <c r="F69" s="57">
        <v>0</v>
      </c>
      <c r="G69" s="46"/>
      <c r="H69" s="199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8" customHeight="1">
      <c r="A70" s="213"/>
      <c r="B70" s="71" t="s">
        <v>91</v>
      </c>
      <c r="C70" s="56">
        <v>0</v>
      </c>
      <c r="D70" s="56"/>
      <c r="E70" s="56"/>
      <c r="F70" s="57">
        <v>0</v>
      </c>
      <c r="G70" s="46"/>
      <c r="H70" s="200"/>
      <c r="I70" s="46"/>
      <c r="J70" s="7"/>
      <c r="K70" s="7"/>
      <c r="L70" s="7"/>
      <c r="M70" s="7"/>
      <c r="N70" s="7"/>
      <c r="O70" s="7"/>
      <c r="P70" s="7"/>
      <c r="Q70" s="7"/>
    </row>
    <row r="71" spans="1:20" s="2" customFormat="1" ht="17.25" customHeight="1">
      <c r="A71" s="222" t="s">
        <v>102</v>
      </c>
      <c r="B71" s="71">
        <v>2017</v>
      </c>
      <c r="C71" s="56">
        <f t="shared" si="2"/>
        <v>39.442</v>
      </c>
      <c r="D71" s="56"/>
      <c r="E71" s="56"/>
      <c r="F71" s="57">
        <v>39.442</v>
      </c>
      <c r="G71" s="73"/>
      <c r="H71" s="197" t="s">
        <v>13</v>
      </c>
      <c r="I71" s="46"/>
      <c r="J71" s="7"/>
      <c r="K71" s="7"/>
      <c r="L71" s="7"/>
      <c r="M71" s="7"/>
      <c r="N71" s="7"/>
      <c r="O71" s="7"/>
      <c r="P71" s="7"/>
      <c r="Q71" s="7"/>
      <c r="S71" s="30"/>
      <c r="T71" s="30"/>
    </row>
    <row r="72" spans="1:17" s="2" customFormat="1" ht="16.5" customHeight="1">
      <c r="A72" s="223"/>
      <c r="B72" s="74">
        <v>2018</v>
      </c>
      <c r="C72" s="56">
        <f t="shared" si="2"/>
        <v>0</v>
      </c>
      <c r="D72" s="56"/>
      <c r="E72" s="56"/>
      <c r="F72" s="57">
        <v>0</v>
      </c>
      <c r="G72" s="73"/>
      <c r="H72" s="198"/>
      <c r="I72" s="46"/>
      <c r="J72" s="7"/>
      <c r="K72" s="7"/>
      <c r="L72" s="7"/>
      <c r="M72" s="7"/>
      <c r="N72" s="7"/>
      <c r="O72" s="7"/>
      <c r="P72" s="7"/>
      <c r="Q72" s="7"/>
    </row>
    <row r="73" spans="1:17" s="2" customFormat="1" ht="17.25" customHeight="1">
      <c r="A73" s="223"/>
      <c r="B73" s="71">
        <v>2019</v>
      </c>
      <c r="C73" s="56">
        <f t="shared" si="2"/>
        <v>0</v>
      </c>
      <c r="D73" s="56"/>
      <c r="E73" s="56"/>
      <c r="F73" s="57">
        <v>0</v>
      </c>
      <c r="G73" s="73"/>
      <c r="H73" s="198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5.75" customHeight="1">
      <c r="A74" s="224"/>
      <c r="B74" s="71" t="s">
        <v>84</v>
      </c>
      <c r="C74" s="56">
        <f>F74+E74+D74</f>
        <v>0</v>
      </c>
      <c r="D74" s="56"/>
      <c r="E74" s="56"/>
      <c r="F74" s="57">
        <v>0</v>
      </c>
      <c r="G74" s="73"/>
      <c r="H74" s="199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5" customHeight="1">
      <c r="A75" s="225"/>
      <c r="B75" s="71" t="s">
        <v>91</v>
      </c>
      <c r="C75" s="56">
        <f>F75+E75+D75</f>
        <v>0</v>
      </c>
      <c r="D75" s="56"/>
      <c r="E75" s="56"/>
      <c r="F75" s="57">
        <v>0</v>
      </c>
      <c r="G75" s="73"/>
      <c r="H75" s="200"/>
      <c r="I75" s="46"/>
      <c r="J75" s="7"/>
      <c r="K75" s="7"/>
      <c r="L75" s="7"/>
      <c r="M75" s="7"/>
      <c r="N75" s="7"/>
      <c r="O75" s="7"/>
      <c r="P75" s="7"/>
      <c r="Q75" s="7"/>
    </row>
    <row r="76" spans="1:19" s="2" customFormat="1" ht="18" customHeight="1">
      <c r="A76" s="229" t="s">
        <v>103</v>
      </c>
      <c r="B76" s="71">
        <v>2017</v>
      </c>
      <c r="C76" s="56">
        <f>G76+F76+E76+D76</f>
        <v>588.0044</v>
      </c>
      <c r="D76" s="56"/>
      <c r="E76" s="56"/>
      <c r="F76" s="57">
        <v>588.0044</v>
      </c>
      <c r="G76" s="46"/>
      <c r="H76" s="197" t="s">
        <v>13</v>
      </c>
      <c r="I76" s="46"/>
      <c r="J76" s="7"/>
      <c r="K76" s="7"/>
      <c r="L76" s="7"/>
      <c r="M76" s="7"/>
      <c r="N76" s="7"/>
      <c r="O76" s="7"/>
      <c r="P76" s="7"/>
      <c r="Q76" s="7"/>
      <c r="S76" s="30"/>
    </row>
    <row r="77" spans="1:17" s="2" customFormat="1" ht="16.5" customHeight="1">
      <c r="A77" s="247"/>
      <c r="B77" s="74">
        <v>2018</v>
      </c>
      <c r="C77" s="56">
        <f>G77+F77+E77+D77</f>
        <v>0</v>
      </c>
      <c r="D77" s="56"/>
      <c r="E77" s="56"/>
      <c r="F77" s="57">
        <v>0</v>
      </c>
      <c r="G77" s="46"/>
      <c r="H77" s="198"/>
      <c r="I77" s="46"/>
      <c r="J77" s="7"/>
      <c r="K77" s="7"/>
      <c r="L77" s="7"/>
      <c r="M77" s="7"/>
      <c r="N77" s="7"/>
      <c r="O77" s="7"/>
      <c r="P77" s="7"/>
      <c r="Q77" s="7"/>
    </row>
    <row r="78" spans="1:17" s="2" customFormat="1" ht="17.25" customHeight="1">
      <c r="A78" s="247"/>
      <c r="B78" s="71">
        <v>2019</v>
      </c>
      <c r="C78" s="56">
        <f>G78+F78+E78+D78</f>
        <v>0</v>
      </c>
      <c r="D78" s="56"/>
      <c r="E78" s="56"/>
      <c r="F78" s="57">
        <v>0</v>
      </c>
      <c r="G78" s="46"/>
      <c r="H78" s="198"/>
      <c r="I78" s="46"/>
      <c r="J78" s="7"/>
      <c r="K78" s="7"/>
      <c r="L78" s="7"/>
      <c r="M78" s="7"/>
      <c r="N78" s="7"/>
      <c r="O78" s="7"/>
      <c r="P78" s="7"/>
      <c r="Q78" s="7"/>
    </row>
    <row r="79" spans="1:17" s="2" customFormat="1" ht="15.75" customHeight="1">
      <c r="A79" s="230"/>
      <c r="B79" s="71" t="s">
        <v>84</v>
      </c>
      <c r="C79" s="56">
        <f>G79+F79+E79+D79</f>
        <v>0</v>
      </c>
      <c r="D79" s="56"/>
      <c r="E79" s="56"/>
      <c r="F79" s="57">
        <v>0</v>
      </c>
      <c r="G79" s="46"/>
      <c r="H79" s="199"/>
      <c r="I79" s="46"/>
      <c r="J79" s="7"/>
      <c r="K79" s="7"/>
      <c r="L79" s="7"/>
      <c r="M79" s="7"/>
      <c r="N79" s="7"/>
      <c r="O79" s="7"/>
      <c r="P79" s="7"/>
      <c r="Q79" s="7"/>
    </row>
    <row r="80" spans="1:17" s="2" customFormat="1" ht="15" customHeight="1">
      <c r="A80" s="231"/>
      <c r="B80" s="71" t="s">
        <v>91</v>
      </c>
      <c r="C80" s="56">
        <f>G80+F80+E80+D80</f>
        <v>0</v>
      </c>
      <c r="D80" s="56"/>
      <c r="E80" s="56"/>
      <c r="F80" s="57">
        <v>0</v>
      </c>
      <c r="G80" s="46"/>
      <c r="H80" s="200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5" customHeight="1">
      <c r="A81" s="201" t="s">
        <v>104</v>
      </c>
      <c r="B81" s="71">
        <v>2017</v>
      </c>
      <c r="C81" s="56">
        <f>E81+F81</f>
        <v>1816.74414</v>
      </c>
      <c r="D81" s="56"/>
      <c r="E81" s="56"/>
      <c r="F81" s="57">
        <v>1816.74414</v>
      </c>
      <c r="G81" s="46"/>
      <c r="H81" s="197" t="s">
        <v>13</v>
      </c>
      <c r="I81" s="46"/>
      <c r="J81" s="7"/>
      <c r="K81" s="7"/>
      <c r="L81" s="7"/>
      <c r="M81" s="7"/>
      <c r="N81" s="7"/>
      <c r="O81" s="7"/>
      <c r="P81" s="7"/>
      <c r="Q81" s="7"/>
      <c r="S81" s="30"/>
      <c r="T81" s="30"/>
    </row>
    <row r="82" spans="1:17" s="2" customFormat="1" ht="13.5" customHeight="1">
      <c r="A82" s="202"/>
      <c r="B82" s="74">
        <v>2018</v>
      </c>
      <c r="C82" s="56">
        <f>E82+F82</f>
        <v>0</v>
      </c>
      <c r="D82" s="56"/>
      <c r="E82" s="56"/>
      <c r="F82" s="57">
        <v>0</v>
      </c>
      <c r="G82" s="46"/>
      <c r="H82" s="198"/>
      <c r="I82" s="46"/>
      <c r="J82" s="7"/>
      <c r="K82" s="7"/>
      <c r="L82" s="7"/>
      <c r="M82" s="7"/>
      <c r="N82" s="7"/>
      <c r="O82" s="7"/>
      <c r="P82" s="7"/>
      <c r="Q82" s="7"/>
    </row>
    <row r="83" spans="1:17" s="2" customFormat="1" ht="16.5" customHeight="1">
      <c r="A83" s="202"/>
      <c r="B83" s="71">
        <v>2019</v>
      </c>
      <c r="C83" s="56">
        <f>E83+F83</f>
        <v>0</v>
      </c>
      <c r="D83" s="56"/>
      <c r="E83" s="56"/>
      <c r="F83" s="57">
        <v>0</v>
      </c>
      <c r="G83" s="46"/>
      <c r="H83" s="198"/>
      <c r="I83" s="46"/>
      <c r="J83" s="7"/>
      <c r="K83" s="7"/>
      <c r="L83" s="7"/>
      <c r="M83" s="7"/>
      <c r="N83" s="7"/>
      <c r="O83" s="7"/>
      <c r="P83" s="7"/>
      <c r="Q83" s="7"/>
    </row>
    <row r="84" spans="1:17" s="2" customFormat="1" ht="15.75" customHeight="1">
      <c r="A84" s="203"/>
      <c r="B84" s="71" t="s">
        <v>84</v>
      </c>
      <c r="C84" s="56">
        <f>E84+F84</f>
        <v>0</v>
      </c>
      <c r="D84" s="56"/>
      <c r="E84" s="56"/>
      <c r="F84" s="57">
        <v>0</v>
      </c>
      <c r="G84" s="46"/>
      <c r="H84" s="199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3.5" customHeight="1">
      <c r="A85" s="204"/>
      <c r="B85" s="71" t="s">
        <v>91</v>
      </c>
      <c r="C85" s="56">
        <f>E85+F85</f>
        <v>0</v>
      </c>
      <c r="D85" s="56"/>
      <c r="E85" s="56"/>
      <c r="F85" s="57">
        <v>0</v>
      </c>
      <c r="G85" s="46"/>
      <c r="H85" s="200"/>
      <c r="I85" s="46"/>
      <c r="J85" s="7"/>
      <c r="K85" s="7"/>
      <c r="L85" s="7"/>
      <c r="M85" s="7"/>
      <c r="N85" s="7"/>
      <c r="O85" s="7"/>
      <c r="P85" s="7"/>
      <c r="Q85" s="7"/>
    </row>
    <row r="86" spans="1:20" s="2" customFormat="1" ht="16.5" customHeight="1">
      <c r="A86" s="222" t="s">
        <v>105</v>
      </c>
      <c r="B86" s="71">
        <v>2017</v>
      </c>
      <c r="C86" s="56">
        <f>G86+F86+E86+D86</f>
        <v>135.143</v>
      </c>
      <c r="D86" s="56"/>
      <c r="E86" s="56"/>
      <c r="F86" s="57">
        <v>135.143</v>
      </c>
      <c r="G86" s="73"/>
      <c r="H86" s="197" t="s">
        <v>13</v>
      </c>
      <c r="I86" s="46"/>
      <c r="J86" s="7"/>
      <c r="K86" s="7"/>
      <c r="L86" s="7"/>
      <c r="M86" s="7"/>
      <c r="N86" s="7"/>
      <c r="O86" s="7"/>
      <c r="P86" s="7"/>
      <c r="Q86" s="7"/>
      <c r="T86" s="30"/>
    </row>
    <row r="87" spans="1:20" s="2" customFormat="1" ht="15" customHeight="1">
      <c r="A87" s="223"/>
      <c r="B87" s="74">
        <v>2018</v>
      </c>
      <c r="C87" s="56">
        <f>G87+F87+E87+D87</f>
        <v>615.6328</v>
      </c>
      <c r="D87" s="56"/>
      <c r="E87" s="56"/>
      <c r="F87" s="57">
        <v>615.6328</v>
      </c>
      <c r="G87" s="73"/>
      <c r="H87" s="198"/>
      <c r="I87" s="46"/>
      <c r="J87" s="7"/>
      <c r="K87" s="7"/>
      <c r="L87" s="7"/>
      <c r="M87" s="7"/>
      <c r="N87" s="7"/>
      <c r="O87" s="7"/>
      <c r="P87" s="7"/>
      <c r="Q87" s="7"/>
      <c r="S87" s="30"/>
      <c r="T87" s="30"/>
    </row>
    <row r="88" spans="1:17" s="2" customFormat="1" ht="16.5" customHeight="1">
      <c r="A88" s="223"/>
      <c r="B88" s="71">
        <v>2019</v>
      </c>
      <c r="C88" s="56">
        <f>G88+F88+E88+D88</f>
        <v>0</v>
      </c>
      <c r="D88" s="56"/>
      <c r="E88" s="56"/>
      <c r="F88" s="57">
        <v>0</v>
      </c>
      <c r="G88" s="73"/>
      <c r="H88" s="198"/>
      <c r="I88" s="46"/>
      <c r="J88" s="7"/>
      <c r="K88" s="7"/>
      <c r="L88" s="7"/>
      <c r="M88" s="7"/>
      <c r="N88" s="7"/>
      <c r="O88" s="7"/>
      <c r="P88" s="7"/>
      <c r="Q88" s="7"/>
    </row>
    <row r="89" spans="1:17" s="2" customFormat="1" ht="15.75" customHeight="1">
      <c r="A89" s="224"/>
      <c r="B89" s="71" t="s">
        <v>84</v>
      </c>
      <c r="C89" s="56">
        <f>G89+F89+E89+D89</f>
        <v>0</v>
      </c>
      <c r="D89" s="56"/>
      <c r="E89" s="56"/>
      <c r="F89" s="57">
        <v>0</v>
      </c>
      <c r="G89" s="73"/>
      <c r="H89" s="199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25"/>
      <c r="B90" s="71" t="s">
        <v>91</v>
      </c>
      <c r="C90" s="56">
        <f>G90+F90+E90+D90</f>
        <v>0</v>
      </c>
      <c r="D90" s="56"/>
      <c r="E90" s="56"/>
      <c r="F90" s="57">
        <v>0</v>
      </c>
      <c r="G90" s="73"/>
      <c r="H90" s="200"/>
      <c r="I90" s="46"/>
      <c r="J90" s="7"/>
      <c r="K90" s="7"/>
      <c r="L90" s="7"/>
      <c r="M90" s="7"/>
      <c r="N90" s="7"/>
      <c r="O90" s="7"/>
      <c r="P90" s="7"/>
      <c r="Q90" s="7"/>
    </row>
    <row r="91" spans="1:20" s="2" customFormat="1" ht="16.5" customHeight="1">
      <c r="A91" s="222" t="s">
        <v>106</v>
      </c>
      <c r="B91" s="71">
        <v>2017</v>
      </c>
      <c r="C91" s="56">
        <f>F91+E91+D91</f>
        <v>35.02698</v>
      </c>
      <c r="D91" s="56"/>
      <c r="E91" s="56"/>
      <c r="F91" s="57">
        <v>35.02698</v>
      </c>
      <c r="G91" s="73"/>
      <c r="H91" s="197" t="s">
        <v>13</v>
      </c>
      <c r="I91" s="46"/>
      <c r="J91" s="7"/>
      <c r="K91" s="7"/>
      <c r="L91" s="7"/>
      <c r="M91" s="7"/>
      <c r="N91" s="7"/>
      <c r="O91" s="7"/>
      <c r="P91" s="7"/>
      <c r="Q91" s="7"/>
      <c r="T91" s="30"/>
    </row>
    <row r="92" spans="1:17" s="2" customFormat="1" ht="17.25" customHeight="1">
      <c r="A92" s="224"/>
      <c r="B92" s="74">
        <v>2018</v>
      </c>
      <c r="C92" s="56">
        <f aca="true" t="shared" si="3" ref="C92:C125">F92+E92+D92</f>
        <v>0</v>
      </c>
      <c r="D92" s="56"/>
      <c r="E92" s="56"/>
      <c r="F92" s="57">
        <v>0</v>
      </c>
      <c r="G92" s="73"/>
      <c r="H92" s="198"/>
      <c r="I92" s="46"/>
      <c r="J92" s="7"/>
      <c r="K92" s="7"/>
      <c r="L92" s="7"/>
      <c r="M92" s="7"/>
      <c r="N92" s="7"/>
      <c r="O92" s="7"/>
      <c r="P92" s="7"/>
      <c r="Q92" s="7"/>
    </row>
    <row r="93" spans="1:17" s="2" customFormat="1" ht="15" customHeight="1">
      <c r="A93" s="224"/>
      <c r="B93" s="71">
        <v>2019</v>
      </c>
      <c r="C93" s="56">
        <f t="shared" si="3"/>
        <v>0</v>
      </c>
      <c r="D93" s="56"/>
      <c r="E93" s="56"/>
      <c r="F93" s="57">
        <v>0</v>
      </c>
      <c r="G93" s="73"/>
      <c r="H93" s="198"/>
      <c r="I93" s="46"/>
      <c r="J93" s="7"/>
      <c r="K93" s="7"/>
      <c r="L93" s="7"/>
      <c r="M93" s="7"/>
      <c r="N93" s="7"/>
      <c r="O93" s="7"/>
      <c r="P93" s="7"/>
      <c r="Q93" s="7"/>
    </row>
    <row r="94" spans="1:17" s="2" customFormat="1" ht="17.25" customHeight="1">
      <c r="A94" s="224"/>
      <c r="B94" s="71" t="s">
        <v>84</v>
      </c>
      <c r="C94" s="56">
        <f t="shared" si="3"/>
        <v>0</v>
      </c>
      <c r="D94" s="56"/>
      <c r="E94" s="56"/>
      <c r="F94" s="57">
        <v>0</v>
      </c>
      <c r="G94" s="73"/>
      <c r="H94" s="199"/>
      <c r="I94" s="46"/>
      <c r="J94" s="7"/>
      <c r="K94" s="7"/>
      <c r="L94" s="7"/>
      <c r="M94" s="7"/>
      <c r="N94" s="7"/>
      <c r="O94" s="7"/>
      <c r="P94" s="7"/>
      <c r="Q94" s="7"/>
    </row>
    <row r="95" spans="1:17" s="2" customFormat="1" ht="15.75" customHeight="1">
      <c r="A95" s="225"/>
      <c r="B95" s="71" t="s">
        <v>91</v>
      </c>
      <c r="C95" s="56">
        <f t="shared" si="3"/>
        <v>0</v>
      </c>
      <c r="D95" s="56"/>
      <c r="E95" s="56"/>
      <c r="F95" s="57">
        <v>0</v>
      </c>
      <c r="G95" s="73"/>
      <c r="H95" s="200"/>
      <c r="I95" s="46"/>
      <c r="J95" s="7"/>
      <c r="K95" s="7"/>
      <c r="L95" s="7"/>
      <c r="M95" s="7"/>
      <c r="N95" s="7"/>
      <c r="O95" s="7"/>
      <c r="P95" s="7"/>
      <c r="Q95" s="7"/>
    </row>
    <row r="96" spans="1:20" s="2" customFormat="1" ht="17.25" customHeight="1">
      <c r="A96" s="222" t="s">
        <v>113</v>
      </c>
      <c r="B96" s="71">
        <v>2017</v>
      </c>
      <c r="C96" s="56">
        <f t="shared" si="3"/>
        <v>25.614</v>
      </c>
      <c r="D96" s="56"/>
      <c r="E96" s="56"/>
      <c r="F96" s="57">
        <v>25.614</v>
      </c>
      <c r="G96" s="46"/>
      <c r="H96" s="197" t="s">
        <v>13</v>
      </c>
      <c r="I96" s="46"/>
      <c r="J96" s="7"/>
      <c r="K96" s="7"/>
      <c r="L96" s="7"/>
      <c r="M96" s="7"/>
      <c r="N96" s="7"/>
      <c r="O96" s="7"/>
      <c r="P96" s="7"/>
      <c r="Q96" s="7"/>
      <c r="T96" s="30"/>
    </row>
    <row r="97" spans="1:17" s="2" customFormat="1" ht="15.75" customHeight="1">
      <c r="A97" s="224"/>
      <c r="B97" s="74">
        <v>2018</v>
      </c>
      <c r="C97" s="56">
        <f t="shared" si="3"/>
        <v>301.363</v>
      </c>
      <c r="D97" s="56"/>
      <c r="E97" s="56"/>
      <c r="F97" s="57">
        <v>301.363</v>
      </c>
      <c r="G97" s="46"/>
      <c r="H97" s="198"/>
      <c r="I97" s="46"/>
      <c r="J97" s="7"/>
      <c r="K97" s="7"/>
      <c r="L97" s="7"/>
      <c r="M97" s="7"/>
      <c r="N97" s="7"/>
      <c r="O97" s="7"/>
      <c r="P97" s="7"/>
      <c r="Q97" s="7"/>
    </row>
    <row r="98" spans="1:20" s="2" customFormat="1" ht="15.75" customHeight="1">
      <c r="A98" s="224"/>
      <c r="B98" s="71">
        <v>2019</v>
      </c>
      <c r="C98" s="56">
        <f t="shared" si="3"/>
        <v>0</v>
      </c>
      <c r="D98" s="56"/>
      <c r="E98" s="56"/>
      <c r="F98" s="57">
        <v>0</v>
      </c>
      <c r="G98" s="46"/>
      <c r="H98" s="198"/>
      <c r="I98" s="46"/>
      <c r="J98" s="7"/>
      <c r="K98" s="7"/>
      <c r="L98" s="7"/>
      <c r="M98" s="7"/>
      <c r="N98" s="7"/>
      <c r="O98" s="7"/>
      <c r="P98" s="7"/>
      <c r="Q98" s="7"/>
      <c r="T98" s="30"/>
    </row>
    <row r="99" spans="1:17" s="2" customFormat="1" ht="15" customHeight="1">
      <c r="A99" s="224"/>
      <c r="B99" s="71" t="s">
        <v>84</v>
      </c>
      <c r="C99" s="56">
        <f t="shared" si="3"/>
        <v>0</v>
      </c>
      <c r="D99" s="56"/>
      <c r="E99" s="56"/>
      <c r="F99" s="57">
        <v>0</v>
      </c>
      <c r="G99" s="46"/>
      <c r="H99" s="199"/>
      <c r="I99" s="46"/>
      <c r="J99" s="7"/>
      <c r="K99" s="7"/>
      <c r="L99" s="7"/>
      <c r="M99" s="7"/>
      <c r="N99" s="7"/>
      <c r="O99" s="7"/>
      <c r="P99" s="7"/>
      <c r="Q99" s="7"/>
    </row>
    <row r="100" spans="1:17" s="2" customFormat="1" ht="14.25" customHeight="1">
      <c r="A100" s="225"/>
      <c r="B100" s="71" t="s">
        <v>91</v>
      </c>
      <c r="C100" s="56">
        <f t="shared" si="3"/>
        <v>0</v>
      </c>
      <c r="D100" s="56"/>
      <c r="E100" s="56"/>
      <c r="F100" s="57">
        <v>0</v>
      </c>
      <c r="G100" s="46"/>
      <c r="H100" s="200"/>
      <c r="I100" s="46"/>
      <c r="J100" s="7"/>
      <c r="K100" s="7"/>
      <c r="L100" s="7"/>
      <c r="M100" s="7"/>
      <c r="N100" s="7"/>
      <c r="O100" s="7"/>
      <c r="P100" s="7"/>
      <c r="Q100" s="7"/>
    </row>
    <row r="101" spans="1:24" s="2" customFormat="1" ht="17.25" customHeight="1">
      <c r="A101" s="201" t="s">
        <v>107</v>
      </c>
      <c r="B101" s="71">
        <v>2017</v>
      </c>
      <c r="C101" s="56">
        <f t="shared" si="3"/>
        <v>304.792</v>
      </c>
      <c r="D101" s="56"/>
      <c r="E101" s="56"/>
      <c r="F101" s="57">
        <v>304.792</v>
      </c>
      <c r="G101" s="46"/>
      <c r="H101" s="197" t="s">
        <v>13</v>
      </c>
      <c r="I101" s="46"/>
      <c r="J101" s="7"/>
      <c r="K101" s="7"/>
      <c r="L101" s="7"/>
      <c r="M101" s="7"/>
      <c r="N101" s="7"/>
      <c r="O101" s="7"/>
      <c r="P101" s="7"/>
      <c r="Q101" s="7"/>
      <c r="T101" s="30"/>
      <c r="X101" s="30"/>
    </row>
    <row r="102" spans="1:20" s="2" customFormat="1" ht="15" customHeight="1">
      <c r="A102" s="203"/>
      <c r="B102" s="74">
        <v>2018</v>
      </c>
      <c r="C102" s="56">
        <f t="shared" si="3"/>
        <v>296.599</v>
      </c>
      <c r="D102" s="56"/>
      <c r="E102" s="56"/>
      <c r="F102" s="57">
        <v>296.599</v>
      </c>
      <c r="G102" s="46"/>
      <c r="H102" s="198"/>
      <c r="I102" s="46"/>
      <c r="J102" s="7"/>
      <c r="K102" s="7"/>
      <c r="L102" s="7"/>
      <c r="M102" s="7"/>
      <c r="N102" s="7"/>
      <c r="O102" s="7"/>
      <c r="P102" s="7"/>
      <c r="Q102" s="7"/>
      <c r="S102" s="30"/>
      <c r="T102" s="30"/>
    </row>
    <row r="103" spans="1:17" s="2" customFormat="1" ht="18.75" customHeight="1">
      <c r="A103" s="203"/>
      <c r="B103" s="71">
        <v>2019</v>
      </c>
      <c r="C103" s="56">
        <f t="shared" si="3"/>
        <v>0</v>
      </c>
      <c r="D103" s="56"/>
      <c r="E103" s="56"/>
      <c r="F103" s="57">
        <v>0</v>
      </c>
      <c r="G103" s="46"/>
      <c r="H103" s="198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8.75" customHeight="1">
      <c r="A104" s="203"/>
      <c r="B104" s="71" t="s">
        <v>84</v>
      </c>
      <c r="C104" s="56">
        <f t="shared" si="3"/>
        <v>0</v>
      </c>
      <c r="D104" s="56"/>
      <c r="E104" s="56"/>
      <c r="F104" s="57">
        <v>0</v>
      </c>
      <c r="G104" s="46"/>
      <c r="H104" s="199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21" customHeight="1">
      <c r="A105" s="204"/>
      <c r="B105" s="71" t="s">
        <v>91</v>
      </c>
      <c r="C105" s="56">
        <f>F105+E105+D105</f>
        <v>0</v>
      </c>
      <c r="D105" s="56"/>
      <c r="E105" s="56"/>
      <c r="F105" s="57">
        <v>0</v>
      </c>
      <c r="G105" s="46"/>
      <c r="H105" s="200"/>
      <c r="I105" s="46"/>
      <c r="J105" s="7"/>
      <c r="K105" s="7"/>
      <c r="L105" s="7"/>
      <c r="M105" s="7"/>
      <c r="N105" s="7"/>
      <c r="O105" s="7"/>
      <c r="P105" s="7"/>
      <c r="Q105" s="7"/>
    </row>
    <row r="106" spans="1:17" s="2" customFormat="1" ht="19.5" customHeight="1">
      <c r="A106" s="201" t="s">
        <v>108</v>
      </c>
      <c r="B106" s="71">
        <v>2017</v>
      </c>
      <c r="C106" s="56">
        <f t="shared" si="3"/>
        <v>246.44496</v>
      </c>
      <c r="D106" s="56"/>
      <c r="E106" s="56"/>
      <c r="F106" s="57">
        <v>246.44496</v>
      </c>
      <c r="G106" s="46"/>
      <c r="H106" s="197" t="s">
        <v>13</v>
      </c>
      <c r="I106" s="46"/>
      <c r="J106" s="7"/>
      <c r="K106" s="7"/>
      <c r="L106" s="7"/>
      <c r="M106" s="7"/>
      <c r="N106" s="7"/>
      <c r="O106" s="7"/>
      <c r="P106" s="7"/>
      <c r="Q106" s="7"/>
    </row>
    <row r="107" spans="1:20" s="2" customFormat="1" ht="18" customHeight="1">
      <c r="A107" s="203"/>
      <c r="B107" s="74">
        <v>2018</v>
      </c>
      <c r="C107" s="56">
        <f t="shared" si="3"/>
        <v>346.12096</v>
      </c>
      <c r="D107" s="56"/>
      <c r="E107" s="56"/>
      <c r="F107" s="57">
        <v>346.12096</v>
      </c>
      <c r="G107" s="46"/>
      <c r="H107" s="198"/>
      <c r="I107" s="46"/>
      <c r="J107" s="7"/>
      <c r="K107" s="7"/>
      <c r="L107" s="7"/>
      <c r="M107" s="7"/>
      <c r="N107" s="7"/>
      <c r="O107" s="7"/>
      <c r="P107" s="7"/>
      <c r="Q107" s="7"/>
      <c r="S107" s="30"/>
      <c r="T107" s="30"/>
    </row>
    <row r="108" spans="1:17" s="2" customFormat="1" ht="18.75" customHeight="1">
      <c r="A108" s="203"/>
      <c r="B108" s="71">
        <v>2019</v>
      </c>
      <c r="C108" s="56">
        <f t="shared" si="3"/>
        <v>0</v>
      </c>
      <c r="D108" s="56"/>
      <c r="E108" s="56"/>
      <c r="F108" s="57">
        <v>0</v>
      </c>
      <c r="G108" s="46"/>
      <c r="H108" s="198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8" customHeight="1">
      <c r="A109" s="203"/>
      <c r="B109" s="71" t="s">
        <v>84</v>
      </c>
      <c r="C109" s="56">
        <f t="shared" si="3"/>
        <v>0</v>
      </c>
      <c r="D109" s="56"/>
      <c r="E109" s="56"/>
      <c r="F109" s="57">
        <v>0</v>
      </c>
      <c r="G109" s="46"/>
      <c r="H109" s="199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8" customHeight="1">
      <c r="A110" s="204"/>
      <c r="B110" s="71" t="s">
        <v>91</v>
      </c>
      <c r="C110" s="56">
        <f t="shared" si="3"/>
        <v>0</v>
      </c>
      <c r="D110" s="56"/>
      <c r="E110" s="56"/>
      <c r="F110" s="57">
        <v>0</v>
      </c>
      <c r="G110" s="46"/>
      <c r="H110" s="200"/>
      <c r="I110" s="46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7.25" customHeight="1">
      <c r="A111" s="201" t="s">
        <v>110</v>
      </c>
      <c r="B111" s="71">
        <v>2017</v>
      </c>
      <c r="C111" s="56">
        <f t="shared" si="3"/>
        <v>0</v>
      </c>
      <c r="D111" s="56"/>
      <c r="E111" s="56"/>
      <c r="F111" s="57">
        <v>0</v>
      </c>
      <c r="G111" s="46"/>
      <c r="H111" s="197" t="s">
        <v>13</v>
      </c>
      <c r="I111" s="46"/>
      <c r="J111" s="7"/>
      <c r="K111" s="7"/>
      <c r="L111" s="7"/>
      <c r="M111" s="7"/>
      <c r="N111" s="7"/>
      <c r="O111" s="7"/>
      <c r="P111" s="7"/>
      <c r="Q111" s="7"/>
    </row>
    <row r="112" spans="1:20" s="2" customFormat="1" ht="18.75" customHeight="1">
      <c r="A112" s="203"/>
      <c r="B112" s="74">
        <v>2018</v>
      </c>
      <c r="C112" s="56">
        <f t="shared" si="3"/>
        <v>760.077</v>
      </c>
      <c r="D112" s="56"/>
      <c r="E112" s="56"/>
      <c r="F112" s="57">
        <v>760.077</v>
      </c>
      <c r="G112" s="46"/>
      <c r="H112" s="198"/>
      <c r="I112" s="46"/>
      <c r="J112" s="7"/>
      <c r="K112" s="7"/>
      <c r="L112" s="7"/>
      <c r="M112" s="7"/>
      <c r="N112" s="7"/>
      <c r="O112" s="7"/>
      <c r="P112" s="7"/>
      <c r="Q112" s="7"/>
      <c r="T112" s="30"/>
    </row>
    <row r="113" spans="1:17" s="2" customFormat="1" ht="15" customHeight="1">
      <c r="A113" s="203"/>
      <c r="B113" s="71">
        <v>2019</v>
      </c>
      <c r="C113" s="56">
        <f t="shared" si="3"/>
        <v>0</v>
      </c>
      <c r="D113" s="56"/>
      <c r="E113" s="56"/>
      <c r="F113" s="57">
        <v>0</v>
      </c>
      <c r="G113" s="46"/>
      <c r="H113" s="198"/>
      <c r="I113" s="46"/>
      <c r="J113" s="7"/>
      <c r="K113" s="7"/>
      <c r="L113" s="7"/>
      <c r="M113" s="7"/>
      <c r="N113" s="7"/>
      <c r="O113" s="7"/>
      <c r="P113" s="7"/>
      <c r="Q113" s="7"/>
    </row>
    <row r="114" spans="1:17" s="2" customFormat="1" ht="18" customHeight="1">
      <c r="A114" s="203"/>
      <c r="B114" s="71" t="s">
        <v>84</v>
      </c>
      <c r="C114" s="56">
        <f t="shared" si="3"/>
        <v>0</v>
      </c>
      <c r="D114" s="56"/>
      <c r="E114" s="56"/>
      <c r="F114" s="57">
        <v>0</v>
      </c>
      <c r="G114" s="46"/>
      <c r="H114" s="199"/>
      <c r="I114" s="46"/>
      <c r="J114" s="7"/>
      <c r="K114" s="7"/>
      <c r="L114" s="7"/>
      <c r="M114" s="7"/>
      <c r="N114" s="7"/>
      <c r="O114" s="7"/>
      <c r="P114" s="7"/>
      <c r="Q114" s="7"/>
    </row>
    <row r="115" spans="1:17" s="2" customFormat="1" ht="18" customHeight="1">
      <c r="A115" s="204"/>
      <c r="B115" s="71" t="s">
        <v>91</v>
      </c>
      <c r="C115" s="56">
        <f t="shared" si="3"/>
        <v>0</v>
      </c>
      <c r="D115" s="56"/>
      <c r="E115" s="56"/>
      <c r="F115" s="57">
        <v>0</v>
      </c>
      <c r="G115" s="46"/>
      <c r="H115" s="200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8" customHeight="1">
      <c r="A116" s="201" t="s">
        <v>133</v>
      </c>
      <c r="B116" s="71">
        <v>2017</v>
      </c>
      <c r="C116" s="56">
        <f t="shared" si="3"/>
        <v>0</v>
      </c>
      <c r="D116" s="56"/>
      <c r="E116" s="56"/>
      <c r="F116" s="57">
        <v>0</v>
      </c>
      <c r="G116" s="46"/>
      <c r="H116" s="197" t="s">
        <v>13</v>
      </c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8" customHeight="1">
      <c r="A117" s="203"/>
      <c r="B117" s="74">
        <v>2018</v>
      </c>
      <c r="C117" s="56">
        <f t="shared" si="3"/>
        <v>0</v>
      </c>
      <c r="D117" s="56"/>
      <c r="E117" s="56"/>
      <c r="F117" s="57">
        <v>0</v>
      </c>
      <c r="G117" s="46"/>
      <c r="H117" s="198"/>
      <c r="I117" s="46"/>
      <c r="J117" s="7"/>
      <c r="K117" s="7"/>
      <c r="L117" s="7"/>
      <c r="M117" s="7"/>
      <c r="N117" s="7"/>
      <c r="O117" s="7"/>
      <c r="P117" s="7"/>
      <c r="Q117" s="7"/>
    </row>
    <row r="118" spans="1:17" s="2" customFormat="1" ht="18" customHeight="1">
      <c r="A118" s="203"/>
      <c r="B118" s="71">
        <v>2019</v>
      </c>
      <c r="C118" s="56">
        <f t="shared" si="3"/>
        <v>65.699</v>
      </c>
      <c r="D118" s="56"/>
      <c r="E118" s="56"/>
      <c r="F118" s="57">
        <v>65.699</v>
      </c>
      <c r="G118" s="46"/>
      <c r="H118" s="198"/>
      <c r="I118" s="46"/>
      <c r="J118" s="7"/>
      <c r="K118" s="7"/>
      <c r="L118" s="7"/>
      <c r="M118" s="7"/>
      <c r="N118" s="7"/>
      <c r="O118" s="7"/>
      <c r="P118" s="7"/>
      <c r="Q118" s="7"/>
    </row>
    <row r="119" spans="1:17" s="2" customFormat="1" ht="18" customHeight="1">
      <c r="A119" s="203"/>
      <c r="B119" s="71" t="s">
        <v>84</v>
      </c>
      <c r="C119" s="56">
        <f t="shared" si="3"/>
        <v>0</v>
      </c>
      <c r="D119" s="56"/>
      <c r="E119" s="56"/>
      <c r="F119" s="57">
        <v>0</v>
      </c>
      <c r="G119" s="46"/>
      <c r="H119" s="199"/>
      <c r="I119" s="46"/>
      <c r="J119" s="7"/>
      <c r="K119" s="7"/>
      <c r="L119" s="7"/>
      <c r="M119" s="7"/>
      <c r="N119" s="7"/>
      <c r="O119" s="7"/>
      <c r="P119" s="7"/>
      <c r="Q119" s="7"/>
    </row>
    <row r="120" spans="1:17" s="2" customFormat="1" ht="18" customHeight="1">
      <c r="A120" s="204"/>
      <c r="B120" s="71" t="s">
        <v>91</v>
      </c>
      <c r="C120" s="56">
        <f t="shared" si="3"/>
        <v>0</v>
      </c>
      <c r="D120" s="56"/>
      <c r="E120" s="56"/>
      <c r="F120" s="57">
        <v>0</v>
      </c>
      <c r="G120" s="46"/>
      <c r="H120" s="200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6.5" customHeight="1">
      <c r="A121" s="201" t="s">
        <v>129</v>
      </c>
      <c r="B121" s="71">
        <v>2017</v>
      </c>
      <c r="C121" s="56">
        <f t="shared" si="3"/>
        <v>0</v>
      </c>
      <c r="D121" s="56"/>
      <c r="E121" s="56"/>
      <c r="F121" s="57">
        <v>0</v>
      </c>
      <c r="G121" s="46"/>
      <c r="H121" s="197" t="s">
        <v>13</v>
      </c>
      <c r="I121" s="46"/>
      <c r="J121" s="7"/>
      <c r="K121" s="7"/>
      <c r="L121" s="7"/>
      <c r="M121" s="7"/>
      <c r="N121" s="7"/>
      <c r="O121" s="7"/>
      <c r="P121" s="7"/>
      <c r="Q121" s="7"/>
    </row>
    <row r="122" spans="1:20" s="2" customFormat="1" ht="16.5" customHeight="1">
      <c r="A122" s="203"/>
      <c r="B122" s="74">
        <v>2018</v>
      </c>
      <c r="C122" s="56">
        <f t="shared" si="3"/>
        <v>0</v>
      </c>
      <c r="D122" s="56"/>
      <c r="E122" s="56"/>
      <c r="F122" s="57">
        <v>0</v>
      </c>
      <c r="G122" s="46"/>
      <c r="H122" s="198"/>
      <c r="I122" s="46"/>
      <c r="J122" s="7"/>
      <c r="K122" s="7"/>
      <c r="L122" s="7"/>
      <c r="M122" s="7"/>
      <c r="N122" s="7"/>
      <c r="O122" s="7"/>
      <c r="P122" s="7"/>
      <c r="Q122" s="7"/>
      <c r="T122" s="30"/>
    </row>
    <row r="123" spans="1:17" s="2" customFormat="1" ht="16.5" customHeight="1">
      <c r="A123" s="203"/>
      <c r="B123" s="71">
        <v>2019</v>
      </c>
      <c r="C123" s="56">
        <f t="shared" si="3"/>
        <v>400</v>
      </c>
      <c r="D123" s="56"/>
      <c r="E123" s="56"/>
      <c r="F123" s="57">
        <v>400</v>
      </c>
      <c r="G123" s="46"/>
      <c r="H123" s="198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6.5" customHeight="1">
      <c r="A124" s="203"/>
      <c r="B124" s="71" t="s">
        <v>84</v>
      </c>
      <c r="C124" s="56">
        <f t="shared" si="3"/>
        <v>0</v>
      </c>
      <c r="D124" s="56"/>
      <c r="E124" s="56"/>
      <c r="F124" s="57">
        <v>0</v>
      </c>
      <c r="G124" s="46"/>
      <c r="H124" s="199"/>
      <c r="I124" s="46"/>
      <c r="J124" s="7"/>
      <c r="K124" s="7"/>
      <c r="L124" s="7"/>
      <c r="M124" s="7"/>
      <c r="N124" s="7"/>
      <c r="O124" s="7"/>
      <c r="P124" s="7"/>
      <c r="Q124" s="7"/>
    </row>
    <row r="125" spans="1:17" s="2" customFormat="1" ht="16.5" customHeight="1">
      <c r="A125" s="204"/>
      <c r="B125" s="71" t="s">
        <v>91</v>
      </c>
      <c r="C125" s="56">
        <f t="shared" si="3"/>
        <v>0</v>
      </c>
      <c r="D125" s="56"/>
      <c r="E125" s="56"/>
      <c r="F125" s="57">
        <v>0</v>
      </c>
      <c r="G125" s="46"/>
      <c r="H125" s="200"/>
      <c r="I125" s="46"/>
      <c r="J125" s="7"/>
      <c r="K125" s="7"/>
      <c r="L125" s="7"/>
      <c r="M125" s="7"/>
      <c r="N125" s="7"/>
      <c r="O125" s="7"/>
      <c r="P125" s="7"/>
      <c r="Q125" s="7"/>
    </row>
    <row r="126" spans="1:17" s="2" customFormat="1" ht="15.75" customHeight="1">
      <c r="A126" s="75" t="s">
        <v>15</v>
      </c>
      <c r="B126" s="71"/>
      <c r="C126" s="56"/>
      <c r="D126" s="56"/>
      <c r="E126" s="56"/>
      <c r="F126" s="57"/>
      <c r="G126" s="73"/>
      <c r="H126" s="80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5.75" customHeight="1">
      <c r="A127" s="59"/>
      <c r="B127" s="71">
        <v>2017</v>
      </c>
      <c r="C127" s="56">
        <f>F127+E127+D127</f>
        <v>4241.6356000000005</v>
      </c>
      <c r="D127" s="56"/>
      <c r="E127" s="56"/>
      <c r="F127" s="56">
        <f>F56+F61+F66+F71+F76+F81+F86+F91+F96+F101+F106+F111+F121</f>
        <v>4241.6356000000005</v>
      </c>
      <c r="G127" s="73"/>
      <c r="H127" s="80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5" customHeight="1">
      <c r="A128" s="59"/>
      <c r="B128" s="74">
        <v>2018</v>
      </c>
      <c r="C128" s="56">
        <f>D128+E128+F128</f>
        <v>3005.6769700000004</v>
      </c>
      <c r="D128" s="56"/>
      <c r="E128" s="56"/>
      <c r="F128" s="56">
        <f>F57+F62+F67+F72+F77+F82+F87+F92+F97+F102+F107+F112+F122</f>
        <v>3005.6769700000004</v>
      </c>
      <c r="G128" s="73"/>
      <c r="H128" s="80"/>
      <c r="I128" s="46"/>
      <c r="J128" s="7"/>
      <c r="K128" s="7"/>
      <c r="L128" s="7"/>
      <c r="M128" s="7"/>
      <c r="N128" s="7"/>
      <c r="O128" s="7"/>
      <c r="P128" s="7"/>
      <c r="Q128" s="7"/>
    </row>
    <row r="129" spans="1:17" s="2" customFormat="1" ht="15.75" customHeight="1">
      <c r="A129" s="59"/>
      <c r="B129" s="71">
        <v>2019</v>
      </c>
      <c r="C129" s="56">
        <f>D129+E129+F129</f>
        <v>865.6990000000001</v>
      </c>
      <c r="D129" s="56"/>
      <c r="E129" s="56"/>
      <c r="F129" s="56">
        <f>F58+F63+F68+F73+F78+F83+F88+F93+F98+F103+F108+F113+F118+F123</f>
        <v>865.6990000000001</v>
      </c>
      <c r="G129" s="73"/>
      <c r="H129" s="80"/>
      <c r="I129" s="46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5.75" customHeight="1">
      <c r="A130" s="59"/>
      <c r="B130" s="71" t="s">
        <v>84</v>
      </c>
      <c r="C130" s="56">
        <f>D130+E130+F130</f>
        <v>0</v>
      </c>
      <c r="D130" s="56"/>
      <c r="E130" s="56"/>
      <c r="F130" s="56">
        <f>F59+F64+F69+F74+F79+F84+F89+F94+F99+F104+F109+F114+F124</f>
        <v>0</v>
      </c>
      <c r="G130" s="73"/>
      <c r="H130" s="80"/>
      <c r="I130" s="46"/>
      <c r="J130" s="7"/>
      <c r="K130" s="7"/>
      <c r="L130" s="7"/>
      <c r="M130" s="7"/>
      <c r="N130" s="7"/>
      <c r="O130" s="7"/>
      <c r="P130" s="7"/>
      <c r="Q130" s="7"/>
    </row>
    <row r="131" spans="1:17" s="2" customFormat="1" ht="15.75" customHeight="1">
      <c r="A131" s="59"/>
      <c r="B131" s="71" t="s">
        <v>91</v>
      </c>
      <c r="C131" s="56">
        <f>D131+E131+F131</f>
        <v>0</v>
      </c>
      <c r="D131" s="56"/>
      <c r="E131" s="56"/>
      <c r="F131" s="56">
        <f>F60+F65+F70+F75+F80+F85+F90+F95+F100+F105+F110+F115+F125</f>
        <v>0</v>
      </c>
      <c r="G131" s="73"/>
      <c r="H131" s="80"/>
      <c r="I131" s="46"/>
      <c r="J131" s="7"/>
      <c r="K131" s="7"/>
      <c r="L131" s="7"/>
      <c r="M131" s="7"/>
      <c r="N131" s="7"/>
      <c r="O131" s="7"/>
      <c r="P131" s="7"/>
      <c r="Q131" s="7"/>
    </row>
    <row r="132" spans="1:17" s="2" customFormat="1" ht="15.75" customHeight="1">
      <c r="A132" s="73"/>
      <c r="B132" s="71" t="s">
        <v>92</v>
      </c>
      <c r="C132" s="56">
        <f>D132+E132+F132</f>
        <v>4157.661480000001</v>
      </c>
      <c r="D132" s="56"/>
      <c r="E132" s="56"/>
      <c r="F132" s="56">
        <f>F61+F66+F71+F76+F81+F86+F91+F96+F101+F106+F111+F113+F121+F126</f>
        <v>4157.661480000001</v>
      </c>
      <c r="G132" s="58"/>
      <c r="H132" s="80"/>
      <c r="I132" s="46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15.75" customHeight="1">
      <c r="A133" s="46"/>
      <c r="B133" s="76"/>
      <c r="C133" s="49"/>
      <c r="D133" s="49"/>
      <c r="E133" s="49"/>
      <c r="F133" s="49"/>
      <c r="G133" s="81"/>
      <c r="H133" s="77"/>
      <c r="I133" s="46"/>
      <c r="J133" s="7"/>
      <c r="K133" s="7"/>
      <c r="L133" s="7"/>
      <c r="M133" s="7"/>
      <c r="N133" s="7"/>
      <c r="O133" s="7"/>
      <c r="P133" s="7"/>
      <c r="Q133" s="7"/>
    </row>
    <row r="134" spans="1:19" s="2" customFormat="1" ht="15.75" customHeight="1">
      <c r="A134" s="75" t="s">
        <v>52</v>
      </c>
      <c r="B134" s="82"/>
      <c r="C134" s="56"/>
      <c r="D134" s="56"/>
      <c r="E134" s="56"/>
      <c r="F134" s="56"/>
      <c r="G134" s="81"/>
      <c r="H134" s="77"/>
      <c r="I134" s="46"/>
      <c r="J134" s="7"/>
      <c r="K134" s="7"/>
      <c r="L134" s="7"/>
      <c r="M134" s="7"/>
      <c r="N134" s="7"/>
      <c r="O134" s="7"/>
      <c r="P134" s="7"/>
      <c r="Q134" s="7"/>
      <c r="S134" s="30"/>
    </row>
    <row r="135" spans="1:17" s="2" customFormat="1" ht="15.75" customHeight="1">
      <c r="A135" s="83"/>
      <c r="B135" s="84">
        <v>2017</v>
      </c>
      <c r="C135" s="60">
        <f aca="true" t="shared" si="4" ref="C135:C140">D135+E135+F135+G135</f>
        <v>9368.0107</v>
      </c>
      <c r="D135" s="60"/>
      <c r="E135" s="60"/>
      <c r="F135" s="60">
        <f>F49+F127</f>
        <v>9368.0107</v>
      </c>
      <c r="G135" s="81"/>
      <c r="H135" s="77"/>
      <c r="I135" s="46"/>
      <c r="J135" s="7"/>
      <c r="K135" s="7"/>
      <c r="L135" s="7"/>
      <c r="M135" s="7"/>
      <c r="N135" s="7"/>
      <c r="O135" s="7"/>
      <c r="P135" s="7"/>
      <c r="Q135" s="7"/>
    </row>
    <row r="136" spans="1:17" s="10" customFormat="1" ht="20.25" customHeight="1">
      <c r="A136" s="73"/>
      <c r="B136" s="85">
        <v>2018</v>
      </c>
      <c r="C136" s="60">
        <f t="shared" si="4"/>
        <v>9360.66524</v>
      </c>
      <c r="D136" s="60"/>
      <c r="E136" s="60"/>
      <c r="F136" s="60">
        <f>F50+F128</f>
        <v>9360.66524</v>
      </c>
      <c r="G136" s="81"/>
      <c r="H136" s="77"/>
      <c r="I136" s="46"/>
      <c r="J136" s="32"/>
      <c r="K136" s="32"/>
      <c r="L136" s="32"/>
      <c r="M136" s="32"/>
      <c r="N136" s="32"/>
      <c r="O136" s="32"/>
      <c r="P136" s="32"/>
      <c r="Q136" s="32"/>
    </row>
    <row r="137" spans="1:17" s="10" customFormat="1" ht="16.5" customHeight="1">
      <c r="A137" s="73"/>
      <c r="B137" s="84">
        <v>2019</v>
      </c>
      <c r="C137" s="60">
        <f t="shared" si="4"/>
        <v>7204.966</v>
      </c>
      <c r="D137" s="60"/>
      <c r="E137" s="60"/>
      <c r="F137" s="60">
        <f>F129+F51</f>
        <v>7204.966</v>
      </c>
      <c r="G137" s="81"/>
      <c r="H137" s="77"/>
      <c r="I137" s="46"/>
      <c r="J137" s="32"/>
      <c r="K137" s="32"/>
      <c r="L137" s="32"/>
      <c r="M137" s="32"/>
      <c r="N137" s="32"/>
      <c r="O137" s="32"/>
      <c r="P137" s="32"/>
      <c r="Q137" s="32"/>
    </row>
    <row r="138" spans="1:17" s="10" customFormat="1" ht="16.5" customHeight="1">
      <c r="A138" s="73"/>
      <c r="B138" s="84" t="s">
        <v>84</v>
      </c>
      <c r="C138" s="60">
        <f t="shared" si="4"/>
        <v>3033.4800000000005</v>
      </c>
      <c r="D138" s="60"/>
      <c r="E138" s="60"/>
      <c r="F138" s="60">
        <f>F52+F130</f>
        <v>3033.4800000000005</v>
      </c>
      <c r="G138" s="81"/>
      <c r="H138" s="77"/>
      <c r="I138" s="46"/>
      <c r="J138" s="32"/>
      <c r="K138" s="32"/>
      <c r="L138" s="32"/>
      <c r="M138" s="32"/>
      <c r="N138" s="32"/>
      <c r="O138" s="32"/>
      <c r="P138" s="32"/>
      <c r="Q138" s="32"/>
    </row>
    <row r="139" spans="1:17" s="10" customFormat="1" ht="16.5" customHeight="1">
      <c r="A139" s="73"/>
      <c r="B139" s="84" t="s">
        <v>91</v>
      </c>
      <c r="C139" s="60">
        <f t="shared" si="4"/>
        <v>2772.49</v>
      </c>
      <c r="D139" s="60"/>
      <c r="E139" s="60"/>
      <c r="F139" s="60">
        <f>F53+F131</f>
        <v>2772.49</v>
      </c>
      <c r="G139" s="81"/>
      <c r="H139" s="77"/>
      <c r="I139" s="46"/>
      <c r="J139" s="32"/>
      <c r="K139" s="32"/>
      <c r="L139" s="32"/>
      <c r="M139" s="32"/>
      <c r="N139" s="32"/>
      <c r="O139" s="32"/>
      <c r="P139" s="32"/>
      <c r="Q139" s="32"/>
    </row>
    <row r="140" spans="1:17" s="10" customFormat="1" ht="17.25" customHeight="1">
      <c r="A140" s="73"/>
      <c r="B140" s="84" t="s">
        <v>92</v>
      </c>
      <c r="C140" s="60">
        <f t="shared" si="4"/>
        <v>31739.611940000003</v>
      </c>
      <c r="D140" s="60"/>
      <c r="E140" s="60"/>
      <c r="F140" s="60">
        <f>F135+F136+F137+F138+F139</f>
        <v>31739.611940000003</v>
      </c>
      <c r="G140" s="81"/>
      <c r="H140" s="77"/>
      <c r="I140" s="46"/>
      <c r="J140" s="32"/>
      <c r="K140" s="32"/>
      <c r="L140" s="32"/>
      <c r="M140" s="32"/>
      <c r="N140" s="32"/>
      <c r="O140" s="32"/>
      <c r="P140" s="32"/>
      <c r="Q140" s="32"/>
    </row>
    <row r="141" spans="1:17" s="10" customFormat="1" ht="45.75" customHeight="1">
      <c r="A141" s="75" t="s">
        <v>62</v>
      </c>
      <c r="B141" s="46"/>
      <c r="C141" s="49"/>
      <c r="D141" s="49"/>
      <c r="E141" s="49"/>
      <c r="F141" s="49"/>
      <c r="G141" s="81"/>
      <c r="H141" s="77"/>
      <c r="I141" s="46" t="s">
        <v>27</v>
      </c>
      <c r="J141" s="32"/>
      <c r="K141" s="32"/>
      <c r="L141" s="32"/>
      <c r="M141" s="32"/>
      <c r="N141" s="32"/>
      <c r="O141" s="32"/>
      <c r="P141" s="32"/>
      <c r="Q141" s="32"/>
    </row>
    <row r="142" spans="1:17" s="10" customFormat="1" ht="26.25" customHeight="1">
      <c r="A142" s="226" t="s">
        <v>68</v>
      </c>
      <c r="B142" s="226"/>
      <c r="C142" s="226"/>
      <c r="D142" s="226"/>
      <c r="E142" s="226"/>
      <c r="F142" s="226"/>
      <c r="G142" s="226"/>
      <c r="H142" s="226"/>
      <c r="I142" s="226"/>
      <c r="J142" s="32"/>
      <c r="K142" s="32"/>
      <c r="L142" s="32"/>
      <c r="M142" s="32"/>
      <c r="N142" s="32"/>
      <c r="O142" s="32"/>
      <c r="P142" s="32"/>
      <c r="Q142" s="32"/>
    </row>
    <row r="143" spans="1:17" s="10" customFormat="1" ht="20.25" customHeight="1">
      <c r="A143" s="250" t="s">
        <v>33</v>
      </c>
      <c r="B143" s="250"/>
      <c r="C143" s="250"/>
      <c r="D143" s="250"/>
      <c r="E143" s="250"/>
      <c r="F143" s="250"/>
      <c r="G143" s="250"/>
      <c r="H143" s="250"/>
      <c r="I143" s="46"/>
      <c r="J143" s="32"/>
      <c r="K143" s="32"/>
      <c r="L143" s="32"/>
      <c r="M143" s="32"/>
      <c r="N143" s="32"/>
      <c r="O143" s="32"/>
      <c r="P143" s="32"/>
      <c r="Q143" s="32"/>
    </row>
    <row r="144" spans="1:20" s="2" customFormat="1" ht="21.75" customHeight="1">
      <c r="A144" s="222" t="s">
        <v>96</v>
      </c>
      <c r="B144" s="71">
        <v>2017</v>
      </c>
      <c r="C144" s="56">
        <f>E144+F144</f>
        <v>195</v>
      </c>
      <c r="D144" s="86"/>
      <c r="E144" s="86"/>
      <c r="F144" s="56">
        <v>195</v>
      </c>
      <c r="G144" s="58"/>
      <c r="H144" s="197" t="s">
        <v>13</v>
      </c>
      <c r="I144" s="46"/>
      <c r="J144" s="7"/>
      <c r="K144" s="7"/>
      <c r="L144" s="7"/>
      <c r="M144" s="7"/>
      <c r="N144" s="7"/>
      <c r="O144" s="7"/>
      <c r="P144" s="7"/>
      <c r="Q144" s="7"/>
      <c r="R144" s="51"/>
      <c r="T144" s="50"/>
    </row>
    <row r="145" spans="1:18" s="2" customFormat="1" ht="18.75" customHeight="1">
      <c r="A145" s="223"/>
      <c r="B145" s="74">
        <v>2018</v>
      </c>
      <c r="C145" s="56">
        <f>E145+F145</f>
        <v>172.752</v>
      </c>
      <c r="D145" s="56"/>
      <c r="E145" s="56"/>
      <c r="F145" s="56">
        <v>172.752</v>
      </c>
      <c r="G145" s="58"/>
      <c r="H145" s="198"/>
      <c r="I145" s="46"/>
      <c r="J145" s="7"/>
      <c r="K145" s="7"/>
      <c r="L145" s="7"/>
      <c r="M145" s="7"/>
      <c r="N145" s="7"/>
      <c r="O145" s="7"/>
      <c r="P145" s="7"/>
      <c r="Q145" s="7"/>
      <c r="R145" s="51"/>
    </row>
    <row r="146" spans="1:18" s="2" customFormat="1" ht="18.75" customHeight="1">
      <c r="A146" s="223"/>
      <c r="B146" s="71">
        <v>2019</v>
      </c>
      <c r="C146" s="56">
        <f>F146+E146</f>
        <v>283.2</v>
      </c>
      <c r="D146" s="56"/>
      <c r="E146" s="56"/>
      <c r="F146" s="56">
        <v>283.2</v>
      </c>
      <c r="G146" s="58"/>
      <c r="H146" s="198"/>
      <c r="I146" s="46"/>
      <c r="J146" s="7"/>
      <c r="K146" s="7"/>
      <c r="L146" s="7"/>
      <c r="M146" s="7"/>
      <c r="N146" s="7"/>
      <c r="O146" s="7"/>
      <c r="P146" s="7"/>
      <c r="Q146" s="7"/>
      <c r="R146" s="51"/>
    </row>
    <row r="147" spans="1:18" s="2" customFormat="1" ht="18.75" customHeight="1">
      <c r="A147" s="223"/>
      <c r="B147" s="71" t="s">
        <v>84</v>
      </c>
      <c r="C147" s="56">
        <f>F147+E147</f>
        <v>180</v>
      </c>
      <c r="D147" s="56"/>
      <c r="E147" s="56"/>
      <c r="F147" s="56">
        <v>180</v>
      </c>
      <c r="G147" s="58"/>
      <c r="H147" s="199"/>
      <c r="I147" s="46"/>
      <c r="J147" s="7"/>
      <c r="K147" s="7"/>
      <c r="L147" s="7"/>
      <c r="M147" s="7"/>
      <c r="N147" s="7"/>
      <c r="O147" s="7"/>
      <c r="P147" s="7"/>
      <c r="Q147" s="7"/>
      <c r="R147" s="51"/>
    </row>
    <row r="148" spans="1:18" s="2" customFormat="1" ht="18.75" customHeight="1">
      <c r="A148" s="225"/>
      <c r="B148" s="71" t="s">
        <v>91</v>
      </c>
      <c r="C148" s="56">
        <f>F148+E148</f>
        <v>180</v>
      </c>
      <c r="D148" s="56"/>
      <c r="E148" s="56"/>
      <c r="F148" s="56">
        <v>180</v>
      </c>
      <c r="G148" s="58"/>
      <c r="H148" s="200"/>
      <c r="I148" s="46"/>
      <c r="J148" s="7"/>
      <c r="K148" s="7"/>
      <c r="L148" s="7"/>
      <c r="M148" s="7"/>
      <c r="N148" s="7"/>
      <c r="O148" s="7"/>
      <c r="P148" s="7"/>
      <c r="Q148" s="7"/>
      <c r="R148" s="51"/>
    </row>
    <row r="149" spans="1:20" s="2" customFormat="1" ht="21" customHeight="1">
      <c r="A149" s="201" t="s">
        <v>93</v>
      </c>
      <c r="B149" s="71">
        <v>2017</v>
      </c>
      <c r="C149" s="56">
        <f>E149+F149+D149</f>
        <v>365.7</v>
      </c>
      <c r="D149" s="56"/>
      <c r="E149" s="56"/>
      <c r="F149" s="56">
        <v>365.7</v>
      </c>
      <c r="G149" s="58"/>
      <c r="H149" s="197" t="s">
        <v>13</v>
      </c>
      <c r="I149" s="46"/>
      <c r="J149" s="7"/>
      <c r="K149" s="7"/>
      <c r="L149" s="7"/>
      <c r="M149" s="7"/>
      <c r="N149" s="7"/>
      <c r="O149" s="7"/>
      <c r="P149" s="7"/>
      <c r="Q149" s="7"/>
      <c r="R149" s="51"/>
      <c r="T149" s="50"/>
    </row>
    <row r="150" spans="1:17" s="2" customFormat="1" ht="21" customHeight="1">
      <c r="A150" s="202"/>
      <c r="B150" s="74">
        <v>2018</v>
      </c>
      <c r="C150" s="56">
        <f>E150+F150+D150</f>
        <v>365.7</v>
      </c>
      <c r="D150" s="56"/>
      <c r="E150" s="56"/>
      <c r="F150" s="56">
        <v>365.7</v>
      </c>
      <c r="G150" s="58"/>
      <c r="H150" s="198"/>
      <c r="I150" s="46"/>
      <c r="J150" s="7"/>
      <c r="K150" s="7"/>
      <c r="L150" s="7"/>
      <c r="M150" s="7"/>
      <c r="N150" s="7"/>
      <c r="O150" s="7"/>
      <c r="P150" s="7"/>
      <c r="Q150" s="7"/>
    </row>
    <row r="151" spans="1:17" s="2" customFormat="1" ht="21.75" customHeight="1">
      <c r="A151" s="202"/>
      <c r="B151" s="71">
        <v>2019</v>
      </c>
      <c r="C151" s="56">
        <f>F151+E151</f>
        <v>365.7</v>
      </c>
      <c r="D151" s="56"/>
      <c r="E151" s="56"/>
      <c r="F151" s="56">
        <v>365.7</v>
      </c>
      <c r="G151" s="58"/>
      <c r="H151" s="198"/>
      <c r="I151" s="46"/>
      <c r="J151" s="7"/>
      <c r="K151" s="7"/>
      <c r="L151" s="7"/>
      <c r="M151" s="7"/>
      <c r="N151" s="7"/>
      <c r="O151" s="7"/>
      <c r="P151" s="7"/>
      <c r="Q151" s="7"/>
    </row>
    <row r="152" spans="1:17" s="2" customFormat="1" ht="21.75" customHeight="1">
      <c r="A152" s="203"/>
      <c r="B152" s="71" t="s">
        <v>84</v>
      </c>
      <c r="C152" s="56">
        <f>F152+E152</f>
        <v>365.7</v>
      </c>
      <c r="D152" s="56"/>
      <c r="E152" s="56"/>
      <c r="F152" s="56">
        <v>365.7</v>
      </c>
      <c r="G152" s="58"/>
      <c r="H152" s="199"/>
      <c r="I152" s="46"/>
      <c r="J152" s="7"/>
      <c r="K152" s="7"/>
      <c r="L152" s="7"/>
      <c r="M152" s="7"/>
      <c r="N152" s="7"/>
      <c r="O152" s="7"/>
      <c r="P152" s="7"/>
      <c r="Q152" s="7"/>
    </row>
    <row r="153" spans="1:17" s="2" customFormat="1" ht="21" customHeight="1">
      <c r="A153" s="251"/>
      <c r="B153" s="71" t="s">
        <v>91</v>
      </c>
      <c r="C153" s="56">
        <f>F153+E153</f>
        <v>365.7</v>
      </c>
      <c r="D153" s="56"/>
      <c r="E153" s="56"/>
      <c r="F153" s="56">
        <v>365.7</v>
      </c>
      <c r="G153" s="58"/>
      <c r="H153" s="200"/>
      <c r="I153" s="46"/>
      <c r="J153" s="7"/>
      <c r="K153" s="7"/>
      <c r="L153" s="7"/>
      <c r="M153" s="7"/>
      <c r="N153" s="7"/>
      <c r="O153" s="7"/>
      <c r="P153" s="7"/>
      <c r="Q153" s="7"/>
    </row>
    <row r="154" spans="1:20" s="2" customFormat="1" ht="18" customHeight="1">
      <c r="A154" s="222" t="s">
        <v>72</v>
      </c>
      <c r="B154" s="71">
        <v>2017</v>
      </c>
      <c r="C154" s="56">
        <f aca="true" t="shared" si="5" ref="C154:C163">F154+E154+D154</f>
        <v>332.5</v>
      </c>
      <c r="D154" s="56"/>
      <c r="E154" s="56"/>
      <c r="F154" s="56">
        <v>332.5</v>
      </c>
      <c r="G154" s="58"/>
      <c r="H154" s="197" t="s">
        <v>13</v>
      </c>
      <c r="I154" s="46"/>
      <c r="J154" s="7"/>
      <c r="K154" s="7"/>
      <c r="L154" s="7"/>
      <c r="M154" s="7"/>
      <c r="N154" s="7"/>
      <c r="O154" s="7"/>
      <c r="P154" s="7"/>
      <c r="Q154" s="7"/>
      <c r="T154" s="30"/>
    </row>
    <row r="155" spans="1:17" s="2" customFormat="1" ht="17.25" customHeight="1">
      <c r="A155" s="224"/>
      <c r="B155" s="74">
        <v>2018</v>
      </c>
      <c r="C155" s="56">
        <f t="shared" si="5"/>
        <v>0</v>
      </c>
      <c r="D155" s="56"/>
      <c r="E155" s="56"/>
      <c r="F155" s="56">
        <v>0</v>
      </c>
      <c r="G155" s="58"/>
      <c r="H155" s="198"/>
      <c r="I155" s="46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6.5" customHeight="1">
      <c r="A156" s="224"/>
      <c r="B156" s="71">
        <v>2019</v>
      </c>
      <c r="C156" s="56">
        <f t="shared" si="5"/>
        <v>0</v>
      </c>
      <c r="D156" s="56"/>
      <c r="E156" s="56"/>
      <c r="F156" s="56">
        <v>0</v>
      </c>
      <c r="G156" s="58"/>
      <c r="H156" s="198"/>
      <c r="I156" s="46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6.5" customHeight="1">
      <c r="A157" s="224"/>
      <c r="B157" s="71" t="s">
        <v>84</v>
      </c>
      <c r="C157" s="56">
        <f t="shared" si="5"/>
        <v>0</v>
      </c>
      <c r="D157" s="56"/>
      <c r="E157" s="56"/>
      <c r="F157" s="56">
        <v>0</v>
      </c>
      <c r="G157" s="58"/>
      <c r="H157" s="199"/>
      <c r="I157" s="46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16.5" customHeight="1">
      <c r="A158" s="225"/>
      <c r="B158" s="71" t="s">
        <v>91</v>
      </c>
      <c r="C158" s="56">
        <f t="shared" si="5"/>
        <v>0</v>
      </c>
      <c r="D158" s="56"/>
      <c r="E158" s="56"/>
      <c r="F158" s="56">
        <v>0</v>
      </c>
      <c r="G158" s="58"/>
      <c r="H158" s="200"/>
      <c r="I158" s="46"/>
      <c r="J158" s="7"/>
      <c r="K158" s="7"/>
      <c r="L158" s="7"/>
      <c r="M158" s="7"/>
      <c r="N158" s="7"/>
      <c r="O158" s="7"/>
      <c r="P158" s="7"/>
      <c r="Q158" s="7"/>
    </row>
    <row r="159" spans="1:20" s="2" customFormat="1" ht="18.75" customHeight="1">
      <c r="A159" s="248" t="s">
        <v>81</v>
      </c>
      <c r="B159" s="71">
        <v>2017</v>
      </c>
      <c r="C159" s="56">
        <f t="shared" si="5"/>
        <v>950.55633</v>
      </c>
      <c r="D159" s="56"/>
      <c r="E159" s="56"/>
      <c r="F159" s="56">
        <v>950.55633</v>
      </c>
      <c r="G159" s="58"/>
      <c r="H159" s="197" t="s">
        <v>13</v>
      </c>
      <c r="I159" s="46"/>
      <c r="J159" s="7"/>
      <c r="K159" s="7"/>
      <c r="L159" s="7"/>
      <c r="M159" s="7"/>
      <c r="N159" s="7"/>
      <c r="O159" s="7"/>
      <c r="P159" s="7"/>
      <c r="Q159" s="7"/>
      <c r="T159" s="30"/>
    </row>
    <row r="160" spans="1:17" s="2" customFormat="1" ht="20.25" customHeight="1">
      <c r="A160" s="249"/>
      <c r="B160" s="74">
        <v>2018</v>
      </c>
      <c r="C160" s="56">
        <f t="shared" si="5"/>
        <v>0</v>
      </c>
      <c r="D160" s="56"/>
      <c r="E160" s="56"/>
      <c r="F160" s="56">
        <v>0</v>
      </c>
      <c r="G160" s="58"/>
      <c r="H160" s="198"/>
      <c r="I160" s="46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7.25" customHeight="1">
      <c r="A161" s="249"/>
      <c r="B161" s="71">
        <v>2019</v>
      </c>
      <c r="C161" s="56">
        <f t="shared" si="5"/>
        <v>0</v>
      </c>
      <c r="D161" s="56"/>
      <c r="E161" s="56"/>
      <c r="F161" s="56">
        <v>0</v>
      </c>
      <c r="G161" s="58"/>
      <c r="H161" s="198"/>
      <c r="I161" s="46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7.25" customHeight="1">
      <c r="A162" s="224"/>
      <c r="B162" s="71" t="s">
        <v>84</v>
      </c>
      <c r="C162" s="56">
        <f t="shared" si="5"/>
        <v>0</v>
      </c>
      <c r="D162" s="56"/>
      <c r="E162" s="56"/>
      <c r="F162" s="56">
        <v>0</v>
      </c>
      <c r="G162" s="58"/>
      <c r="H162" s="199"/>
      <c r="I162" s="46"/>
      <c r="J162" s="7"/>
      <c r="K162" s="7"/>
      <c r="L162" s="7"/>
      <c r="M162" s="7"/>
      <c r="N162" s="7"/>
      <c r="O162" s="7"/>
      <c r="P162" s="7"/>
      <c r="Q162" s="7"/>
    </row>
    <row r="163" spans="1:17" s="2" customFormat="1" ht="17.25" customHeight="1">
      <c r="A163" s="225"/>
      <c r="B163" s="71" t="s">
        <v>91</v>
      </c>
      <c r="C163" s="56">
        <f t="shared" si="5"/>
        <v>0</v>
      </c>
      <c r="D163" s="56"/>
      <c r="E163" s="56"/>
      <c r="F163" s="56">
        <v>0</v>
      </c>
      <c r="G163" s="58"/>
      <c r="H163" s="200"/>
      <c r="I163" s="46"/>
      <c r="J163" s="7"/>
      <c r="K163" s="7"/>
      <c r="L163" s="7"/>
      <c r="M163" s="7"/>
      <c r="N163" s="7"/>
      <c r="O163" s="7"/>
      <c r="P163" s="7"/>
      <c r="Q163" s="7"/>
    </row>
    <row r="164" spans="1:17" s="2" customFormat="1" ht="16.5" customHeight="1">
      <c r="A164" s="75" t="s">
        <v>51</v>
      </c>
      <c r="B164" s="84"/>
      <c r="C164" s="60"/>
      <c r="D164" s="60"/>
      <c r="E164" s="60"/>
      <c r="F164" s="87"/>
      <c r="G164" s="80"/>
      <c r="H164" s="80"/>
      <c r="I164" s="46"/>
      <c r="J164" s="7"/>
      <c r="K164" s="7"/>
      <c r="L164" s="7"/>
      <c r="M164" s="7"/>
      <c r="N164" s="7"/>
      <c r="O164" s="7"/>
      <c r="P164" s="7"/>
      <c r="Q164" s="7"/>
    </row>
    <row r="165" spans="1:17" s="2" customFormat="1" ht="16.5" customHeight="1">
      <c r="A165" s="52"/>
      <c r="B165" s="84">
        <v>2017</v>
      </c>
      <c r="C165" s="60">
        <f>F165+E165+D165</f>
        <v>1843.7563300000002</v>
      </c>
      <c r="D165" s="60"/>
      <c r="E165" s="60"/>
      <c r="F165" s="60">
        <f>F144+F149+F154+F159</f>
        <v>1843.7563300000002</v>
      </c>
      <c r="G165" s="80"/>
      <c r="H165" s="80"/>
      <c r="I165" s="46"/>
      <c r="J165" s="7"/>
      <c r="K165" s="7"/>
      <c r="L165" s="7"/>
      <c r="M165" s="7"/>
      <c r="N165" s="7"/>
      <c r="O165" s="7"/>
      <c r="P165" s="7"/>
      <c r="Q165" s="7"/>
    </row>
    <row r="166" spans="1:17" s="2" customFormat="1" ht="16.5" customHeight="1">
      <c r="A166" s="52"/>
      <c r="B166" s="85">
        <v>2018</v>
      </c>
      <c r="C166" s="60">
        <f>F166+E166+D166</f>
        <v>538.452</v>
      </c>
      <c r="D166" s="60"/>
      <c r="E166" s="60"/>
      <c r="F166" s="60">
        <f>F145+F150+F155+F160</f>
        <v>538.452</v>
      </c>
      <c r="G166" s="80"/>
      <c r="H166" s="80"/>
      <c r="I166" s="46"/>
      <c r="J166" s="7"/>
      <c r="K166" s="7"/>
      <c r="L166" s="7"/>
      <c r="M166" s="7"/>
      <c r="N166" s="7"/>
      <c r="O166" s="7"/>
      <c r="P166" s="7"/>
      <c r="Q166" s="7"/>
    </row>
    <row r="167" spans="1:17" s="2" customFormat="1" ht="15.75" customHeight="1">
      <c r="A167" s="52"/>
      <c r="B167" s="84">
        <v>2019</v>
      </c>
      <c r="C167" s="60">
        <f>F167+E167+D167</f>
        <v>648.9</v>
      </c>
      <c r="D167" s="60"/>
      <c r="E167" s="60"/>
      <c r="F167" s="60">
        <f>F146+F151+F156+F161</f>
        <v>648.9</v>
      </c>
      <c r="G167" s="80"/>
      <c r="H167" s="80"/>
      <c r="I167" s="46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15.75" customHeight="1">
      <c r="A168" s="52"/>
      <c r="B168" s="84" t="s">
        <v>84</v>
      </c>
      <c r="C168" s="60">
        <f>F168+E168+D168</f>
        <v>545.7</v>
      </c>
      <c r="D168" s="60"/>
      <c r="E168" s="60"/>
      <c r="F168" s="60">
        <f>F147+F152+F157+F162</f>
        <v>545.7</v>
      </c>
      <c r="G168" s="80"/>
      <c r="H168" s="80"/>
      <c r="I168" s="46"/>
      <c r="J168" s="7"/>
      <c r="K168" s="7"/>
      <c r="L168" s="7"/>
      <c r="M168" s="7"/>
      <c r="N168" s="7"/>
      <c r="O168" s="7"/>
      <c r="P168" s="7"/>
      <c r="Q168" s="7"/>
    </row>
    <row r="169" spans="1:17" s="2" customFormat="1" ht="15.75" customHeight="1">
      <c r="A169" s="52"/>
      <c r="B169" s="84" t="s">
        <v>91</v>
      </c>
      <c r="C169" s="60">
        <f>F169+E169+D169</f>
        <v>545.7</v>
      </c>
      <c r="D169" s="60"/>
      <c r="E169" s="60"/>
      <c r="F169" s="60">
        <f>F148+F153+F158+F163</f>
        <v>545.7</v>
      </c>
      <c r="G169" s="80"/>
      <c r="H169" s="80"/>
      <c r="I169" s="46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18.75" customHeight="1">
      <c r="A170" s="75"/>
      <c r="B170" s="84" t="s">
        <v>92</v>
      </c>
      <c r="C170" s="60">
        <f>C167+C166+C165+C168+C169</f>
        <v>4122.50833</v>
      </c>
      <c r="D170" s="60"/>
      <c r="E170" s="60"/>
      <c r="F170" s="60">
        <f>F167+F166+F165+F168+F169</f>
        <v>4122.50833</v>
      </c>
      <c r="G170" s="58"/>
      <c r="H170" s="80"/>
      <c r="I170" s="46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66" customHeight="1">
      <c r="A171" s="75" t="s">
        <v>3</v>
      </c>
      <c r="B171" s="46"/>
      <c r="C171" s="77"/>
      <c r="D171" s="77"/>
      <c r="E171" s="81"/>
      <c r="F171" s="81"/>
      <c r="G171" s="81"/>
      <c r="H171" s="77"/>
      <c r="I171" s="46" t="s">
        <v>16</v>
      </c>
      <c r="J171" s="7"/>
      <c r="K171" s="7"/>
      <c r="L171" s="7"/>
      <c r="M171" s="7"/>
      <c r="N171" s="7"/>
      <c r="O171" s="7"/>
      <c r="P171" s="7"/>
      <c r="Q171" s="7"/>
    </row>
    <row r="172" spans="1:17" s="2" customFormat="1" ht="20.25" customHeight="1">
      <c r="A172" s="226" t="s">
        <v>69</v>
      </c>
      <c r="B172" s="226"/>
      <c r="C172" s="226"/>
      <c r="D172" s="226"/>
      <c r="E172" s="226"/>
      <c r="F172" s="226"/>
      <c r="G172" s="226"/>
      <c r="H172" s="226"/>
      <c r="I172" s="46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19.5" customHeight="1">
      <c r="A173" s="226" t="s">
        <v>34</v>
      </c>
      <c r="B173" s="226"/>
      <c r="C173" s="226"/>
      <c r="D173" s="226"/>
      <c r="E173" s="226"/>
      <c r="F173" s="226"/>
      <c r="G173" s="226"/>
      <c r="H173" s="226"/>
      <c r="I173" s="46"/>
      <c r="J173" s="7"/>
      <c r="K173" s="7"/>
      <c r="L173" s="7"/>
      <c r="M173" s="7"/>
      <c r="N173" s="7"/>
      <c r="O173" s="7"/>
      <c r="P173" s="7"/>
      <c r="Q173" s="7"/>
    </row>
    <row r="174" spans="1:19" s="2" customFormat="1" ht="18" customHeight="1">
      <c r="A174" s="201" t="s">
        <v>85</v>
      </c>
      <c r="B174" s="71">
        <v>2017</v>
      </c>
      <c r="C174" s="56">
        <f aca="true" t="shared" si="6" ref="C174:C179">E174+F174+D174</f>
        <v>175.35287</v>
      </c>
      <c r="D174" s="56"/>
      <c r="E174" s="56"/>
      <c r="F174" s="79">
        <v>175.35287</v>
      </c>
      <c r="G174" s="73"/>
      <c r="H174" s="197" t="s">
        <v>13</v>
      </c>
      <c r="I174" s="78"/>
      <c r="J174" s="7"/>
      <c r="K174" s="7"/>
      <c r="L174" s="7"/>
      <c r="M174" s="7"/>
      <c r="N174" s="7"/>
      <c r="O174" s="7"/>
      <c r="P174" s="7"/>
      <c r="Q174" s="7"/>
      <c r="S174" s="30"/>
    </row>
    <row r="175" spans="1:20" s="2" customFormat="1" ht="19.5" customHeight="1">
      <c r="A175" s="202"/>
      <c r="B175" s="74">
        <v>2018</v>
      </c>
      <c r="C175" s="56">
        <f t="shared" si="6"/>
        <v>186.079</v>
      </c>
      <c r="D175" s="56"/>
      <c r="E175" s="56"/>
      <c r="F175" s="56">
        <v>186.079</v>
      </c>
      <c r="G175" s="73"/>
      <c r="H175" s="198"/>
      <c r="I175" s="46"/>
      <c r="J175" s="7"/>
      <c r="K175" s="7"/>
      <c r="L175" s="7"/>
      <c r="M175" s="7"/>
      <c r="N175" s="7"/>
      <c r="O175" s="7"/>
      <c r="P175" s="7"/>
      <c r="Q175" s="7"/>
      <c r="S175" s="30"/>
      <c r="T175" s="30"/>
    </row>
    <row r="176" spans="1:17" s="2" customFormat="1" ht="21.75" customHeight="1">
      <c r="A176" s="202"/>
      <c r="B176" s="71">
        <v>2019</v>
      </c>
      <c r="C176" s="56">
        <f t="shared" si="6"/>
        <v>70</v>
      </c>
      <c r="D176" s="56"/>
      <c r="E176" s="56"/>
      <c r="F176" s="56">
        <v>70</v>
      </c>
      <c r="G176" s="73"/>
      <c r="H176" s="198"/>
      <c r="I176" s="46"/>
      <c r="J176" s="7"/>
      <c r="K176" s="7"/>
      <c r="L176" s="7"/>
      <c r="M176" s="7"/>
      <c r="N176" s="7"/>
      <c r="O176" s="7"/>
      <c r="P176" s="7"/>
      <c r="Q176" s="7"/>
    </row>
    <row r="177" spans="1:17" s="2" customFormat="1" ht="21" customHeight="1">
      <c r="A177" s="203"/>
      <c r="B177" s="71" t="s">
        <v>84</v>
      </c>
      <c r="C177" s="56">
        <f t="shared" si="6"/>
        <v>50</v>
      </c>
      <c r="D177" s="56"/>
      <c r="E177" s="56"/>
      <c r="F177" s="56">
        <v>50</v>
      </c>
      <c r="G177" s="73"/>
      <c r="H177" s="199"/>
      <c r="I177" s="46"/>
      <c r="J177" s="7"/>
      <c r="K177" s="7"/>
      <c r="L177" s="7"/>
      <c r="M177" s="7"/>
      <c r="N177" s="7"/>
      <c r="O177" s="7"/>
      <c r="P177" s="7"/>
      <c r="Q177" s="7"/>
    </row>
    <row r="178" spans="1:17" s="2" customFormat="1" ht="24.75" customHeight="1">
      <c r="A178" s="204"/>
      <c r="B178" s="71" t="s">
        <v>91</v>
      </c>
      <c r="C178" s="56">
        <f t="shared" si="6"/>
        <v>50</v>
      </c>
      <c r="D178" s="56"/>
      <c r="E178" s="56"/>
      <c r="F178" s="56">
        <v>50</v>
      </c>
      <c r="G178" s="73"/>
      <c r="H178" s="200"/>
      <c r="I178" s="46"/>
      <c r="J178" s="7"/>
      <c r="K178" s="7"/>
      <c r="L178" s="7"/>
      <c r="M178" s="7"/>
      <c r="N178" s="7"/>
      <c r="O178" s="7"/>
      <c r="P178" s="7"/>
      <c r="Q178" s="7"/>
    </row>
    <row r="179" spans="1:19" s="2" customFormat="1" ht="17.25" customHeight="1">
      <c r="A179" s="222" t="s">
        <v>59</v>
      </c>
      <c r="B179" s="71">
        <v>2017</v>
      </c>
      <c r="C179" s="56">
        <f t="shared" si="6"/>
        <v>731.51801</v>
      </c>
      <c r="D179" s="56"/>
      <c r="E179" s="56"/>
      <c r="F179" s="72">
        <v>731.51801</v>
      </c>
      <c r="G179" s="58"/>
      <c r="H179" s="197" t="s">
        <v>13</v>
      </c>
      <c r="I179" s="78"/>
      <c r="J179" s="7"/>
      <c r="K179" s="7"/>
      <c r="L179" s="7"/>
      <c r="M179" s="7"/>
      <c r="N179" s="7"/>
      <c r="O179" s="7"/>
      <c r="P179" s="7"/>
      <c r="Q179" s="7"/>
      <c r="S179" s="54"/>
    </row>
    <row r="180" spans="1:17" s="2" customFormat="1" ht="15" customHeight="1">
      <c r="A180" s="223"/>
      <c r="B180" s="74">
        <v>2018</v>
      </c>
      <c r="C180" s="56">
        <f>D180+E180+F180</f>
        <v>0</v>
      </c>
      <c r="D180" s="56"/>
      <c r="E180" s="56"/>
      <c r="F180" s="56">
        <v>0</v>
      </c>
      <c r="G180" s="58"/>
      <c r="H180" s="198"/>
      <c r="I180" s="46"/>
      <c r="J180" s="7"/>
      <c r="K180" s="7"/>
      <c r="L180" s="7"/>
      <c r="M180" s="7"/>
      <c r="N180" s="7"/>
      <c r="O180" s="7"/>
      <c r="P180" s="7"/>
      <c r="Q180" s="7"/>
    </row>
    <row r="181" spans="1:17" s="2" customFormat="1" ht="15.75" customHeight="1">
      <c r="A181" s="223"/>
      <c r="B181" s="71">
        <v>2019</v>
      </c>
      <c r="C181" s="56">
        <f>D181+E181+F181</f>
        <v>0</v>
      </c>
      <c r="D181" s="56"/>
      <c r="E181" s="56"/>
      <c r="F181" s="56">
        <v>0</v>
      </c>
      <c r="G181" s="58"/>
      <c r="H181" s="198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4.25" customHeight="1">
      <c r="A182" s="224"/>
      <c r="B182" s="71" t="s">
        <v>84</v>
      </c>
      <c r="C182" s="56">
        <f>D182+E182+F182</f>
        <v>0</v>
      </c>
      <c r="D182" s="56"/>
      <c r="E182" s="56"/>
      <c r="F182" s="56">
        <v>0</v>
      </c>
      <c r="G182" s="58"/>
      <c r="H182" s="199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5" customHeight="1">
      <c r="A183" s="225"/>
      <c r="B183" s="71" t="s">
        <v>91</v>
      </c>
      <c r="C183" s="56">
        <f>D183+E183+F183</f>
        <v>0</v>
      </c>
      <c r="D183" s="56"/>
      <c r="E183" s="56"/>
      <c r="F183" s="56">
        <v>0</v>
      </c>
      <c r="G183" s="58"/>
      <c r="H183" s="200"/>
      <c r="I183" s="46"/>
      <c r="J183" s="7"/>
      <c r="K183" s="7"/>
      <c r="L183" s="7"/>
      <c r="M183" s="7"/>
      <c r="N183" s="7"/>
      <c r="O183" s="7"/>
      <c r="P183" s="7"/>
      <c r="Q183" s="7"/>
    </row>
    <row r="184" spans="1:19" s="2" customFormat="1" ht="48" customHeight="1">
      <c r="A184" s="201" t="s">
        <v>82</v>
      </c>
      <c r="B184" s="71">
        <v>2017</v>
      </c>
      <c r="C184" s="56">
        <f>F184+E184+D184</f>
        <v>58.73091</v>
      </c>
      <c r="D184" s="56"/>
      <c r="E184" s="56"/>
      <c r="F184" s="186">
        <v>58.73091</v>
      </c>
      <c r="G184" s="58"/>
      <c r="H184" s="197" t="s">
        <v>13</v>
      </c>
      <c r="I184" s="46"/>
      <c r="J184" s="7"/>
      <c r="K184" s="7"/>
      <c r="L184" s="7"/>
      <c r="M184" s="7"/>
      <c r="N184" s="7"/>
      <c r="O184" s="7"/>
      <c r="P184" s="7"/>
      <c r="Q184" s="7"/>
      <c r="S184" s="30"/>
    </row>
    <row r="185" spans="1:17" s="2" customFormat="1" ht="36.75" customHeight="1">
      <c r="A185" s="202"/>
      <c r="B185" s="71">
        <v>2018</v>
      </c>
      <c r="C185" s="56">
        <f>F185+E185+D185</f>
        <v>0</v>
      </c>
      <c r="D185" s="56"/>
      <c r="E185" s="56"/>
      <c r="F185" s="56">
        <v>0</v>
      </c>
      <c r="G185" s="58"/>
      <c r="H185" s="198"/>
      <c r="I185" s="46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53.25" customHeight="1">
      <c r="A186" s="202"/>
      <c r="B186" s="71">
        <v>2019</v>
      </c>
      <c r="C186" s="56">
        <f>F186+E186+D186</f>
        <v>0</v>
      </c>
      <c r="D186" s="56"/>
      <c r="E186" s="56"/>
      <c r="F186" s="56">
        <v>0</v>
      </c>
      <c r="G186" s="58"/>
      <c r="H186" s="198"/>
      <c r="I186" s="46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46.5" customHeight="1">
      <c r="A187" s="203"/>
      <c r="B187" s="71" t="s">
        <v>84</v>
      </c>
      <c r="C187" s="56">
        <f>F187+E187+D187</f>
        <v>0</v>
      </c>
      <c r="D187" s="56"/>
      <c r="E187" s="56"/>
      <c r="F187" s="56">
        <v>0</v>
      </c>
      <c r="G187" s="58"/>
      <c r="H187" s="199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57.75" customHeight="1">
      <c r="A188" s="274"/>
      <c r="B188" s="71" t="s">
        <v>91</v>
      </c>
      <c r="C188" s="56">
        <f>F188+E188+D188</f>
        <v>0</v>
      </c>
      <c r="D188" s="56"/>
      <c r="E188" s="56"/>
      <c r="F188" s="56">
        <v>0</v>
      </c>
      <c r="G188" s="58"/>
      <c r="H188" s="200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22.5" customHeight="1">
      <c r="A189" s="89" t="s">
        <v>50</v>
      </c>
      <c r="B189" s="84"/>
      <c r="C189" s="60"/>
      <c r="D189" s="60"/>
      <c r="E189" s="60"/>
      <c r="F189" s="60"/>
      <c r="G189" s="58"/>
      <c r="H189" s="80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8" customHeight="1">
      <c r="A190" s="52"/>
      <c r="B190" s="84">
        <v>2017</v>
      </c>
      <c r="C190" s="60">
        <f aca="true" t="shared" si="7" ref="C190:C195">D190+E190+F190+G190</f>
        <v>965.6017899999999</v>
      </c>
      <c r="D190" s="60"/>
      <c r="E190" s="60"/>
      <c r="F190" s="60">
        <f>F174+F179+F184</f>
        <v>965.6017899999999</v>
      </c>
      <c r="G190" s="58"/>
      <c r="H190" s="80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7.25" customHeight="1">
      <c r="A191" s="52"/>
      <c r="B191" s="85">
        <v>2018</v>
      </c>
      <c r="C191" s="60">
        <f t="shared" si="7"/>
        <v>186.079</v>
      </c>
      <c r="D191" s="60"/>
      <c r="E191" s="60"/>
      <c r="F191" s="60">
        <f>F175+F180+F185</f>
        <v>186.079</v>
      </c>
      <c r="G191" s="58"/>
      <c r="H191" s="80"/>
      <c r="I191" s="46"/>
      <c r="J191" s="7"/>
      <c r="K191" s="7"/>
      <c r="L191" s="7"/>
      <c r="M191" s="7"/>
      <c r="N191" s="7"/>
      <c r="O191" s="7"/>
      <c r="P191" s="7"/>
      <c r="Q191" s="7"/>
    </row>
    <row r="192" spans="1:17" s="2" customFormat="1" ht="19.5" customHeight="1">
      <c r="A192" s="52"/>
      <c r="B192" s="84">
        <v>2019</v>
      </c>
      <c r="C192" s="60">
        <f t="shared" si="7"/>
        <v>70</v>
      </c>
      <c r="D192" s="60"/>
      <c r="E192" s="60"/>
      <c r="F192" s="60">
        <f>F176+F181+F186</f>
        <v>70</v>
      </c>
      <c r="G192" s="58"/>
      <c r="H192" s="80"/>
      <c r="I192" s="46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16.5" customHeight="1">
      <c r="A193" s="52"/>
      <c r="B193" s="84" t="s">
        <v>84</v>
      </c>
      <c r="C193" s="60">
        <f t="shared" si="7"/>
        <v>50</v>
      </c>
      <c r="D193" s="60"/>
      <c r="E193" s="60"/>
      <c r="F193" s="60">
        <f>F177+F182+F187</f>
        <v>50</v>
      </c>
      <c r="G193" s="58"/>
      <c r="H193" s="80"/>
      <c r="I193" s="46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19.5" customHeight="1">
      <c r="A194" s="52"/>
      <c r="B194" s="84" t="s">
        <v>91</v>
      </c>
      <c r="C194" s="60">
        <f t="shared" si="7"/>
        <v>50</v>
      </c>
      <c r="D194" s="60"/>
      <c r="E194" s="60"/>
      <c r="F194" s="60">
        <f>F178+F183+F188</f>
        <v>50</v>
      </c>
      <c r="G194" s="58"/>
      <c r="H194" s="80"/>
      <c r="I194" s="46"/>
      <c r="J194" s="7"/>
      <c r="K194" s="7"/>
      <c r="L194" s="7"/>
      <c r="M194" s="7"/>
      <c r="N194" s="7"/>
      <c r="O194" s="7"/>
      <c r="P194" s="7"/>
      <c r="Q194" s="7"/>
    </row>
    <row r="195" spans="1:17" s="2" customFormat="1" ht="18" customHeight="1">
      <c r="A195" s="75"/>
      <c r="B195" s="84" t="s">
        <v>92</v>
      </c>
      <c r="C195" s="60">
        <f t="shared" si="7"/>
        <v>1321.68079</v>
      </c>
      <c r="D195" s="60"/>
      <c r="E195" s="60"/>
      <c r="F195" s="60">
        <f>F192+F191+F190+F193+F194</f>
        <v>1321.68079</v>
      </c>
      <c r="G195" s="58"/>
      <c r="H195" s="80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06.5" customHeight="1">
      <c r="A196" s="75" t="s">
        <v>56</v>
      </c>
      <c r="B196" s="46"/>
      <c r="C196" s="77"/>
      <c r="D196" s="77"/>
      <c r="E196" s="77"/>
      <c r="F196" s="77"/>
      <c r="G196" s="81"/>
      <c r="H196" s="80"/>
      <c r="I196" s="46" t="s">
        <v>28</v>
      </c>
      <c r="J196" s="7"/>
      <c r="K196" s="7"/>
      <c r="L196" s="7"/>
      <c r="M196" s="7"/>
      <c r="N196" s="7"/>
      <c r="O196" s="7"/>
      <c r="P196" s="7"/>
      <c r="Q196" s="7"/>
    </row>
    <row r="197" spans="1:17" s="2" customFormat="1" ht="28.5" customHeight="1">
      <c r="A197" s="226" t="s">
        <v>35</v>
      </c>
      <c r="B197" s="226"/>
      <c r="C197" s="226"/>
      <c r="D197" s="226"/>
      <c r="E197" s="226"/>
      <c r="F197" s="226"/>
      <c r="G197" s="226"/>
      <c r="H197" s="226"/>
      <c r="I197" s="226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25.5" customHeight="1">
      <c r="A198" s="226" t="s">
        <v>36</v>
      </c>
      <c r="B198" s="226"/>
      <c r="C198" s="226"/>
      <c r="D198" s="226"/>
      <c r="E198" s="226"/>
      <c r="F198" s="226"/>
      <c r="G198" s="226"/>
      <c r="H198" s="226"/>
      <c r="I198" s="226"/>
      <c r="J198" s="7"/>
      <c r="K198" s="7"/>
      <c r="L198" s="7"/>
      <c r="M198" s="7"/>
      <c r="N198" s="7"/>
      <c r="O198" s="7"/>
      <c r="P198" s="7"/>
      <c r="Q198" s="7"/>
    </row>
    <row r="199" spans="1:19" s="2" customFormat="1" ht="21" customHeight="1">
      <c r="A199" s="201" t="s">
        <v>5</v>
      </c>
      <c r="B199" s="71">
        <v>2017</v>
      </c>
      <c r="C199" s="56">
        <f>E199+F199</f>
        <v>244.35765</v>
      </c>
      <c r="D199" s="56"/>
      <c r="E199" s="56"/>
      <c r="F199" s="56">
        <v>244.35765</v>
      </c>
      <c r="G199" s="58"/>
      <c r="H199" s="197" t="s">
        <v>13</v>
      </c>
      <c r="I199" s="46"/>
      <c r="J199" s="7"/>
      <c r="K199" s="7"/>
      <c r="L199" s="7"/>
      <c r="M199" s="7"/>
      <c r="N199" s="7"/>
      <c r="O199" s="7"/>
      <c r="P199" s="7"/>
      <c r="Q199" s="7"/>
      <c r="S199" s="30"/>
    </row>
    <row r="200" spans="1:17" s="2" customFormat="1" ht="18.75" customHeight="1">
      <c r="A200" s="202"/>
      <c r="B200" s="74">
        <v>2018</v>
      </c>
      <c r="C200" s="56">
        <f>D200+E200+F200</f>
        <v>0</v>
      </c>
      <c r="D200" s="56"/>
      <c r="E200" s="56"/>
      <c r="F200" s="56">
        <v>0</v>
      </c>
      <c r="G200" s="58"/>
      <c r="H200" s="198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7.25" customHeight="1">
      <c r="A201" s="202"/>
      <c r="B201" s="71">
        <v>2019</v>
      </c>
      <c r="C201" s="56">
        <f>D201+E201+F201</f>
        <v>0</v>
      </c>
      <c r="D201" s="56"/>
      <c r="E201" s="56"/>
      <c r="F201" s="56">
        <v>0</v>
      </c>
      <c r="G201" s="58"/>
      <c r="H201" s="198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8.75" customHeight="1">
      <c r="A202" s="203"/>
      <c r="B202" s="71" t="s">
        <v>84</v>
      </c>
      <c r="C202" s="56">
        <f>D202+E202+F202</f>
        <v>0</v>
      </c>
      <c r="D202" s="56"/>
      <c r="E202" s="56"/>
      <c r="F202" s="56">
        <v>0</v>
      </c>
      <c r="G202" s="58"/>
      <c r="H202" s="199"/>
      <c r="I202" s="46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17.25" customHeight="1">
      <c r="A203" s="204"/>
      <c r="B203" s="71" t="s">
        <v>91</v>
      </c>
      <c r="C203" s="56">
        <f>D203+E203+F203</f>
        <v>0</v>
      </c>
      <c r="D203" s="56"/>
      <c r="E203" s="56"/>
      <c r="F203" s="56">
        <v>0</v>
      </c>
      <c r="G203" s="58"/>
      <c r="H203" s="200"/>
      <c r="I203" s="46"/>
      <c r="J203" s="7"/>
      <c r="K203" s="7"/>
      <c r="L203" s="7"/>
      <c r="M203" s="7"/>
      <c r="N203" s="7"/>
      <c r="O203" s="7"/>
      <c r="P203" s="7"/>
      <c r="Q203" s="7"/>
    </row>
    <row r="204" spans="1:19" s="2" customFormat="1" ht="18" customHeight="1">
      <c r="A204" s="222" t="s">
        <v>60</v>
      </c>
      <c r="B204" s="71">
        <v>2017</v>
      </c>
      <c r="C204" s="56">
        <f>E204+F204</f>
        <v>107.14</v>
      </c>
      <c r="D204" s="56"/>
      <c r="E204" s="56"/>
      <c r="F204" s="72">
        <v>107.14</v>
      </c>
      <c r="G204" s="58"/>
      <c r="H204" s="197" t="s">
        <v>13</v>
      </c>
      <c r="I204" s="46"/>
      <c r="J204" s="7"/>
      <c r="K204" s="7"/>
      <c r="L204" s="7"/>
      <c r="M204" s="7"/>
      <c r="N204" s="7"/>
      <c r="O204" s="7"/>
      <c r="P204" s="7"/>
      <c r="Q204" s="7"/>
      <c r="S204" s="30"/>
    </row>
    <row r="205" spans="1:20" s="2" customFormat="1" ht="15.75" customHeight="1">
      <c r="A205" s="223"/>
      <c r="B205" s="74">
        <v>2018</v>
      </c>
      <c r="C205" s="56">
        <f>E205+F205</f>
        <v>82.056</v>
      </c>
      <c r="D205" s="56"/>
      <c r="E205" s="56"/>
      <c r="F205" s="56">
        <v>82.056</v>
      </c>
      <c r="G205" s="58"/>
      <c r="H205" s="198"/>
      <c r="I205" s="46"/>
      <c r="J205" s="7"/>
      <c r="K205" s="7"/>
      <c r="L205" s="7"/>
      <c r="M205" s="7"/>
      <c r="N205" s="7"/>
      <c r="O205" s="7"/>
      <c r="P205" s="7"/>
      <c r="Q205" s="7"/>
      <c r="T205" s="30"/>
    </row>
    <row r="206" spans="1:19" s="2" customFormat="1" ht="17.25" customHeight="1">
      <c r="A206" s="223"/>
      <c r="B206" s="71">
        <v>2019</v>
      </c>
      <c r="C206" s="56">
        <f>F206+E206+D206</f>
        <v>84.628</v>
      </c>
      <c r="D206" s="56"/>
      <c r="E206" s="56"/>
      <c r="F206" s="56">
        <v>84.628</v>
      </c>
      <c r="G206" s="58"/>
      <c r="H206" s="198"/>
      <c r="I206" s="46"/>
      <c r="J206" s="7"/>
      <c r="K206" s="7"/>
      <c r="L206" s="7"/>
      <c r="M206" s="7"/>
      <c r="N206" s="7"/>
      <c r="O206" s="7"/>
      <c r="P206" s="7"/>
      <c r="Q206" s="7"/>
      <c r="S206" s="2">
        <v>-15.372</v>
      </c>
    </row>
    <row r="207" spans="1:19" s="2" customFormat="1" ht="17.25" customHeight="1">
      <c r="A207" s="224"/>
      <c r="B207" s="71" t="s">
        <v>84</v>
      </c>
      <c r="C207" s="56">
        <f>F207+E207+D207</f>
        <v>100</v>
      </c>
      <c r="D207" s="56"/>
      <c r="E207" s="56"/>
      <c r="F207" s="56">
        <v>100</v>
      </c>
      <c r="G207" s="58"/>
      <c r="H207" s="199"/>
      <c r="I207" s="46"/>
      <c r="J207" s="7"/>
      <c r="K207" s="7"/>
      <c r="L207" s="7"/>
      <c r="M207" s="7"/>
      <c r="N207" s="7"/>
      <c r="O207" s="7"/>
      <c r="P207" s="7"/>
      <c r="Q207" s="7"/>
      <c r="S207" s="30"/>
    </row>
    <row r="208" spans="1:17" s="2" customFormat="1" ht="16.5" customHeight="1">
      <c r="A208" s="225"/>
      <c r="B208" s="71" t="s">
        <v>91</v>
      </c>
      <c r="C208" s="56">
        <f>F208+E208+D208</f>
        <v>100</v>
      </c>
      <c r="D208" s="56"/>
      <c r="E208" s="56"/>
      <c r="F208" s="56">
        <v>100</v>
      </c>
      <c r="G208" s="58"/>
      <c r="H208" s="200"/>
      <c r="I208" s="46"/>
      <c r="J208" s="7"/>
      <c r="K208" s="7"/>
      <c r="L208" s="7"/>
      <c r="M208" s="7"/>
      <c r="N208" s="7"/>
      <c r="O208" s="7"/>
      <c r="P208" s="7"/>
      <c r="Q208" s="7"/>
    </row>
    <row r="209" spans="1:17" s="2" customFormat="1" ht="15" customHeight="1">
      <c r="A209" s="201" t="s">
        <v>61</v>
      </c>
      <c r="B209" s="71">
        <v>2017</v>
      </c>
      <c r="C209" s="56">
        <f>E209+F209+D209</f>
        <v>0</v>
      </c>
      <c r="D209" s="56"/>
      <c r="E209" s="56"/>
      <c r="F209" s="56">
        <v>0</v>
      </c>
      <c r="G209" s="58"/>
      <c r="H209" s="197" t="s">
        <v>13</v>
      </c>
      <c r="I209" s="46"/>
      <c r="J209" s="7"/>
      <c r="K209" s="7"/>
      <c r="L209" s="7"/>
      <c r="M209" s="7"/>
      <c r="N209" s="7"/>
      <c r="O209" s="7"/>
      <c r="P209" s="7"/>
      <c r="Q209" s="7"/>
    </row>
    <row r="210" spans="1:17" s="2" customFormat="1" ht="17.25" customHeight="1">
      <c r="A210" s="202"/>
      <c r="B210" s="74">
        <v>2018</v>
      </c>
      <c r="C210" s="56">
        <f>E210+F210+D210</f>
        <v>10</v>
      </c>
      <c r="D210" s="56"/>
      <c r="E210" s="56"/>
      <c r="F210" s="56">
        <v>10</v>
      </c>
      <c r="G210" s="58"/>
      <c r="H210" s="198"/>
      <c r="I210" s="46"/>
      <c r="J210" s="7"/>
      <c r="K210" s="7"/>
      <c r="L210" s="7"/>
      <c r="M210" s="7"/>
      <c r="N210" s="7"/>
      <c r="O210" s="7"/>
      <c r="P210" s="7"/>
      <c r="Q210" s="7"/>
    </row>
    <row r="211" spans="1:17" s="10" customFormat="1" ht="16.5" customHeight="1">
      <c r="A211" s="202"/>
      <c r="B211" s="71">
        <v>2019</v>
      </c>
      <c r="C211" s="56">
        <f>E211+F211+D211</f>
        <v>50</v>
      </c>
      <c r="D211" s="56"/>
      <c r="E211" s="56"/>
      <c r="F211" s="56">
        <v>50</v>
      </c>
      <c r="G211" s="58"/>
      <c r="H211" s="198"/>
      <c r="I211" s="46"/>
      <c r="J211" s="32"/>
      <c r="K211" s="32"/>
      <c r="L211" s="32"/>
      <c r="M211" s="32"/>
      <c r="N211" s="32"/>
      <c r="O211" s="32"/>
      <c r="P211" s="32"/>
      <c r="Q211" s="32"/>
    </row>
    <row r="212" spans="1:17" s="10" customFormat="1" ht="16.5" customHeight="1">
      <c r="A212" s="203"/>
      <c r="B212" s="71" t="s">
        <v>84</v>
      </c>
      <c r="C212" s="56">
        <f>E212+F212+D212</f>
        <v>50</v>
      </c>
      <c r="D212" s="56"/>
      <c r="E212" s="56"/>
      <c r="F212" s="56">
        <v>50</v>
      </c>
      <c r="G212" s="58"/>
      <c r="H212" s="199"/>
      <c r="I212" s="46"/>
      <c r="J212" s="32"/>
      <c r="K212" s="32"/>
      <c r="L212" s="32"/>
      <c r="M212" s="32"/>
      <c r="N212" s="32"/>
      <c r="O212" s="32"/>
      <c r="P212" s="32"/>
      <c r="Q212" s="32"/>
    </row>
    <row r="213" spans="1:17" s="10" customFormat="1" ht="16.5" customHeight="1">
      <c r="A213" s="204"/>
      <c r="B213" s="71" t="s">
        <v>91</v>
      </c>
      <c r="C213" s="56">
        <f>E213+F213+D213</f>
        <v>50</v>
      </c>
      <c r="D213" s="56"/>
      <c r="E213" s="56"/>
      <c r="F213" s="56">
        <v>50</v>
      </c>
      <c r="G213" s="58"/>
      <c r="H213" s="200"/>
      <c r="I213" s="46"/>
      <c r="J213" s="32"/>
      <c r="K213" s="32"/>
      <c r="L213" s="32"/>
      <c r="M213" s="32"/>
      <c r="N213" s="32"/>
      <c r="O213" s="32"/>
      <c r="P213" s="32"/>
      <c r="Q213" s="32"/>
    </row>
    <row r="214" spans="1:19" s="2" customFormat="1" ht="16.5" customHeight="1">
      <c r="A214" s="222" t="s">
        <v>76</v>
      </c>
      <c r="B214" s="71">
        <v>2017</v>
      </c>
      <c r="C214" s="56">
        <f>E214+F214</f>
        <v>53.64</v>
      </c>
      <c r="D214" s="56"/>
      <c r="E214" s="56"/>
      <c r="F214" s="56">
        <v>53.64</v>
      </c>
      <c r="G214" s="58"/>
      <c r="H214" s="197" t="s">
        <v>13</v>
      </c>
      <c r="I214" s="46"/>
      <c r="J214" s="7"/>
      <c r="K214" s="7"/>
      <c r="L214" s="7"/>
      <c r="M214" s="7"/>
      <c r="N214" s="7"/>
      <c r="O214" s="7"/>
      <c r="P214" s="7"/>
      <c r="Q214" s="7"/>
      <c r="S214" s="30"/>
    </row>
    <row r="215" spans="1:20" s="2" customFormat="1" ht="15.75" customHeight="1">
      <c r="A215" s="223"/>
      <c r="B215" s="74">
        <v>2018</v>
      </c>
      <c r="C215" s="56">
        <f>E215+F215</f>
        <v>37.706</v>
      </c>
      <c r="D215" s="56"/>
      <c r="E215" s="56"/>
      <c r="F215" s="56">
        <v>37.706</v>
      </c>
      <c r="G215" s="58"/>
      <c r="H215" s="198"/>
      <c r="I215" s="46"/>
      <c r="J215" s="7"/>
      <c r="K215" s="7"/>
      <c r="L215" s="7"/>
      <c r="M215" s="7"/>
      <c r="N215" s="7"/>
      <c r="O215" s="7"/>
      <c r="P215" s="7"/>
      <c r="Q215" s="7"/>
      <c r="R215" s="51"/>
      <c r="S215" s="30"/>
      <c r="T215" s="30"/>
    </row>
    <row r="216" spans="1:20" s="2" customFormat="1" ht="17.25" customHeight="1">
      <c r="A216" s="223"/>
      <c r="B216" s="71">
        <v>2019</v>
      </c>
      <c r="C216" s="56">
        <f>E216+F216</f>
        <v>97.756</v>
      </c>
      <c r="D216" s="56"/>
      <c r="E216" s="56"/>
      <c r="F216" s="56">
        <v>97.756</v>
      </c>
      <c r="G216" s="58"/>
      <c r="H216" s="198"/>
      <c r="I216" s="46"/>
      <c r="J216" s="7"/>
      <c r="K216" s="7"/>
      <c r="L216" s="7"/>
      <c r="M216" s="7"/>
      <c r="N216" s="7"/>
      <c r="O216" s="7"/>
      <c r="P216" s="7"/>
      <c r="Q216" s="7"/>
      <c r="R216" s="51"/>
      <c r="T216" s="48"/>
    </row>
    <row r="217" spans="1:20" s="2" customFormat="1" ht="17.25" customHeight="1">
      <c r="A217" s="224"/>
      <c r="B217" s="71" t="s">
        <v>84</v>
      </c>
      <c r="C217" s="56">
        <f>E217+F217</f>
        <v>100</v>
      </c>
      <c r="D217" s="56"/>
      <c r="E217" s="56"/>
      <c r="F217" s="56">
        <v>100</v>
      </c>
      <c r="G217" s="58"/>
      <c r="H217" s="199"/>
      <c r="I217" s="46"/>
      <c r="J217" s="7"/>
      <c r="K217" s="7"/>
      <c r="L217" s="7"/>
      <c r="M217" s="7"/>
      <c r="N217" s="7"/>
      <c r="O217" s="7"/>
      <c r="P217" s="7"/>
      <c r="Q217" s="7"/>
      <c r="R217" s="51"/>
      <c r="T217" s="48"/>
    </row>
    <row r="218" spans="1:20" s="2" customFormat="1" ht="17.25" customHeight="1">
      <c r="A218" s="232"/>
      <c r="B218" s="71" t="s">
        <v>91</v>
      </c>
      <c r="C218" s="56">
        <f>E218+F218</f>
        <v>100</v>
      </c>
      <c r="D218" s="56"/>
      <c r="E218" s="56"/>
      <c r="F218" s="56">
        <v>100</v>
      </c>
      <c r="G218" s="58"/>
      <c r="H218" s="200"/>
      <c r="I218" s="46"/>
      <c r="J218" s="7"/>
      <c r="K218" s="7"/>
      <c r="L218" s="7"/>
      <c r="M218" s="7"/>
      <c r="N218" s="7"/>
      <c r="O218" s="7"/>
      <c r="P218" s="7"/>
      <c r="Q218" s="7"/>
      <c r="R218" s="51"/>
      <c r="T218" s="48"/>
    </row>
    <row r="219" spans="1:17" s="2" customFormat="1" ht="18" customHeight="1">
      <c r="A219" s="75" t="s">
        <v>49</v>
      </c>
      <c r="B219" s="71"/>
      <c r="C219" s="56"/>
      <c r="D219" s="56"/>
      <c r="E219" s="56"/>
      <c r="F219" s="56"/>
      <c r="G219" s="58"/>
      <c r="H219" s="77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5" customHeight="1">
      <c r="A220" s="59"/>
      <c r="B220" s="84">
        <v>2017</v>
      </c>
      <c r="C220" s="60">
        <f aca="true" t="shared" si="8" ref="C220:C225">F220+E220+D220</f>
        <v>405.13765</v>
      </c>
      <c r="D220" s="60"/>
      <c r="E220" s="60"/>
      <c r="F220" s="60">
        <f>F199+F204+F209+F214</f>
        <v>405.13765</v>
      </c>
      <c r="G220" s="58"/>
      <c r="H220" s="77"/>
      <c r="I220" s="46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16.5" customHeight="1">
      <c r="A221" s="59"/>
      <c r="B221" s="85">
        <v>2018</v>
      </c>
      <c r="C221" s="60">
        <f t="shared" si="8"/>
        <v>129.762</v>
      </c>
      <c r="D221" s="60"/>
      <c r="E221" s="60"/>
      <c r="F221" s="60">
        <f>F200+F205+F210+F215</f>
        <v>129.762</v>
      </c>
      <c r="G221" s="58"/>
      <c r="H221" s="77"/>
      <c r="I221" s="46"/>
      <c r="J221" s="7"/>
      <c r="K221" s="7"/>
      <c r="L221" s="7"/>
      <c r="M221" s="7"/>
      <c r="N221" s="7"/>
      <c r="O221" s="7"/>
      <c r="P221" s="7"/>
      <c r="Q221" s="7"/>
    </row>
    <row r="222" spans="1:17" s="2" customFormat="1" ht="15.75" customHeight="1">
      <c r="A222" s="59"/>
      <c r="B222" s="84">
        <v>2019</v>
      </c>
      <c r="C222" s="60">
        <f t="shared" si="8"/>
        <v>232.384</v>
      </c>
      <c r="D222" s="60"/>
      <c r="E222" s="60"/>
      <c r="F222" s="60">
        <f>F201+F206+F211+F216</f>
        <v>232.384</v>
      </c>
      <c r="G222" s="58"/>
      <c r="H222" s="77"/>
      <c r="I222" s="46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18" customHeight="1">
      <c r="A223" s="59"/>
      <c r="B223" s="84" t="s">
        <v>84</v>
      </c>
      <c r="C223" s="60">
        <f t="shared" si="8"/>
        <v>250</v>
      </c>
      <c r="D223" s="60"/>
      <c r="E223" s="60"/>
      <c r="F223" s="60">
        <f>F202+F207+F212+F217</f>
        <v>250</v>
      </c>
      <c r="G223" s="58"/>
      <c r="H223" s="77"/>
      <c r="I223" s="46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15.75" customHeight="1">
      <c r="A224" s="59"/>
      <c r="B224" s="84" t="s">
        <v>91</v>
      </c>
      <c r="C224" s="60">
        <f t="shared" si="8"/>
        <v>250</v>
      </c>
      <c r="D224" s="60"/>
      <c r="E224" s="60"/>
      <c r="F224" s="60">
        <f>F203+F208+F213+F218</f>
        <v>250</v>
      </c>
      <c r="G224" s="58"/>
      <c r="H224" s="77"/>
      <c r="I224" s="46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17.25" customHeight="1">
      <c r="A225" s="73"/>
      <c r="B225" s="90" t="s">
        <v>92</v>
      </c>
      <c r="C225" s="60">
        <f t="shared" si="8"/>
        <v>1267.2836499999999</v>
      </c>
      <c r="D225" s="60"/>
      <c r="E225" s="60"/>
      <c r="F225" s="60">
        <f>F222+F221+F220+F223+F224</f>
        <v>1267.2836499999999</v>
      </c>
      <c r="G225" s="58"/>
      <c r="H225" s="77"/>
      <c r="I225" s="46"/>
      <c r="J225" s="7"/>
      <c r="K225" s="7"/>
      <c r="L225" s="7"/>
      <c r="M225" s="7"/>
      <c r="N225" s="7"/>
      <c r="O225" s="7"/>
      <c r="P225" s="7"/>
      <c r="Q225" s="7"/>
    </row>
    <row r="226" spans="1:17" s="2" customFormat="1" ht="45.75" customHeight="1">
      <c r="A226" s="52" t="s">
        <v>6</v>
      </c>
      <c r="B226" s="46"/>
      <c r="C226" s="77"/>
      <c r="D226" s="77"/>
      <c r="E226" s="77"/>
      <c r="F226" s="77"/>
      <c r="G226" s="81"/>
      <c r="H226" s="77"/>
      <c r="I226" s="81" t="s">
        <v>11</v>
      </c>
      <c r="J226" s="7"/>
      <c r="K226" s="7"/>
      <c r="L226" s="7"/>
      <c r="M226" s="7"/>
      <c r="N226" s="7"/>
      <c r="O226" s="7"/>
      <c r="P226" s="7"/>
      <c r="Q226" s="7"/>
    </row>
    <row r="227" spans="1:17" s="2" customFormat="1" ht="21.75" customHeight="1">
      <c r="A227" s="226" t="s">
        <v>37</v>
      </c>
      <c r="B227" s="226"/>
      <c r="C227" s="226"/>
      <c r="D227" s="226"/>
      <c r="E227" s="226"/>
      <c r="F227" s="226"/>
      <c r="G227" s="226"/>
      <c r="H227" s="226"/>
      <c r="I227" s="81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21" customHeight="1">
      <c r="A228" s="250" t="s">
        <v>38</v>
      </c>
      <c r="B228" s="250"/>
      <c r="C228" s="250"/>
      <c r="D228" s="250"/>
      <c r="E228" s="250"/>
      <c r="F228" s="250"/>
      <c r="G228" s="250"/>
      <c r="H228" s="250"/>
      <c r="I228" s="81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20.25" customHeight="1">
      <c r="A229" s="222" t="s">
        <v>12</v>
      </c>
      <c r="B229" s="71">
        <v>2017</v>
      </c>
      <c r="C229" s="56">
        <f aca="true" t="shared" si="9" ref="C229:C238">F229+E229+D229</f>
        <v>1672</v>
      </c>
      <c r="D229" s="56"/>
      <c r="E229" s="56"/>
      <c r="F229" s="72">
        <v>1672</v>
      </c>
      <c r="G229" s="58"/>
      <c r="H229" s="197" t="s">
        <v>13</v>
      </c>
      <c r="I229" s="46"/>
      <c r="J229" s="7"/>
      <c r="K229" s="7"/>
      <c r="L229" s="7"/>
      <c r="M229" s="7"/>
      <c r="N229" s="7"/>
      <c r="O229" s="7"/>
      <c r="P229" s="7"/>
      <c r="Q229" s="7"/>
    </row>
    <row r="230" spans="1:19" s="2" customFormat="1" ht="18" customHeight="1">
      <c r="A230" s="223"/>
      <c r="B230" s="74">
        <v>2018</v>
      </c>
      <c r="C230" s="56">
        <f t="shared" si="9"/>
        <v>2472</v>
      </c>
      <c r="D230" s="56"/>
      <c r="E230" s="56"/>
      <c r="F230" s="56">
        <v>2472</v>
      </c>
      <c r="G230" s="58"/>
      <c r="H230" s="198"/>
      <c r="I230" s="46"/>
      <c r="J230" s="7"/>
      <c r="K230" s="7"/>
      <c r="L230" s="7"/>
      <c r="M230" s="7"/>
      <c r="N230" s="7"/>
      <c r="O230" s="7"/>
      <c r="P230" s="7"/>
      <c r="Q230" s="7"/>
      <c r="S230" s="30"/>
    </row>
    <row r="231" spans="1:17" s="2" customFormat="1" ht="17.25" customHeight="1">
      <c r="A231" s="223"/>
      <c r="B231" s="71">
        <v>2019</v>
      </c>
      <c r="C231" s="56">
        <f t="shared" si="9"/>
        <v>2472</v>
      </c>
      <c r="D231" s="56"/>
      <c r="E231" s="56"/>
      <c r="F231" s="56">
        <v>2472</v>
      </c>
      <c r="G231" s="58"/>
      <c r="H231" s="198"/>
      <c r="I231" s="46"/>
      <c r="J231" s="7"/>
      <c r="K231" s="7"/>
      <c r="L231" s="7"/>
      <c r="M231" s="7"/>
      <c r="N231" s="7"/>
      <c r="O231" s="7"/>
      <c r="P231" s="7"/>
      <c r="Q231" s="7"/>
    </row>
    <row r="232" spans="1:17" s="2" customFormat="1" ht="17.25" customHeight="1">
      <c r="A232" s="224"/>
      <c r="B232" s="71" t="s">
        <v>84</v>
      </c>
      <c r="C232" s="56">
        <f t="shared" si="9"/>
        <v>1672</v>
      </c>
      <c r="D232" s="56"/>
      <c r="E232" s="56"/>
      <c r="F232" s="56">
        <v>1672</v>
      </c>
      <c r="G232" s="58"/>
      <c r="H232" s="199"/>
      <c r="I232" s="46"/>
      <c r="J232" s="7"/>
      <c r="K232" s="7"/>
      <c r="L232" s="7"/>
      <c r="M232" s="7"/>
      <c r="N232" s="7"/>
      <c r="O232" s="7"/>
      <c r="P232" s="7"/>
      <c r="Q232" s="7"/>
    </row>
    <row r="233" spans="1:17" s="2" customFormat="1" ht="17.25" customHeight="1">
      <c r="A233" s="225"/>
      <c r="B233" s="71" t="s">
        <v>91</v>
      </c>
      <c r="C233" s="56">
        <f t="shared" si="9"/>
        <v>1672</v>
      </c>
      <c r="D233" s="56"/>
      <c r="E233" s="56"/>
      <c r="F233" s="56">
        <v>1672</v>
      </c>
      <c r="G233" s="58"/>
      <c r="H233" s="200"/>
      <c r="I233" s="46"/>
      <c r="J233" s="7"/>
      <c r="K233" s="7"/>
      <c r="L233" s="7"/>
      <c r="M233" s="7"/>
      <c r="N233" s="7"/>
      <c r="O233" s="7"/>
      <c r="P233" s="7"/>
      <c r="Q233" s="7"/>
    </row>
    <row r="234" spans="1:17" s="2" customFormat="1" ht="17.25" customHeight="1">
      <c r="A234" s="222" t="s">
        <v>87</v>
      </c>
      <c r="B234" s="71">
        <v>2017</v>
      </c>
      <c r="C234" s="56">
        <f t="shared" si="9"/>
        <v>1747.47</v>
      </c>
      <c r="D234" s="56"/>
      <c r="E234" s="56"/>
      <c r="F234" s="56">
        <v>1747.47</v>
      </c>
      <c r="G234" s="58"/>
      <c r="H234" s="197" t="s">
        <v>13</v>
      </c>
      <c r="I234" s="46"/>
      <c r="J234" s="7"/>
      <c r="K234" s="7"/>
      <c r="L234" s="7"/>
      <c r="M234" s="7"/>
      <c r="N234" s="7"/>
      <c r="O234" s="7"/>
      <c r="P234" s="7"/>
      <c r="Q234" s="7"/>
    </row>
    <row r="235" spans="1:17" s="2" customFormat="1" ht="17.25" customHeight="1">
      <c r="A235" s="223"/>
      <c r="B235" s="74">
        <v>2018</v>
      </c>
      <c r="C235" s="56">
        <f t="shared" si="9"/>
        <v>0</v>
      </c>
      <c r="D235" s="56"/>
      <c r="E235" s="56"/>
      <c r="F235" s="56">
        <v>0</v>
      </c>
      <c r="G235" s="58"/>
      <c r="H235" s="198"/>
      <c r="I235" s="46"/>
      <c r="J235" s="7"/>
      <c r="K235" s="7"/>
      <c r="L235" s="7"/>
      <c r="M235" s="7"/>
      <c r="N235" s="7"/>
      <c r="O235" s="7"/>
      <c r="P235" s="7"/>
      <c r="Q235" s="7"/>
    </row>
    <row r="236" spans="1:17" s="2" customFormat="1" ht="14.25" customHeight="1">
      <c r="A236" s="223"/>
      <c r="B236" s="71">
        <v>2019</v>
      </c>
      <c r="C236" s="56">
        <f t="shared" si="9"/>
        <v>0</v>
      </c>
      <c r="D236" s="56"/>
      <c r="E236" s="56"/>
      <c r="F236" s="56">
        <v>0</v>
      </c>
      <c r="G236" s="58"/>
      <c r="H236" s="198"/>
      <c r="I236" s="46"/>
      <c r="J236" s="7"/>
      <c r="K236" s="7"/>
      <c r="L236" s="7"/>
      <c r="M236" s="7"/>
      <c r="N236" s="7"/>
      <c r="O236" s="7"/>
      <c r="P236" s="7"/>
      <c r="Q236" s="7"/>
    </row>
    <row r="237" spans="1:17" s="2" customFormat="1" ht="14.25" customHeight="1">
      <c r="A237" s="224"/>
      <c r="B237" s="71" t="s">
        <v>84</v>
      </c>
      <c r="C237" s="56">
        <f t="shared" si="9"/>
        <v>0</v>
      </c>
      <c r="D237" s="56"/>
      <c r="E237" s="56"/>
      <c r="F237" s="56">
        <v>0</v>
      </c>
      <c r="G237" s="58"/>
      <c r="H237" s="199"/>
      <c r="I237" s="46"/>
      <c r="J237" s="7"/>
      <c r="K237" s="7"/>
      <c r="L237" s="7"/>
      <c r="M237" s="7"/>
      <c r="N237" s="7"/>
      <c r="O237" s="7"/>
      <c r="P237" s="7"/>
      <c r="Q237" s="7"/>
    </row>
    <row r="238" spans="1:17" s="2" customFormat="1" ht="14.25" customHeight="1">
      <c r="A238" s="225"/>
      <c r="B238" s="71" t="s">
        <v>91</v>
      </c>
      <c r="C238" s="56">
        <f t="shared" si="9"/>
        <v>0</v>
      </c>
      <c r="D238" s="56"/>
      <c r="E238" s="56"/>
      <c r="F238" s="56">
        <v>0</v>
      </c>
      <c r="G238" s="58"/>
      <c r="H238" s="200"/>
      <c r="I238" s="46"/>
      <c r="J238" s="7"/>
      <c r="K238" s="7"/>
      <c r="L238" s="7"/>
      <c r="M238" s="7"/>
      <c r="N238" s="7"/>
      <c r="O238" s="7"/>
      <c r="P238" s="7"/>
      <c r="Q238" s="7"/>
    </row>
    <row r="239" spans="1:24" s="2" customFormat="1" ht="18.75" customHeight="1">
      <c r="A239" s="222" t="s">
        <v>86</v>
      </c>
      <c r="B239" s="71">
        <v>2017</v>
      </c>
      <c r="C239" s="56">
        <f>E239+F239+D239</f>
        <v>705.328</v>
      </c>
      <c r="D239" s="56"/>
      <c r="E239" s="56"/>
      <c r="F239" s="56">
        <v>705.328</v>
      </c>
      <c r="G239" s="58"/>
      <c r="H239" s="197" t="s">
        <v>13</v>
      </c>
      <c r="I239" s="46"/>
      <c r="J239" s="7"/>
      <c r="K239" s="7"/>
      <c r="L239" s="7"/>
      <c r="M239" s="7"/>
      <c r="N239" s="7"/>
      <c r="O239" s="7"/>
      <c r="P239" s="7"/>
      <c r="Q239" s="7"/>
      <c r="S239" s="30"/>
      <c r="T239" s="30"/>
      <c r="X239" s="30"/>
    </row>
    <row r="240" spans="1:17" s="2" customFormat="1" ht="16.5" customHeight="1">
      <c r="A240" s="224"/>
      <c r="B240" s="74">
        <v>2018</v>
      </c>
      <c r="C240" s="56">
        <f>E240+F240+D240</f>
        <v>0</v>
      </c>
      <c r="D240" s="56"/>
      <c r="E240" s="56"/>
      <c r="F240" s="56">
        <v>0</v>
      </c>
      <c r="G240" s="58"/>
      <c r="H240" s="198"/>
      <c r="I240" s="46"/>
      <c r="J240" s="7"/>
      <c r="K240" s="7"/>
      <c r="L240" s="7"/>
      <c r="M240" s="7"/>
      <c r="N240" s="7"/>
      <c r="O240" s="7"/>
      <c r="P240" s="7"/>
      <c r="Q240" s="7"/>
    </row>
    <row r="241" spans="1:18" s="2" customFormat="1" ht="18.75" customHeight="1">
      <c r="A241" s="224"/>
      <c r="B241" s="71">
        <v>2019</v>
      </c>
      <c r="C241" s="56">
        <f>E241+F241+D241</f>
        <v>0</v>
      </c>
      <c r="D241" s="56"/>
      <c r="E241" s="56"/>
      <c r="F241" s="56">
        <v>0</v>
      </c>
      <c r="G241" s="58"/>
      <c r="H241" s="198"/>
      <c r="I241" s="46"/>
      <c r="J241" s="7"/>
      <c r="K241" s="7"/>
      <c r="L241" s="7"/>
      <c r="M241" s="7"/>
      <c r="N241" s="7"/>
      <c r="O241" s="7"/>
      <c r="P241" s="7"/>
      <c r="Q241" s="7"/>
      <c r="R241" s="30"/>
    </row>
    <row r="242" spans="1:18" s="2" customFormat="1" ht="18.75" customHeight="1">
      <c r="A242" s="224"/>
      <c r="B242" s="71" t="s">
        <v>84</v>
      </c>
      <c r="C242" s="56">
        <f>E242+F242+D242</f>
        <v>0</v>
      </c>
      <c r="D242" s="56"/>
      <c r="E242" s="56"/>
      <c r="F242" s="56">
        <v>0</v>
      </c>
      <c r="G242" s="58"/>
      <c r="H242" s="199"/>
      <c r="I242" s="46"/>
      <c r="J242" s="7"/>
      <c r="K242" s="7"/>
      <c r="L242" s="7"/>
      <c r="M242" s="7"/>
      <c r="N242" s="7"/>
      <c r="O242" s="7"/>
      <c r="P242" s="7"/>
      <c r="Q242" s="7"/>
      <c r="R242" s="30"/>
    </row>
    <row r="243" spans="1:18" s="2" customFormat="1" ht="18" customHeight="1">
      <c r="A243" s="225"/>
      <c r="B243" s="71" t="s">
        <v>91</v>
      </c>
      <c r="C243" s="56">
        <f>E243+F243+D243</f>
        <v>0</v>
      </c>
      <c r="D243" s="56"/>
      <c r="E243" s="56"/>
      <c r="F243" s="56">
        <v>0</v>
      </c>
      <c r="G243" s="58"/>
      <c r="H243" s="200"/>
      <c r="I243" s="46"/>
      <c r="J243" s="7"/>
      <c r="K243" s="7"/>
      <c r="L243" s="7"/>
      <c r="M243" s="7"/>
      <c r="N243" s="7"/>
      <c r="O243" s="7"/>
      <c r="P243" s="7"/>
      <c r="Q243" s="7"/>
      <c r="R243" s="30"/>
    </row>
    <row r="244" spans="1:17" s="2" customFormat="1" ht="18.75" customHeight="1">
      <c r="A244" s="248" t="s">
        <v>78</v>
      </c>
      <c r="B244" s="71">
        <v>2017</v>
      </c>
      <c r="C244" s="56">
        <f>F244+E244+D244</f>
        <v>150.62</v>
      </c>
      <c r="D244" s="56"/>
      <c r="E244" s="56"/>
      <c r="F244" s="56">
        <v>150.62</v>
      </c>
      <c r="G244" s="58"/>
      <c r="H244" s="197" t="s">
        <v>13</v>
      </c>
      <c r="I244" s="46"/>
      <c r="J244" s="7"/>
      <c r="K244" s="7"/>
      <c r="L244" s="7"/>
      <c r="M244" s="7"/>
      <c r="N244" s="7"/>
      <c r="O244" s="7"/>
      <c r="P244" s="7"/>
      <c r="Q244" s="7"/>
    </row>
    <row r="245" spans="1:17" s="2" customFormat="1" ht="15.75" customHeight="1">
      <c r="A245" s="249"/>
      <c r="B245" s="74">
        <v>2018</v>
      </c>
      <c r="C245" s="56">
        <f>F245+E245+D245</f>
        <v>0</v>
      </c>
      <c r="D245" s="56"/>
      <c r="E245" s="56"/>
      <c r="F245" s="56">
        <v>0</v>
      </c>
      <c r="G245" s="58"/>
      <c r="H245" s="198"/>
      <c r="I245" s="46"/>
      <c r="J245" s="7"/>
      <c r="K245" s="7"/>
      <c r="L245" s="7"/>
      <c r="M245" s="7"/>
      <c r="N245" s="7"/>
      <c r="O245" s="7"/>
      <c r="P245" s="7"/>
      <c r="Q245" s="7"/>
    </row>
    <row r="246" spans="1:17" s="2" customFormat="1" ht="15.75" customHeight="1">
      <c r="A246" s="249"/>
      <c r="B246" s="71">
        <v>2019</v>
      </c>
      <c r="C246" s="56">
        <f>F246+E246+D246</f>
        <v>0</v>
      </c>
      <c r="D246" s="56"/>
      <c r="E246" s="56"/>
      <c r="F246" s="56">
        <v>0</v>
      </c>
      <c r="G246" s="58"/>
      <c r="H246" s="198"/>
      <c r="I246" s="46"/>
      <c r="J246" s="7"/>
      <c r="K246" s="7"/>
      <c r="L246" s="7"/>
      <c r="M246" s="7"/>
      <c r="N246" s="7"/>
      <c r="O246" s="7"/>
      <c r="P246" s="7"/>
      <c r="Q246" s="7"/>
    </row>
    <row r="247" spans="1:17" s="2" customFormat="1" ht="15" customHeight="1">
      <c r="A247" s="224"/>
      <c r="B247" s="71" t="s">
        <v>84</v>
      </c>
      <c r="C247" s="56">
        <f>F247+E247+D247</f>
        <v>0</v>
      </c>
      <c r="D247" s="56"/>
      <c r="E247" s="56"/>
      <c r="F247" s="56">
        <v>0</v>
      </c>
      <c r="G247" s="58"/>
      <c r="H247" s="199"/>
      <c r="I247" s="46"/>
      <c r="J247" s="7"/>
      <c r="K247" s="7"/>
      <c r="L247" s="7"/>
      <c r="M247" s="7"/>
      <c r="N247" s="7"/>
      <c r="O247" s="7"/>
      <c r="P247" s="7"/>
      <c r="Q247" s="7"/>
    </row>
    <row r="248" spans="1:17" s="2" customFormat="1" ht="15.75" customHeight="1">
      <c r="A248" s="225"/>
      <c r="B248" s="71" t="s">
        <v>91</v>
      </c>
      <c r="C248" s="56">
        <f>F248+E248+D248</f>
        <v>0</v>
      </c>
      <c r="D248" s="56"/>
      <c r="E248" s="56"/>
      <c r="F248" s="56">
        <v>0</v>
      </c>
      <c r="G248" s="58"/>
      <c r="H248" s="200"/>
      <c r="I248" s="46"/>
      <c r="J248" s="7"/>
      <c r="K248" s="7"/>
      <c r="L248" s="7"/>
      <c r="M248" s="7"/>
      <c r="N248" s="7"/>
      <c r="O248" s="7"/>
      <c r="P248" s="7"/>
      <c r="Q248" s="7"/>
    </row>
    <row r="249" spans="1:17" s="2" customFormat="1" ht="18" customHeight="1">
      <c r="A249" s="75" t="s">
        <v>48</v>
      </c>
      <c r="B249" s="71"/>
      <c r="C249" s="56"/>
      <c r="D249" s="56"/>
      <c r="E249" s="56"/>
      <c r="F249" s="56"/>
      <c r="G249" s="58"/>
      <c r="H249" s="80"/>
      <c r="I249" s="46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17.25" customHeight="1">
      <c r="A250" s="52"/>
      <c r="B250" s="91">
        <v>2017</v>
      </c>
      <c r="C250" s="60">
        <f aca="true" t="shared" si="10" ref="C250:C255">F250+E250+D250</f>
        <v>4275.418000000001</v>
      </c>
      <c r="D250" s="60"/>
      <c r="E250" s="60"/>
      <c r="F250" s="92">
        <f>F229+F234+F239+F244</f>
        <v>4275.418000000001</v>
      </c>
      <c r="G250" s="93"/>
      <c r="H250" s="90"/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17.25" customHeight="1">
      <c r="A251" s="52"/>
      <c r="B251" s="85">
        <v>2018</v>
      </c>
      <c r="C251" s="60">
        <f t="shared" si="10"/>
        <v>2472</v>
      </c>
      <c r="D251" s="60"/>
      <c r="E251" s="60"/>
      <c r="F251" s="92">
        <f>F230+F235+F240+F245</f>
        <v>2472</v>
      </c>
      <c r="G251" s="93"/>
      <c r="H251" s="90"/>
      <c r="I251" s="46"/>
      <c r="J251" s="7"/>
      <c r="K251" s="7"/>
      <c r="L251" s="7"/>
      <c r="M251" s="7"/>
      <c r="N251" s="7"/>
      <c r="O251" s="7"/>
      <c r="P251" s="7"/>
      <c r="Q251" s="7"/>
    </row>
    <row r="252" spans="1:17" s="2" customFormat="1" ht="16.5" customHeight="1">
      <c r="A252" s="52"/>
      <c r="B252" s="84">
        <v>2019</v>
      </c>
      <c r="C252" s="60">
        <f t="shared" si="10"/>
        <v>2472</v>
      </c>
      <c r="D252" s="60"/>
      <c r="E252" s="60"/>
      <c r="F252" s="92">
        <f>F231+F236+F241+F246</f>
        <v>2472</v>
      </c>
      <c r="G252" s="93"/>
      <c r="H252" s="90"/>
      <c r="I252" s="46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17.25" customHeight="1">
      <c r="A253" s="75"/>
      <c r="B253" s="94">
        <v>2020</v>
      </c>
      <c r="C253" s="60">
        <f t="shared" si="10"/>
        <v>1672</v>
      </c>
      <c r="D253" s="60"/>
      <c r="E253" s="60"/>
      <c r="F253" s="60">
        <f>F232+F237+F242+F247</f>
        <v>1672</v>
      </c>
      <c r="G253" s="93"/>
      <c r="H253" s="90"/>
      <c r="I253" s="46"/>
      <c r="J253" s="7"/>
      <c r="K253" s="7"/>
      <c r="L253" s="7"/>
      <c r="M253" s="7"/>
      <c r="N253" s="7"/>
      <c r="O253" s="7"/>
      <c r="P253" s="7"/>
      <c r="Q253" s="7"/>
    </row>
    <row r="254" spans="1:17" s="2" customFormat="1" ht="17.25" customHeight="1">
      <c r="A254" s="75"/>
      <c r="B254" s="84" t="s">
        <v>91</v>
      </c>
      <c r="C254" s="60">
        <f t="shared" si="10"/>
        <v>1672</v>
      </c>
      <c r="D254" s="60"/>
      <c r="E254" s="60"/>
      <c r="F254" s="60">
        <f>F233+F238+F243+F248</f>
        <v>1672</v>
      </c>
      <c r="G254" s="93"/>
      <c r="H254" s="90"/>
      <c r="I254" s="46"/>
      <c r="J254" s="7"/>
      <c r="K254" s="7"/>
      <c r="L254" s="7"/>
      <c r="M254" s="7"/>
      <c r="N254" s="7"/>
      <c r="O254" s="7"/>
      <c r="P254" s="7"/>
      <c r="Q254" s="7"/>
    </row>
    <row r="255" spans="1:17" s="2" customFormat="1" ht="21" customHeight="1">
      <c r="A255" s="75"/>
      <c r="B255" s="90" t="s">
        <v>92</v>
      </c>
      <c r="C255" s="60">
        <f t="shared" si="10"/>
        <v>12563.418000000001</v>
      </c>
      <c r="D255" s="60"/>
      <c r="E255" s="60"/>
      <c r="F255" s="60">
        <f>F250+F251+F252+F253+F254</f>
        <v>12563.418000000001</v>
      </c>
      <c r="G255" s="93"/>
      <c r="H255" s="90"/>
      <c r="I255" s="46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85.5" customHeight="1">
      <c r="A256" s="75" t="s">
        <v>88</v>
      </c>
      <c r="B256" s="46"/>
      <c r="C256" s="77"/>
      <c r="D256" s="77"/>
      <c r="E256" s="77"/>
      <c r="F256" s="77"/>
      <c r="G256" s="81"/>
      <c r="H256" s="77"/>
      <c r="I256" s="46" t="s">
        <v>89</v>
      </c>
      <c r="J256" s="7"/>
      <c r="K256" s="7"/>
      <c r="L256" s="7"/>
      <c r="M256" s="7"/>
      <c r="N256" s="7"/>
      <c r="O256" s="7"/>
      <c r="P256" s="7"/>
      <c r="Q256" s="7"/>
    </row>
    <row r="257" spans="1:17" s="2" customFormat="1" ht="25.5" customHeight="1">
      <c r="A257" s="250" t="s">
        <v>39</v>
      </c>
      <c r="B257" s="250"/>
      <c r="C257" s="250"/>
      <c r="D257" s="250"/>
      <c r="E257" s="250"/>
      <c r="F257" s="250"/>
      <c r="G257" s="250"/>
      <c r="H257" s="250"/>
      <c r="I257" s="46"/>
      <c r="J257" s="7"/>
      <c r="K257" s="7"/>
      <c r="L257" s="7"/>
      <c r="M257" s="7"/>
      <c r="N257" s="7"/>
      <c r="O257" s="7"/>
      <c r="P257" s="7"/>
      <c r="Q257" s="7"/>
    </row>
    <row r="258" spans="1:17" s="2" customFormat="1" ht="25.5" customHeight="1">
      <c r="A258" s="250" t="s">
        <v>71</v>
      </c>
      <c r="B258" s="250"/>
      <c r="C258" s="250"/>
      <c r="D258" s="250"/>
      <c r="E258" s="250"/>
      <c r="F258" s="250"/>
      <c r="G258" s="250"/>
      <c r="H258" s="250"/>
      <c r="I258" s="46"/>
      <c r="J258" s="7"/>
      <c r="K258" s="7"/>
      <c r="L258" s="7"/>
      <c r="M258" s="7"/>
      <c r="N258" s="7"/>
      <c r="O258" s="7"/>
      <c r="P258" s="7"/>
      <c r="Q258" s="7"/>
    </row>
    <row r="259" spans="1:20" s="2" customFormat="1" ht="18.75" customHeight="1">
      <c r="A259" s="201" t="s">
        <v>7</v>
      </c>
      <c r="B259" s="71">
        <v>2017</v>
      </c>
      <c r="C259" s="56">
        <f>F259+E259+D259</f>
        <v>2173.12975</v>
      </c>
      <c r="D259" s="56"/>
      <c r="E259" s="56"/>
      <c r="F259" s="57">
        <v>2173.12975</v>
      </c>
      <c r="G259" s="58"/>
      <c r="H259" s="197" t="s">
        <v>13</v>
      </c>
      <c r="I259" s="46"/>
      <c r="J259" s="7"/>
      <c r="K259" s="7"/>
      <c r="L259" s="7"/>
      <c r="M259" s="7"/>
      <c r="N259" s="7"/>
      <c r="O259" s="7"/>
      <c r="P259" s="7"/>
      <c r="Q259" s="7"/>
      <c r="T259" s="30"/>
    </row>
    <row r="260" spans="1:17" s="2" customFormat="1" ht="16.5" customHeight="1">
      <c r="A260" s="202"/>
      <c r="B260" s="74">
        <v>2018</v>
      </c>
      <c r="C260" s="56">
        <f>E260+F260</f>
        <v>2283.215</v>
      </c>
      <c r="D260" s="56"/>
      <c r="E260" s="56"/>
      <c r="F260" s="56">
        <v>2283.215</v>
      </c>
      <c r="G260" s="58"/>
      <c r="H260" s="198"/>
      <c r="I260" s="46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16.5" customHeight="1">
      <c r="A261" s="221"/>
      <c r="B261" s="71">
        <v>2019</v>
      </c>
      <c r="C261" s="56">
        <f>E261+F261</f>
        <v>2184.05</v>
      </c>
      <c r="D261" s="56"/>
      <c r="E261" s="56"/>
      <c r="F261" s="56">
        <v>2184.05</v>
      </c>
      <c r="G261" s="58"/>
      <c r="H261" s="198"/>
      <c r="I261" s="46"/>
      <c r="J261" s="7"/>
      <c r="K261" s="7"/>
      <c r="L261" s="7"/>
      <c r="M261" s="7"/>
      <c r="N261" s="7"/>
      <c r="O261" s="7"/>
      <c r="P261" s="7"/>
      <c r="Q261" s="7"/>
    </row>
    <row r="262" spans="1:17" s="2" customFormat="1" ht="17.25" customHeight="1">
      <c r="A262" s="203"/>
      <c r="B262" s="71" t="s">
        <v>84</v>
      </c>
      <c r="C262" s="56">
        <f>E262+F262</f>
        <v>2184.05</v>
      </c>
      <c r="D262" s="56"/>
      <c r="E262" s="56"/>
      <c r="F262" s="56">
        <v>2184.05</v>
      </c>
      <c r="G262" s="58"/>
      <c r="H262" s="199"/>
      <c r="I262" s="46"/>
      <c r="J262" s="7"/>
      <c r="K262" s="7"/>
      <c r="L262" s="7"/>
      <c r="M262" s="7"/>
      <c r="N262" s="7"/>
      <c r="O262" s="7"/>
      <c r="P262" s="7"/>
      <c r="Q262" s="7"/>
    </row>
    <row r="263" spans="1:17" s="2" customFormat="1" ht="15" customHeight="1">
      <c r="A263" s="204"/>
      <c r="B263" s="71" t="s">
        <v>91</v>
      </c>
      <c r="C263" s="56">
        <f>E263+F263</f>
        <v>0</v>
      </c>
      <c r="D263" s="56"/>
      <c r="E263" s="56"/>
      <c r="F263" s="56">
        <v>0</v>
      </c>
      <c r="G263" s="58"/>
      <c r="H263" s="200"/>
      <c r="I263" s="46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16.5" customHeight="1">
      <c r="A264" s="201" t="s">
        <v>134</v>
      </c>
      <c r="B264" s="71">
        <v>2017</v>
      </c>
      <c r="C264" s="56">
        <f aca="true" t="shared" si="11" ref="C264:C278">F264+E264+D264</f>
        <v>0</v>
      </c>
      <c r="D264" s="56"/>
      <c r="E264" s="56"/>
      <c r="F264" s="56">
        <v>0</v>
      </c>
      <c r="G264" s="58"/>
      <c r="H264" s="197" t="s">
        <v>13</v>
      </c>
      <c r="I264" s="4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16.5" customHeight="1">
      <c r="A265" s="202"/>
      <c r="B265" s="74">
        <v>2018</v>
      </c>
      <c r="C265" s="56">
        <f t="shared" si="11"/>
        <v>124.7</v>
      </c>
      <c r="D265" s="56"/>
      <c r="E265" s="56"/>
      <c r="F265" s="56">
        <v>124.7</v>
      </c>
      <c r="G265" s="58"/>
      <c r="H265" s="198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8" customHeight="1">
      <c r="A266" s="221"/>
      <c r="B266" s="71">
        <v>2019</v>
      </c>
      <c r="C266" s="56">
        <f t="shared" si="11"/>
        <v>0</v>
      </c>
      <c r="D266" s="56"/>
      <c r="E266" s="56"/>
      <c r="F266" s="56">
        <v>0</v>
      </c>
      <c r="G266" s="58"/>
      <c r="H266" s="198"/>
      <c r="I266" s="46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7.25" customHeight="1">
      <c r="A267" s="203"/>
      <c r="B267" s="71" t="s">
        <v>84</v>
      </c>
      <c r="C267" s="56">
        <f t="shared" si="11"/>
        <v>0</v>
      </c>
      <c r="D267" s="56"/>
      <c r="E267" s="56"/>
      <c r="F267" s="56">
        <v>0</v>
      </c>
      <c r="G267" s="58"/>
      <c r="H267" s="199"/>
      <c r="I267" s="46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5.75" customHeight="1">
      <c r="A268" s="204"/>
      <c r="B268" s="71" t="s">
        <v>91</v>
      </c>
      <c r="C268" s="56">
        <f t="shared" si="11"/>
        <v>0</v>
      </c>
      <c r="D268" s="56"/>
      <c r="E268" s="56"/>
      <c r="F268" s="56">
        <v>0</v>
      </c>
      <c r="G268" s="58"/>
      <c r="H268" s="200"/>
      <c r="I268" s="46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9.5" customHeight="1">
      <c r="A269" s="194" t="s">
        <v>111</v>
      </c>
      <c r="B269" s="71">
        <v>2017</v>
      </c>
      <c r="C269" s="56">
        <f t="shared" si="11"/>
        <v>0</v>
      </c>
      <c r="D269" s="56"/>
      <c r="E269" s="56"/>
      <c r="F269" s="56">
        <v>0</v>
      </c>
      <c r="G269" s="58"/>
      <c r="H269" s="191"/>
      <c r="I269" s="46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20.25" customHeight="1">
      <c r="A270" s="195"/>
      <c r="B270" s="74">
        <v>2018</v>
      </c>
      <c r="C270" s="56">
        <f t="shared" si="11"/>
        <v>0</v>
      </c>
      <c r="D270" s="56"/>
      <c r="E270" s="56"/>
      <c r="F270" s="56">
        <v>0</v>
      </c>
      <c r="G270" s="58"/>
      <c r="H270" s="191"/>
      <c r="I270" s="46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18.75" customHeight="1">
      <c r="A271" s="195"/>
      <c r="B271" s="71">
        <v>2019</v>
      </c>
      <c r="C271" s="56">
        <f t="shared" si="11"/>
        <v>50</v>
      </c>
      <c r="D271" s="56"/>
      <c r="E271" s="56"/>
      <c r="F271" s="56">
        <v>50</v>
      </c>
      <c r="G271" s="58"/>
      <c r="H271" s="191"/>
      <c r="I271" s="46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24" customHeight="1">
      <c r="A272" s="195"/>
      <c r="B272" s="71" t="s">
        <v>84</v>
      </c>
      <c r="C272" s="56">
        <f t="shared" si="11"/>
        <v>0</v>
      </c>
      <c r="D272" s="56"/>
      <c r="E272" s="56"/>
      <c r="F272" s="56">
        <v>0</v>
      </c>
      <c r="G272" s="58"/>
      <c r="H272" s="191"/>
      <c r="I272" s="46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23.25" customHeight="1">
      <c r="A273" s="196"/>
      <c r="B273" s="71" t="s">
        <v>91</v>
      </c>
      <c r="C273" s="56">
        <f t="shared" si="11"/>
        <v>0</v>
      </c>
      <c r="D273" s="56"/>
      <c r="E273" s="56"/>
      <c r="F273" s="56">
        <v>0</v>
      </c>
      <c r="G273" s="58"/>
      <c r="H273" s="191"/>
      <c r="I273" s="46"/>
      <c r="J273" s="7"/>
      <c r="K273" s="7"/>
      <c r="L273" s="7"/>
      <c r="M273" s="7"/>
      <c r="N273" s="7"/>
      <c r="O273" s="7"/>
      <c r="P273" s="7"/>
      <c r="Q273" s="7"/>
    </row>
    <row r="274" spans="1:17" s="2" customFormat="1" ht="15.75" customHeight="1">
      <c r="A274" s="194" t="s">
        <v>112</v>
      </c>
      <c r="B274" s="71">
        <v>2017</v>
      </c>
      <c r="C274" s="56">
        <f t="shared" si="11"/>
        <v>0</v>
      </c>
      <c r="D274" s="56"/>
      <c r="E274" s="56"/>
      <c r="F274" s="56">
        <v>0</v>
      </c>
      <c r="G274" s="58"/>
      <c r="H274" s="192"/>
      <c r="I274" s="46"/>
      <c r="J274" s="7"/>
      <c r="K274" s="7"/>
      <c r="L274" s="7"/>
      <c r="M274" s="7"/>
      <c r="N274" s="7"/>
      <c r="O274" s="7"/>
      <c r="P274" s="7"/>
      <c r="Q274" s="7"/>
    </row>
    <row r="275" spans="1:17" s="2" customFormat="1" ht="15" customHeight="1">
      <c r="A275" s="243"/>
      <c r="B275" s="74">
        <v>2018</v>
      </c>
      <c r="C275" s="56">
        <f t="shared" si="11"/>
        <v>0</v>
      </c>
      <c r="D275" s="56"/>
      <c r="E275" s="56"/>
      <c r="F275" s="56">
        <v>0</v>
      </c>
      <c r="G275" s="58"/>
      <c r="H275" s="192"/>
      <c r="I275" s="46"/>
      <c r="J275" s="7"/>
      <c r="K275" s="7"/>
      <c r="L275" s="7"/>
      <c r="M275" s="7"/>
      <c r="N275" s="7"/>
      <c r="O275" s="7"/>
      <c r="P275" s="7"/>
      <c r="Q275" s="7"/>
    </row>
    <row r="276" spans="1:17" s="2" customFormat="1" ht="15.75" customHeight="1">
      <c r="A276" s="243"/>
      <c r="B276" s="71">
        <v>2019</v>
      </c>
      <c r="C276" s="56">
        <f t="shared" si="11"/>
        <v>100</v>
      </c>
      <c r="D276" s="56"/>
      <c r="E276" s="56"/>
      <c r="F276" s="56">
        <v>100</v>
      </c>
      <c r="G276" s="58"/>
      <c r="H276" s="192"/>
      <c r="I276" s="46"/>
      <c r="J276" s="7"/>
      <c r="K276" s="7"/>
      <c r="L276" s="7"/>
      <c r="M276" s="7"/>
      <c r="N276" s="7"/>
      <c r="O276" s="7"/>
      <c r="P276" s="7"/>
      <c r="Q276" s="7"/>
    </row>
    <row r="277" spans="1:17" s="2" customFormat="1" ht="15.75" customHeight="1">
      <c r="A277" s="243"/>
      <c r="B277" s="71" t="s">
        <v>84</v>
      </c>
      <c r="C277" s="56">
        <f t="shared" si="11"/>
        <v>0</v>
      </c>
      <c r="D277" s="56"/>
      <c r="E277" s="56"/>
      <c r="F277" s="56">
        <v>0</v>
      </c>
      <c r="G277" s="58"/>
      <c r="H277" s="192"/>
      <c r="I277" s="46"/>
      <c r="J277" s="7"/>
      <c r="K277" s="7"/>
      <c r="L277" s="7"/>
      <c r="M277" s="7"/>
      <c r="N277" s="7"/>
      <c r="O277" s="7"/>
      <c r="P277" s="7"/>
      <c r="Q277" s="7"/>
    </row>
    <row r="278" spans="1:17" s="2" customFormat="1" ht="15.75" customHeight="1">
      <c r="A278" s="204"/>
      <c r="B278" s="71" t="s">
        <v>91</v>
      </c>
      <c r="C278" s="56">
        <f t="shared" si="11"/>
        <v>0</v>
      </c>
      <c r="D278" s="56"/>
      <c r="E278" s="56"/>
      <c r="F278" s="56">
        <v>0</v>
      </c>
      <c r="G278" s="58"/>
      <c r="H278" s="192"/>
      <c r="I278" s="46"/>
      <c r="J278" s="7"/>
      <c r="K278" s="7"/>
      <c r="L278" s="7"/>
      <c r="M278" s="7"/>
      <c r="N278" s="7"/>
      <c r="O278" s="7"/>
      <c r="P278" s="7"/>
      <c r="Q278" s="7"/>
    </row>
    <row r="279" spans="1:17" s="2" customFormat="1" ht="18" customHeight="1">
      <c r="A279" s="75" t="s">
        <v>47</v>
      </c>
      <c r="B279" s="84"/>
      <c r="C279" s="60"/>
      <c r="D279" s="60"/>
      <c r="E279" s="60"/>
      <c r="F279" s="60"/>
      <c r="G279" s="58"/>
      <c r="H279" s="77"/>
      <c r="I279" s="46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7.25" customHeight="1">
      <c r="A280" s="52"/>
      <c r="B280" s="84">
        <v>2017</v>
      </c>
      <c r="C280" s="60">
        <f aca="true" t="shared" si="12" ref="C280:C285">F280+E280+D280</f>
        <v>2173.12975</v>
      </c>
      <c r="D280" s="60"/>
      <c r="E280" s="60"/>
      <c r="F280" s="60">
        <f>F259</f>
        <v>2173.12975</v>
      </c>
      <c r="G280" s="58"/>
      <c r="H280" s="77"/>
      <c r="I280" s="46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6.5" customHeight="1">
      <c r="A281" s="52"/>
      <c r="B281" s="85">
        <v>2018</v>
      </c>
      <c r="C281" s="60">
        <f t="shared" si="12"/>
        <v>2407.915</v>
      </c>
      <c r="D281" s="60"/>
      <c r="E281" s="60"/>
      <c r="F281" s="60">
        <f>F260+F265</f>
        <v>2407.915</v>
      </c>
      <c r="G281" s="58"/>
      <c r="H281" s="77"/>
      <c r="I281" s="46"/>
      <c r="J281" s="7"/>
      <c r="K281" s="7"/>
      <c r="L281" s="7"/>
      <c r="M281" s="7"/>
      <c r="N281" s="7"/>
      <c r="O281" s="7"/>
      <c r="P281" s="7"/>
      <c r="Q281" s="7"/>
    </row>
    <row r="282" spans="1:17" s="2" customFormat="1" ht="16.5" customHeight="1">
      <c r="A282" s="52"/>
      <c r="B282" s="84">
        <v>2019</v>
      </c>
      <c r="C282" s="60">
        <f t="shared" si="12"/>
        <v>2334.05</v>
      </c>
      <c r="D282" s="60"/>
      <c r="E282" s="60"/>
      <c r="F282" s="60">
        <f>F261+F266+F271+F276</f>
        <v>2334.05</v>
      </c>
      <c r="G282" s="58"/>
      <c r="H282" s="77"/>
      <c r="I282" s="46"/>
      <c r="J282" s="7"/>
      <c r="K282" s="7"/>
      <c r="L282" s="7"/>
      <c r="M282" s="7"/>
      <c r="N282" s="7"/>
      <c r="O282" s="7"/>
      <c r="P282" s="7"/>
      <c r="Q282" s="7"/>
    </row>
    <row r="283" spans="1:17" s="2" customFormat="1" ht="16.5" customHeight="1">
      <c r="A283" s="52"/>
      <c r="B283" s="84" t="s">
        <v>84</v>
      </c>
      <c r="C283" s="60">
        <f t="shared" si="12"/>
        <v>2184.05</v>
      </c>
      <c r="D283" s="60"/>
      <c r="E283" s="60"/>
      <c r="F283" s="60">
        <f>F262+F267+F272+F277</f>
        <v>2184.05</v>
      </c>
      <c r="G283" s="58"/>
      <c r="H283" s="77"/>
      <c r="I283" s="46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5.75" customHeight="1">
      <c r="A284" s="52"/>
      <c r="B284" s="84" t="s">
        <v>91</v>
      </c>
      <c r="C284" s="60">
        <f t="shared" si="12"/>
        <v>0</v>
      </c>
      <c r="D284" s="60"/>
      <c r="E284" s="60"/>
      <c r="F284" s="60">
        <f>F263+F268+F273+F278</f>
        <v>0</v>
      </c>
      <c r="G284" s="58"/>
      <c r="H284" s="77"/>
      <c r="I284" s="46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8" customHeight="1">
      <c r="A285" s="75"/>
      <c r="B285" s="90" t="s">
        <v>92</v>
      </c>
      <c r="C285" s="60">
        <f t="shared" si="12"/>
        <v>9099.14475</v>
      </c>
      <c r="D285" s="60"/>
      <c r="E285" s="60"/>
      <c r="F285" s="60">
        <f>F282+F281+F280+F283+F284</f>
        <v>9099.14475</v>
      </c>
      <c r="G285" s="58"/>
      <c r="H285" s="77"/>
      <c r="I285" s="46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48.75" customHeight="1">
      <c r="A286" s="75" t="s">
        <v>14</v>
      </c>
      <c r="B286" s="46"/>
      <c r="C286" s="77"/>
      <c r="D286" s="77"/>
      <c r="E286" s="77"/>
      <c r="F286" s="77"/>
      <c r="G286" s="81"/>
      <c r="H286" s="77"/>
      <c r="I286" s="46" t="s">
        <v>29</v>
      </c>
      <c r="J286" s="7"/>
      <c r="K286" s="7"/>
      <c r="L286" s="7"/>
      <c r="M286" s="7"/>
      <c r="N286" s="7"/>
      <c r="O286" s="7"/>
      <c r="P286" s="7"/>
      <c r="Q286" s="7"/>
    </row>
    <row r="287" spans="1:17" s="2" customFormat="1" ht="19.5" customHeight="1">
      <c r="A287" s="226" t="s">
        <v>40</v>
      </c>
      <c r="B287" s="226"/>
      <c r="C287" s="226"/>
      <c r="D287" s="226"/>
      <c r="E287" s="226"/>
      <c r="F287" s="226"/>
      <c r="G287" s="226"/>
      <c r="H287" s="226"/>
      <c r="I287" s="46"/>
      <c r="J287" s="7"/>
      <c r="K287" s="7"/>
      <c r="L287" s="7"/>
      <c r="M287" s="7"/>
      <c r="N287" s="7"/>
      <c r="O287" s="7"/>
      <c r="P287" s="7"/>
      <c r="Q287" s="7"/>
    </row>
    <row r="288" spans="1:17" s="2" customFormat="1" ht="18" customHeight="1">
      <c r="A288" s="226" t="s">
        <v>41</v>
      </c>
      <c r="B288" s="226"/>
      <c r="C288" s="226"/>
      <c r="D288" s="226"/>
      <c r="E288" s="226"/>
      <c r="F288" s="226"/>
      <c r="G288" s="226"/>
      <c r="H288" s="226"/>
      <c r="I288" s="46"/>
      <c r="J288" s="7"/>
      <c r="K288" s="7"/>
      <c r="L288" s="7"/>
      <c r="M288" s="7"/>
      <c r="N288" s="7"/>
      <c r="O288" s="7"/>
      <c r="P288" s="7"/>
      <c r="Q288" s="7"/>
    </row>
    <row r="289" spans="1:20" s="2" customFormat="1" ht="28.5" customHeight="1">
      <c r="A289" s="211" t="s">
        <v>130</v>
      </c>
      <c r="B289" s="240">
        <v>2017</v>
      </c>
      <c r="C289" s="208">
        <f>E289+F289+G289</f>
        <v>1033.95191</v>
      </c>
      <c r="D289" s="208"/>
      <c r="E289" s="208"/>
      <c r="F289" s="208">
        <v>1033.95191</v>
      </c>
      <c r="G289" s="255"/>
      <c r="H289" s="197" t="s">
        <v>13</v>
      </c>
      <c r="I289" s="238"/>
      <c r="J289" s="7"/>
      <c r="K289" s="7"/>
      <c r="L289" s="7"/>
      <c r="M289" s="7"/>
      <c r="N289" s="7"/>
      <c r="O289" s="7"/>
      <c r="P289" s="7"/>
      <c r="Q289" s="7"/>
      <c r="R289" s="30"/>
      <c r="S289" s="30"/>
      <c r="T289" s="30"/>
    </row>
    <row r="290" spans="1:17" s="2" customFormat="1" ht="3.75" customHeight="1" hidden="1">
      <c r="A290" s="212"/>
      <c r="B290" s="241"/>
      <c r="C290" s="209"/>
      <c r="D290" s="209"/>
      <c r="E290" s="209"/>
      <c r="F290" s="262"/>
      <c r="G290" s="256"/>
      <c r="H290" s="198"/>
      <c r="I290" s="239"/>
      <c r="J290" s="7"/>
      <c r="K290" s="7"/>
      <c r="L290" s="7"/>
      <c r="M290" s="7"/>
      <c r="N290" s="7"/>
      <c r="O290" s="7"/>
      <c r="P290" s="7"/>
      <c r="Q290" s="7"/>
    </row>
    <row r="291" spans="1:17" s="2" customFormat="1" ht="3.75" customHeight="1">
      <c r="A291" s="212"/>
      <c r="B291" s="242"/>
      <c r="C291" s="210"/>
      <c r="D291" s="210"/>
      <c r="E291" s="210"/>
      <c r="F291" s="263"/>
      <c r="G291" s="257"/>
      <c r="H291" s="198"/>
      <c r="I291" s="46"/>
      <c r="J291" s="7"/>
      <c r="K291" s="7"/>
      <c r="L291" s="7"/>
      <c r="M291" s="7"/>
      <c r="N291" s="7"/>
      <c r="O291" s="7"/>
      <c r="P291" s="7"/>
      <c r="Q291" s="7"/>
    </row>
    <row r="292" spans="1:25" s="2" customFormat="1" ht="27" customHeight="1">
      <c r="A292" s="212"/>
      <c r="B292" s="95" t="s">
        <v>75</v>
      </c>
      <c r="C292" s="56">
        <f aca="true" t="shared" si="13" ref="C292:C305">F292+E292+D292</f>
        <v>1756.81631</v>
      </c>
      <c r="D292" s="56"/>
      <c r="E292" s="56"/>
      <c r="F292" s="56">
        <v>1756.81631</v>
      </c>
      <c r="G292" s="58"/>
      <c r="H292" s="199"/>
      <c r="I292" s="46"/>
      <c r="J292" s="7"/>
      <c r="K292" s="7"/>
      <c r="L292" s="7"/>
      <c r="M292" s="7"/>
      <c r="N292" s="7"/>
      <c r="O292" s="7"/>
      <c r="P292" s="7"/>
      <c r="Q292" s="7"/>
      <c r="R292" s="175" t="s">
        <v>109</v>
      </c>
      <c r="S292" s="176"/>
      <c r="T292" s="177"/>
      <c r="W292" s="166"/>
      <c r="X292" s="179"/>
      <c r="Y292" s="180"/>
    </row>
    <row r="293" spans="1:23" s="2" customFormat="1" ht="25.5" customHeight="1">
      <c r="A293" s="212"/>
      <c r="B293" s="95">
        <v>2019</v>
      </c>
      <c r="C293" s="96">
        <f t="shared" si="13"/>
        <v>800</v>
      </c>
      <c r="D293" s="56"/>
      <c r="E293" s="56"/>
      <c r="F293" s="56">
        <v>800</v>
      </c>
      <c r="G293" s="58"/>
      <c r="H293" s="228"/>
      <c r="I293" s="46"/>
      <c r="J293" s="7"/>
      <c r="K293" s="7"/>
      <c r="L293" s="7"/>
      <c r="M293" s="7"/>
      <c r="N293" s="7"/>
      <c r="O293" s="7"/>
      <c r="P293" s="7"/>
      <c r="Q293" s="7"/>
      <c r="S293" s="30"/>
      <c r="T293" s="177"/>
      <c r="W293" s="166"/>
    </row>
    <row r="294" spans="1:24" s="2" customFormat="1" ht="29.25" customHeight="1">
      <c r="A294" s="212"/>
      <c r="B294" s="95">
        <v>2020</v>
      </c>
      <c r="C294" s="96">
        <f t="shared" si="13"/>
        <v>0</v>
      </c>
      <c r="D294" s="56"/>
      <c r="E294" s="56"/>
      <c r="F294" s="56">
        <v>0</v>
      </c>
      <c r="G294" s="58"/>
      <c r="H294" s="228"/>
      <c r="I294" s="46"/>
      <c r="J294" s="7"/>
      <c r="K294" s="7"/>
      <c r="L294" s="7"/>
      <c r="M294" s="7"/>
      <c r="N294" s="7"/>
      <c r="O294" s="7"/>
      <c r="P294" s="7"/>
      <c r="Q294" s="7"/>
      <c r="T294" s="167"/>
      <c r="V294" s="55"/>
      <c r="X294" s="181"/>
    </row>
    <row r="295" spans="1:24" s="2" customFormat="1" ht="32.25" customHeight="1">
      <c r="A295" s="213"/>
      <c r="B295" s="95">
        <v>2021</v>
      </c>
      <c r="C295" s="96">
        <f t="shared" si="13"/>
        <v>0</v>
      </c>
      <c r="D295" s="56"/>
      <c r="E295" s="56"/>
      <c r="F295" s="56">
        <v>0</v>
      </c>
      <c r="G295" s="58"/>
      <c r="H295" s="200"/>
      <c r="I295" s="46"/>
      <c r="J295" s="7"/>
      <c r="K295" s="7"/>
      <c r="L295" s="7"/>
      <c r="M295" s="7"/>
      <c r="N295" s="7"/>
      <c r="O295" s="7"/>
      <c r="P295" s="7"/>
      <c r="Q295" s="7"/>
      <c r="T295" s="189"/>
      <c r="V295" s="55"/>
      <c r="X295" s="181"/>
    </row>
    <row r="296" spans="1:20" s="2" customFormat="1" ht="18" customHeight="1">
      <c r="A296" s="254" t="s">
        <v>77</v>
      </c>
      <c r="B296" s="95">
        <v>2017</v>
      </c>
      <c r="C296" s="97">
        <f t="shared" si="13"/>
        <v>123.661</v>
      </c>
      <c r="D296" s="56"/>
      <c r="E296" s="56"/>
      <c r="F296" s="56">
        <v>123.661</v>
      </c>
      <c r="G296" s="58"/>
      <c r="H296" s="197" t="s">
        <v>13</v>
      </c>
      <c r="I296" s="46"/>
      <c r="J296" s="7"/>
      <c r="K296" s="7"/>
      <c r="L296" s="7"/>
      <c r="M296" s="7"/>
      <c r="N296" s="7"/>
      <c r="O296" s="7"/>
      <c r="P296" s="7"/>
      <c r="Q296" s="7"/>
      <c r="R296" s="30"/>
      <c r="S296" s="169"/>
      <c r="T296" s="168"/>
    </row>
    <row r="297" spans="1:24" s="2" customFormat="1" ht="16.5" customHeight="1">
      <c r="A297" s="247"/>
      <c r="B297" s="98">
        <v>2018</v>
      </c>
      <c r="C297" s="56">
        <f t="shared" si="13"/>
        <v>0</v>
      </c>
      <c r="D297" s="56"/>
      <c r="E297" s="56"/>
      <c r="F297" s="56">
        <v>0</v>
      </c>
      <c r="G297" s="58"/>
      <c r="H297" s="198"/>
      <c r="I297" s="46"/>
      <c r="J297" s="7"/>
      <c r="K297" s="7"/>
      <c r="L297" s="7"/>
      <c r="M297" s="7"/>
      <c r="N297" s="7"/>
      <c r="O297" s="7"/>
      <c r="P297" s="7"/>
      <c r="Q297" s="7"/>
      <c r="S297" s="171"/>
      <c r="T297" s="190"/>
      <c r="U297" s="172"/>
      <c r="W297" s="236"/>
      <c r="X297" s="237"/>
    </row>
    <row r="298" spans="1:24" s="2" customFormat="1" ht="14.25" customHeight="1">
      <c r="A298" s="247"/>
      <c r="B298" s="95">
        <v>2019</v>
      </c>
      <c r="C298" s="56">
        <f t="shared" si="13"/>
        <v>0</v>
      </c>
      <c r="D298" s="56"/>
      <c r="E298" s="56"/>
      <c r="F298" s="56">
        <v>0</v>
      </c>
      <c r="G298" s="58"/>
      <c r="H298" s="198"/>
      <c r="I298" s="46"/>
      <c r="J298" s="7"/>
      <c r="K298" s="7"/>
      <c r="L298" s="7"/>
      <c r="M298" s="7"/>
      <c r="N298" s="7"/>
      <c r="O298" s="7"/>
      <c r="P298" s="7"/>
      <c r="Q298" s="7"/>
      <c r="S298" s="173"/>
      <c r="T298" s="170"/>
      <c r="U298" s="172"/>
      <c r="W298" s="237"/>
      <c r="X298" s="237"/>
    </row>
    <row r="299" spans="1:22" s="2" customFormat="1" ht="17.25" customHeight="1">
      <c r="A299" s="230"/>
      <c r="B299" s="95">
        <v>2020</v>
      </c>
      <c r="C299" s="56">
        <f t="shared" si="13"/>
        <v>0</v>
      </c>
      <c r="D299" s="56"/>
      <c r="E299" s="56"/>
      <c r="F299" s="56">
        <v>0</v>
      </c>
      <c r="G299" s="58"/>
      <c r="H299" s="199"/>
      <c r="I299" s="46"/>
      <c r="J299" s="7"/>
      <c r="K299" s="7"/>
      <c r="L299" s="7"/>
      <c r="M299" s="7"/>
      <c r="N299" s="7"/>
      <c r="O299" s="7"/>
      <c r="P299" s="7"/>
      <c r="Q299" s="7"/>
      <c r="V299" s="30"/>
    </row>
    <row r="300" spans="1:17" s="2" customFormat="1" ht="15" customHeight="1">
      <c r="A300" s="231"/>
      <c r="B300" s="95">
        <v>2021</v>
      </c>
      <c r="C300" s="56">
        <f t="shared" si="13"/>
        <v>0</v>
      </c>
      <c r="D300" s="56"/>
      <c r="E300" s="56"/>
      <c r="F300" s="56">
        <v>0</v>
      </c>
      <c r="G300" s="58"/>
      <c r="H300" s="200"/>
      <c r="I300" s="46"/>
      <c r="J300" s="7"/>
      <c r="K300" s="7"/>
      <c r="L300" s="7"/>
      <c r="M300" s="7"/>
      <c r="N300" s="7"/>
      <c r="O300" s="7"/>
      <c r="P300" s="7"/>
      <c r="Q300" s="7"/>
    </row>
    <row r="301" spans="1:26" s="2" customFormat="1" ht="22.5" customHeight="1">
      <c r="A301" s="229" t="s">
        <v>80</v>
      </c>
      <c r="B301" s="95">
        <v>2017</v>
      </c>
      <c r="C301" s="56">
        <f t="shared" si="13"/>
        <v>71.378</v>
      </c>
      <c r="D301" s="56"/>
      <c r="E301" s="56"/>
      <c r="F301" s="56">
        <v>71.378</v>
      </c>
      <c r="G301" s="58"/>
      <c r="H301" s="197" t="s">
        <v>13</v>
      </c>
      <c r="I301" s="46"/>
      <c r="J301" s="7"/>
      <c r="K301" s="7"/>
      <c r="L301" s="7"/>
      <c r="M301" s="7"/>
      <c r="N301" s="7"/>
      <c r="O301" s="7"/>
      <c r="P301" s="7"/>
      <c r="Q301" s="7"/>
      <c r="S301" s="30"/>
      <c r="V301" s="30"/>
      <c r="W301" s="182"/>
      <c r="X301" s="183"/>
      <c r="Y301" s="184"/>
      <c r="Z301" s="184"/>
    </row>
    <row r="302" spans="1:26" s="2" customFormat="1" ht="16.5" customHeight="1">
      <c r="A302" s="230"/>
      <c r="B302" s="98">
        <v>2018</v>
      </c>
      <c r="C302" s="56">
        <f t="shared" si="13"/>
        <v>0</v>
      </c>
      <c r="D302" s="56"/>
      <c r="E302" s="56"/>
      <c r="F302" s="56">
        <v>0</v>
      </c>
      <c r="G302" s="58"/>
      <c r="H302" s="198"/>
      <c r="I302" s="46"/>
      <c r="J302" s="7"/>
      <c r="K302" s="7"/>
      <c r="L302" s="7"/>
      <c r="M302" s="7"/>
      <c r="N302" s="7"/>
      <c r="O302" s="7"/>
      <c r="P302" s="7"/>
      <c r="Q302" s="7"/>
      <c r="S302" s="174"/>
      <c r="V302" s="30"/>
      <c r="Y302" s="184"/>
      <c r="Z302" s="184"/>
    </row>
    <row r="303" spans="1:26" s="2" customFormat="1" ht="15.75" customHeight="1">
      <c r="A303" s="230"/>
      <c r="B303" s="95">
        <v>2019</v>
      </c>
      <c r="C303" s="56">
        <f t="shared" si="13"/>
        <v>0</v>
      </c>
      <c r="D303" s="56"/>
      <c r="E303" s="56"/>
      <c r="F303" s="56">
        <v>0</v>
      </c>
      <c r="G303" s="58"/>
      <c r="H303" s="198"/>
      <c r="I303" s="46"/>
      <c r="J303" s="7"/>
      <c r="K303" s="7"/>
      <c r="L303" s="7"/>
      <c r="M303" s="7"/>
      <c r="N303" s="7"/>
      <c r="O303" s="7"/>
      <c r="P303" s="7"/>
      <c r="Q303" s="7"/>
      <c r="V303" s="30"/>
      <c r="Y303" s="184"/>
      <c r="Z303" s="184"/>
    </row>
    <row r="304" spans="1:26" s="2" customFormat="1" ht="16.5" customHeight="1">
      <c r="A304" s="230"/>
      <c r="B304" s="95">
        <v>2020</v>
      </c>
      <c r="C304" s="56">
        <f t="shared" si="13"/>
        <v>0</v>
      </c>
      <c r="D304" s="56"/>
      <c r="E304" s="56"/>
      <c r="F304" s="56">
        <v>0</v>
      </c>
      <c r="G304" s="58"/>
      <c r="H304" s="199"/>
      <c r="I304" s="46"/>
      <c r="J304" s="7"/>
      <c r="K304" s="7"/>
      <c r="L304" s="7"/>
      <c r="M304" s="7"/>
      <c r="N304" s="7"/>
      <c r="O304" s="7"/>
      <c r="P304" s="7"/>
      <c r="Q304" s="7"/>
      <c r="S304" s="30"/>
      <c r="Y304" s="184"/>
      <c r="Z304" s="184"/>
    </row>
    <row r="305" spans="1:26" s="2" customFormat="1" ht="16.5" customHeight="1">
      <c r="A305" s="231"/>
      <c r="B305" s="95">
        <v>2021</v>
      </c>
      <c r="C305" s="56">
        <f t="shared" si="13"/>
        <v>0</v>
      </c>
      <c r="D305" s="56"/>
      <c r="E305" s="56"/>
      <c r="F305" s="56">
        <v>0</v>
      </c>
      <c r="G305" s="58"/>
      <c r="H305" s="200"/>
      <c r="I305" s="46"/>
      <c r="J305" s="7"/>
      <c r="K305" s="7"/>
      <c r="L305" s="7"/>
      <c r="M305" s="7"/>
      <c r="N305" s="7"/>
      <c r="O305" s="7"/>
      <c r="P305" s="7"/>
      <c r="Q305" s="7"/>
      <c r="S305" s="30"/>
      <c r="Y305" s="184"/>
      <c r="Z305" s="184"/>
    </row>
    <row r="306" spans="1:17" s="2" customFormat="1" ht="14.25" customHeight="1">
      <c r="A306" s="229" t="s">
        <v>83</v>
      </c>
      <c r="B306" s="95">
        <v>2017</v>
      </c>
      <c r="C306" s="56">
        <f aca="true" t="shared" si="14" ref="C306:C315">F306+E306+D306</f>
        <v>0</v>
      </c>
      <c r="D306" s="56"/>
      <c r="E306" s="56"/>
      <c r="F306" s="56">
        <v>0</v>
      </c>
      <c r="G306" s="58"/>
      <c r="H306" s="197" t="s">
        <v>13</v>
      </c>
      <c r="I306" s="46"/>
      <c r="J306" s="7"/>
      <c r="K306" s="7"/>
      <c r="L306" s="7"/>
      <c r="M306" s="7"/>
      <c r="N306" s="7"/>
      <c r="O306" s="7"/>
      <c r="P306" s="7"/>
      <c r="Q306" s="7"/>
    </row>
    <row r="307" spans="1:20" s="2" customFormat="1" ht="17.25" customHeight="1">
      <c r="A307" s="247"/>
      <c r="B307" s="98">
        <v>2018</v>
      </c>
      <c r="C307" s="56">
        <f t="shared" si="14"/>
        <v>97.947</v>
      </c>
      <c r="D307" s="56"/>
      <c r="E307" s="56"/>
      <c r="F307" s="56">
        <v>97.947</v>
      </c>
      <c r="G307" s="58"/>
      <c r="H307" s="198"/>
      <c r="I307" s="46"/>
      <c r="J307" s="7"/>
      <c r="K307" s="7"/>
      <c r="L307" s="7"/>
      <c r="M307" s="7"/>
      <c r="N307" s="7"/>
      <c r="O307" s="7"/>
      <c r="P307" s="7"/>
      <c r="Q307" s="7"/>
      <c r="T307" s="30"/>
    </row>
    <row r="308" spans="1:19" s="2" customFormat="1" ht="15" customHeight="1">
      <c r="A308" s="247"/>
      <c r="B308" s="95">
        <v>2019</v>
      </c>
      <c r="C308" s="56">
        <f t="shared" si="14"/>
        <v>0</v>
      </c>
      <c r="D308" s="56"/>
      <c r="E308" s="56"/>
      <c r="F308" s="56">
        <v>0</v>
      </c>
      <c r="G308" s="58"/>
      <c r="H308" s="198"/>
      <c r="I308" s="46"/>
      <c r="J308" s="7"/>
      <c r="K308" s="7"/>
      <c r="L308" s="7"/>
      <c r="M308" s="7"/>
      <c r="N308" s="7"/>
      <c r="O308" s="7"/>
      <c r="P308" s="7"/>
      <c r="Q308" s="7"/>
      <c r="S308" s="30"/>
    </row>
    <row r="309" spans="1:17" s="2" customFormat="1" ht="16.5" customHeight="1">
      <c r="A309" s="230"/>
      <c r="B309" s="95">
        <v>2020</v>
      </c>
      <c r="C309" s="56">
        <f t="shared" si="14"/>
        <v>0</v>
      </c>
      <c r="D309" s="56"/>
      <c r="E309" s="56"/>
      <c r="F309" s="56">
        <v>0</v>
      </c>
      <c r="G309" s="58"/>
      <c r="H309" s="199"/>
      <c r="I309" s="46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16.5" customHeight="1">
      <c r="A310" s="231"/>
      <c r="B310" s="95">
        <v>2021</v>
      </c>
      <c r="C310" s="56">
        <f t="shared" si="14"/>
        <v>0</v>
      </c>
      <c r="D310" s="56"/>
      <c r="E310" s="56"/>
      <c r="F310" s="56">
        <v>0</v>
      </c>
      <c r="G310" s="58"/>
      <c r="H310" s="200"/>
      <c r="I310" s="46"/>
      <c r="J310" s="7"/>
      <c r="K310" s="7"/>
      <c r="L310" s="7"/>
      <c r="M310" s="7"/>
      <c r="N310" s="7"/>
      <c r="O310" s="7"/>
      <c r="P310" s="7"/>
      <c r="Q310" s="7"/>
    </row>
    <row r="311" spans="1:17" s="2" customFormat="1" ht="15" customHeight="1">
      <c r="A311" s="229" t="s">
        <v>135</v>
      </c>
      <c r="B311" s="95">
        <v>2017</v>
      </c>
      <c r="C311" s="56">
        <f t="shared" si="14"/>
        <v>0</v>
      </c>
      <c r="D311" s="56"/>
      <c r="E311" s="56"/>
      <c r="F311" s="56">
        <v>0</v>
      </c>
      <c r="G311" s="58"/>
      <c r="H311" s="197" t="s">
        <v>13</v>
      </c>
      <c r="I311" s="46"/>
      <c r="J311" s="7"/>
      <c r="K311" s="7"/>
      <c r="L311" s="7"/>
      <c r="M311" s="7"/>
      <c r="N311" s="7"/>
      <c r="O311" s="7"/>
      <c r="P311" s="7"/>
      <c r="Q311" s="7"/>
    </row>
    <row r="312" spans="1:20" s="2" customFormat="1" ht="16.5" customHeight="1">
      <c r="A312" s="247"/>
      <c r="B312" s="98">
        <v>2018</v>
      </c>
      <c r="C312" s="56">
        <f t="shared" si="14"/>
        <v>14.221</v>
      </c>
      <c r="D312" s="56"/>
      <c r="E312" s="56"/>
      <c r="F312" s="56">
        <v>14.221</v>
      </c>
      <c r="G312" s="58"/>
      <c r="H312" s="198"/>
      <c r="I312" s="46"/>
      <c r="J312" s="7"/>
      <c r="K312" s="7"/>
      <c r="L312" s="7"/>
      <c r="M312" s="7"/>
      <c r="N312" s="7"/>
      <c r="O312" s="7"/>
      <c r="P312" s="7"/>
      <c r="Q312" s="7"/>
      <c r="T312" s="30"/>
    </row>
    <row r="313" spans="1:17" s="2" customFormat="1" ht="18" customHeight="1">
      <c r="A313" s="247"/>
      <c r="B313" s="95">
        <v>2019</v>
      </c>
      <c r="C313" s="56">
        <f t="shared" si="14"/>
        <v>300</v>
      </c>
      <c r="D313" s="56"/>
      <c r="E313" s="56"/>
      <c r="F313" s="56">
        <v>300</v>
      </c>
      <c r="G313" s="58"/>
      <c r="H313" s="198"/>
      <c r="I313" s="46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8" customHeight="1">
      <c r="A314" s="230"/>
      <c r="B314" s="95">
        <v>2020</v>
      </c>
      <c r="C314" s="56">
        <f t="shared" si="14"/>
        <v>0</v>
      </c>
      <c r="D314" s="56"/>
      <c r="E314" s="56"/>
      <c r="F314" s="56">
        <v>0</v>
      </c>
      <c r="G314" s="58"/>
      <c r="H314" s="199"/>
      <c r="I314" s="46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8" customHeight="1">
      <c r="A315" s="231"/>
      <c r="B315" s="95">
        <v>2021</v>
      </c>
      <c r="C315" s="56">
        <f t="shared" si="14"/>
        <v>0</v>
      </c>
      <c r="D315" s="56"/>
      <c r="E315" s="56"/>
      <c r="F315" s="56">
        <v>0</v>
      </c>
      <c r="G315" s="58"/>
      <c r="H315" s="200"/>
      <c r="I315" s="46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20.25" customHeight="1">
      <c r="A316" s="75" t="s">
        <v>79</v>
      </c>
      <c r="B316" s="99"/>
      <c r="C316" s="49"/>
      <c r="D316" s="49"/>
      <c r="E316" s="49"/>
      <c r="F316" s="49"/>
      <c r="G316" s="81"/>
      <c r="H316" s="178"/>
      <c r="I316" s="46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20.25" customHeight="1">
      <c r="A317" s="100"/>
      <c r="B317" s="94">
        <v>2017</v>
      </c>
      <c r="C317" s="60">
        <f>E317+F317+G317</f>
        <v>1228.99091</v>
      </c>
      <c r="D317" s="60"/>
      <c r="E317" s="60"/>
      <c r="F317" s="60">
        <f>F289+F296+F301+F306</f>
        <v>1228.99091</v>
      </c>
      <c r="G317" s="101"/>
      <c r="H317" s="244"/>
      <c r="I317" s="46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9.5" customHeight="1">
      <c r="A318" s="100"/>
      <c r="B318" s="102">
        <v>2018</v>
      </c>
      <c r="C318" s="60">
        <f>E318+F318+G318</f>
        <v>1868.9843099999998</v>
      </c>
      <c r="D318" s="60"/>
      <c r="E318" s="60"/>
      <c r="F318" s="60">
        <f>F292+F297+F302+F307+F312</f>
        <v>1868.9843099999998</v>
      </c>
      <c r="G318" s="101"/>
      <c r="H318" s="245"/>
      <c r="I318" s="46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8" customHeight="1">
      <c r="A319" s="185"/>
      <c r="B319" s="94">
        <v>2019</v>
      </c>
      <c r="C319" s="60">
        <f>E319+F319+G319</f>
        <v>1100</v>
      </c>
      <c r="D319" s="60"/>
      <c r="E319" s="60"/>
      <c r="F319" s="60">
        <f>F293+F298+F303+F308+F313</f>
        <v>1100</v>
      </c>
      <c r="G319" s="101"/>
      <c r="H319" s="245"/>
      <c r="I319" s="46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8" customHeight="1">
      <c r="A320" s="185"/>
      <c r="B320" s="94">
        <v>2020</v>
      </c>
      <c r="C320" s="60">
        <f>E320+F320+G320</f>
        <v>0</v>
      </c>
      <c r="D320" s="60"/>
      <c r="E320" s="60"/>
      <c r="F320" s="60">
        <f>F294+F299+F304+F309</f>
        <v>0</v>
      </c>
      <c r="G320" s="101"/>
      <c r="H320" s="245"/>
      <c r="I320" s="46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8" customHeight="1">
      <c r="A321" s="185"/>
      <c r="B321" s="94">
        <v>2021</v>
      </c>
      <c r="C321" s="60">
        <f>E321+F321+G321</f>
        <v>0</v>
      </c>
      <c r="D321" s="60"/>
      <c r="E321" s="60"/>
      <c r="F321" s="60">
        <v>0</v>
      </c>
      <c r="G321" s="101"/>
      <c r="H321" s="245"/>
      <c r="I321" s="46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21" customHeight="1">
      <c r="A322" s="103"/>
      <c r="B322" s="94" t="s">
        <v>92</v>
      </c>
      <c r="C322" s="60">
        <f>C319+C318+C317</f>
        <v>4197.97522</v>
      </c>
      <c r="D322" s="60"/>
      <c r="E322" s="60"/>
      <c r="F322" s="60">
        <f>F317+F318+F319+F320</f>
        <v>4197.97522</v>
      </c>
      <c r="G322" s="101"/>
      <c r="H322" s="246"/>
      <c r="I322" s="46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35.75" customHeight="1">
      <c r="A323" s="104" t="s">
        <v>73</v>
      </c>
      <c r="B323" s="81"/>
      <c r="C323" s="77"/>
      <c r="D323" s="77"/>
      <c r="E323" s="77"/>
      <c r="F323" s="77"/>
      <c r="G323" s="81"/>
      <c r="H323" s="77"/>
      <c r="I323" s="105" t="s">
        <v>30</v>
      </c>
      <c r="J323" s="7"/>
      <c r="K323" s="7"/>
      <c r="L323" s="7"/>
      <c r="M323" s="7"/>
      <c r="N323" s="7"/>
      <c r="O323" s="7"/>
      <c r="P323" s="7"/>
      <c r="Q323" s="7"/>
    </row>
    <row r="324" spans="1:17" s="2" customFormat="1" ht="21.75" customHeight="1">
      <c r="A324" s="205" t="s">
        <v>42</v>
      </c>
      <c r="B324" s="206"/>
      <c r="C324" s="206"/>
      <c r="D324" s="206"/>
      <c r="E324" s="206"/>
      <c r="F324" s="206"/>
      <c r="G324" s="206"/>
      <c r="H324" s="206"/>
      <c r="I324" s="207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27" customHeight="1">
      <c r="A325" s="205" t="s">
        <v>65</v>
      </c>
      <c r="B325" s="206"/>
      <c r="C325" s="206"/>
      <c r="D325" s="206"/>
      <c r="E325" s="206"/>
      <c r="F325" s="206"/>
      <c r="G325" s="206"/>
      <c r="H325" s="206"/>
      <c r="I325" s="207"/>
      <c r="J325" s="7"/>
      <c r="K325" s="7"/>
      <c r="L325" s="7"/>
      <c r="M325" s="7"/>
      <c r="N325" s="7"/>
      <c r="O325" s="7"/>
      <c r="P325" s="7"/>
      <c r="Q325" s="7"/>
    </row>
    <row r="326" spans="1:20" s="2" customFormat="1" ht="23.25" customHeight="1">
      <c r="A326" s="201" t="s">
        <v>57</v>
      </c>
      <c r="B326" s="71">
        <v>2017</v>
      </c>
      <c r="C326" s="56">
        <f>F326+E326+D326</f>
        <v>1111.85947</v>
      </c>
      <c r="D326" s="106"/>
      <c r="E326" s="107"/>
      <c r="F326" s="108">
        <v>1111.85947</v>
      </c>
      <c r="G326" s="59"/>
      <c r="H326" s="197" t="s">
        <v>13</v>
      </c>
      <c r="I326" s="109"/>
      <c r="J326" s="7"/>
      <c r="K326" s="7"/>
      <c r="L326" s="7"/>
      <c r="M326" s="7"/>
      <c r="N326" s="7"/>
      <c r="O326" s="7"/>
      <c r="P326" s="7"/>
      <c r="Q326" s="7"/>
      <c r="S326" s="30"/>
      <c r="T326" s="30"/>
    </row>
    <row r="327" spans="1:17" s="2" customFormat="1" ht="16.5" customHeight="1">
      <c r="A327" s="202"/>
      <c r="B327" s="74">
        <v>2018</v>
      </c>
      <c r="C327" s="106">
        <f>F327+E327+D327</f>
        <v>0</v>
      </c>
      <c r="D327" s="106"/>
      <c r="E327" s="107"/>
      <c r="F327" s="159">
        <v>0</v>
      </c>
      <c r="G327" s="59"/>
      <c r="H327" s="198"/>
      <c r="I327" s="47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5.75" customHeight="1">
      <c r="A328" s="202"/>
      <c r="B328" s="71">
        <v>2019</v>
      </c>
      <c r="C328" s="106">
        <f>F328+E328+D328</f>
        <v>0</v>
      </c>
      <c r="D328" s="106"/>
      <c r="E328" s="107"/>
      <c r="F328" s="106">
        <v>0</v>
      </c>
      <c r="G328" s="59"/>
      <c r="H328" s="198"/>
      <c r="I328" s="47"/>
      <c r="J328" s="7"/>
      <c r="K328" s="7"/>
      <c r="L328" s="7"/>
      <c r="M328" s="7"/>
      <c r="N328" s="7"/>
      <c r="O328" s="7"/>
      <c r="P328" s="7"/>
      <c r="Q328" s="7"/>
    </row>
    <row r="329" spans="1:17" s="2" customFormat="1" ht="15.75" customHeight="1">
      <c r="A329" s="203"/>
      <c r="B329" s="71" t="s">
        <v>84</v>
      </c>
      <c r="C329" s="106">
        <f>F329+E329+D329</f>
        <v>0</v>
      </c>
      <c r="D329" s="106"/>
      <c r="E329" s="107"/>
      <c r="F329" s="106">
        <v>0</v>
      </c>
      <c r="G329" s="59"/>
      <c r="H329" s="199"/>
      <c r="I329" s="47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5.75" customHeight="1">
      <c r="A330" s="204"/>
      <c r="B330" s="71" t="s">
        <v>91</v>
      </c>
      <c r="C330" s="106">
        <f>F330+E330+D330</f>
        <v>0</v>
      </c>
      <c r="D330" s="106"/>
      <c r="E330" s="107"/>
      <c r="F330" s="106">
        <v>0</v>
      </c>
      <c r="G330" s="59"/>
      <c r="H330" s="200"/>
      <c r="I330" s="47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8" customHeight="1">
      <c r="A331" s="52" t="s">
        <v>18</v>
      </c>
      <c r="B331" s="84"/>
      <c r="C331" s="110"/>
      <c r="D331" s="110"/>
      <c r="E331" s="111"/>
      <c r="F331" s="110"/>
      <c r="G331" s="52"/>
      <c r="H331" s="112"/>
      <c r="I331" s="47"/>
      <c r="J331" s="7"/>
      <c r="K331" s="7"/>
      <c r="L331" s="7"/>
      <c r="M331" s="7"/>
      <c r="N331" s="7"/>
      <c r="O331" s="7"/>
      <c r="P331" s="7"/>
      <c r="Q331" s="7"/>
    </row>
    <row r="332" spans="1:21" s="2" customFormat="1" ht="19.5" customHeight="1">
      <c r="A332" s="113"/>
      <c r="B332" s="84">
        <v>2017</v>
      </c>
      <c r="C332" s="110">
        <f>F332+E332+D332</f>
        <v>1111.85947</v>
      </c>
      <c r="D332" s="110"/>
      <c r="E332" s="111"/>
      <c r="F332" s="110">
        <f>F326</f>
        <v>1111.85947</v>
      </c>
      <c r="G332" s="52"/>
      <c r="H332" s="80"/>
      <c r="I332" s="47"/>
      <c r="J332" s="7"/>
      <c r="K332" s="7"/>
      <c r="L332" s="7"/>
      <c r="M332" s="7"/>
      <c r="N332" s="7"/>
      <c r="O332" s="7"/>
      <c r="P332" s="7"/>
      <c r="Q332" s="7"/>
      <c r="T332" s="30"/>
      <c r="U332" s="30"/>
    </row>
    <row r="333" spans="1:18" s="2" customFormat="1" ht="15.75" customHeight="1">
      <c r="A333" s="52"/>
      <c r="B333" s="85">
        <v>2018</v>
      </c>
      <c r="C333" s="110">
        <f>F333+E333+D333</f>
        <v>0</v>
      </c>
      <c r="D333" s="110"/>
      <c r="E333" s="110"/>
      <c r="F333" s="110">
        <f>F327</f>
        <v>0</v>
      </c>
      <c r="G333" s="52"/>
      <c r="H333" s="80"/>
      <c r="I333" s="47"/>
      <c r="J333" s="7"/>
      <c r="K333" s="7"/>
      <c r="L333" s="7"/>
      <c r="M333" s="7"/>
      <c r="N333" s="7"/>
      <c r="O333" s="7"/>
      <c r="P333" s="7"/>
      <c r="Q333" s="7"/>
      <c r="R333" s="175"/>
    </row>
    <row r="334" spans="1:17" s="2" customFormat="1" ht="18" customHeight="1">
      <c r="A334" s="52"/>
      <c r="B334" s="84">
        <v>2019</v>
      </c>
      <c r="C334" s="110">
        <f>F334+E334+D334</f>
        <v>0</v>
      </c>
      <c r="D334" s="110"/>
      <c r="E334" s="111"/>
      <c r="F334" s="110">
        <f>F328</f>
        <v>0</v>
      </c>
      <c r="G334" s="52"/>
      <c r="H334" s="80"/>
      <c r="I334" s="47"/>
      <c r="J334" s="7"/>
      <c r="K334" s="7"/>
      <c r="L334" s="7"/>
      <c r="M334" s="7"/>
      <c r="N334" s="7"/>
      <c r="O334" s="7"/>
      <c r="P334" s="7"/>
      <c r="Q334" s="7"/>
    </row>
    <row r="335" spans="1:17" s="2" customFormat="1" ht="15.75" customHeight="1">
      <c r="A335" s="52"/>
      <c r="B335" s="84" t="s">
        <v>84</v>
      </c>
      <c r="C335" s="110">
        <f>F335+E335+D335</f>
        <v>0</v>
      </c>
      <c r="D335" s="110"/>
      <c r="E335" s="111"/>
      <c r="F335" s="110">
        <f>F329</f>
        <v>0</v>
      </c>
      <c r="G335" s="52"/>
      <c r="H335" s="80"/>
      <c r="I335" s="47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15.75" customHeight="1">
      <c r="A336" s="52"/>
      <c r="B336" s="84" t="s">
        <v>91</v>
      </c>
      <c r="C336" s="110">
        <f>F336+E336+D336</f>
        <v>0</v>
      </c>
      <c r="D336" s="110"/>
      <c r="E336" s="111"/>
      <c r="F336" s="110">
        <f>F330</f>
        <v>0</v>
      </c>
      <c r="G336" s="52"/>
      <c r="H336" s="80"/>
      <c r="I336" s="47"/>
      <c r="J336" s="7"/>
      <c r="K336" s="7"/>
      <c r="L336" s="7"/>
      <c r="M336" s="7"/>
      <c r="N336" s="7"/>
      <c r="O336" s="7"/>
      <c r="P336" s="7"/>
      <c r="Q336" s="7"/>
    </row>
    <row r="337" spans="1:17" s="2" customFormat="1" ht="21" customHeight="1">
      <c r="A337" s="52"/>
      <c r="B337" s="114" t="s">
        <v>92</v>
      </c>
      <c r="C337" s="110">
        <f>C332+C333+C334+C335</f>
        <v>1111.85947</v>
      </c>
      <c r="D337" s="110"/>
      <c r="E337" s="111"/>
      <c r="F337" s="110">
        <f>F332+F333+F334+F335</f>
        <v>1111.85947</v>
      </c>
      <c r="G337" s="52"/>
      <c r="H337" s="80"/>
      <c r="I337" s="47"/>
      <c r="J337" s="7"/>
      <c r="K337" s="7"/>
      <c r="L337" s="7"/>
      <c r="M337" s="7"/>
      <c r="N337" s="7"/>
      <c r="O337" s="7"/>
      <c r="P337" s="7"/>
      <c r="Q337" s="7"/>
    </row>
    <row r="338" spans="1:17" s="2" customFormat="1" ht="121.5" customHeight="1">
      <c r="A338" s="75" t="s">
        <v>58</v>
      </c>
      <c r="B338" s="76"/>
      <c r="C338" s="49"/>
      <c r="D338" s="49"/>
      <c r="E338" s="49"/>
      <c r="F338" s="49"/>
      <c r="G338" s="81"/>
      <c r="H338" s="77" t="s">
        <v>13</v>
      </c>
      <c r="I338" s="109" t="s">
        <v>31</v>
      </c>
      <c r="J338" s="7"/>
      <c r="K338" s="7"/>
      <c r="L338" s="7"/>
      <c r="M338" s="7"/>
      <c r="N338" s="7"/>
      <c r="O338" s="7"/>
      <c r="P338" s="7"/>
      <c r="Q338" s="7"/>
    </row>
    <row r="339" spans="1:17" s="2" customFormat="1" ht="59.25" customHeight="1">
      <c r="A339" s="205" t="s">
        <v>70</v>
      </c>
      <c r="B339" s="275"/>
      <c r="C339" s="275"/>
      <c r="D339" s="275"/>
      <c r="E339" s="275"/>
      <c r="F339" s="275"/>
      <c r="G339" s="275"/>
      <c r="H339" s="275"/>
      <c r="I339" s="276"/>
      <c r="J339" s="7"/>
      <c r="K339" s="7"/>
      <c r="L339" s="7"/>
      <c r="M339" s="7"/>
      <c r="N339" s="7"/>
      <c r="O339" s="7"/>
      <c r="P339" s="7"/>
      <c r="Q339" s="7"/>
    </row>
    <row r="340" spans="1:17" s="2" customFormat="1" ht="93" customHeight="1">
      <c r="A340" s="205" t="s">
        <v>74</v>
      </c>
      <c r="B340" s="206"/>
      <c r="C340" s="206"/>
      <c r="D340" s="206"/>
      <c r="E340" s="206"/>
      <c r="F340" s="206"/>
      <c r="G340" s="206"/>
      <c r="H340" s="206"/>
      <c r="I340" s="207"/>
      <c r="J340" s="7"/>
      <c r="K340" s="7"/>
      <c r="L340" s="7"/>
      <c r="M340" s="7"/>
      <c r="N340" s="7"/>
      <c r="O340" s="7"/>
      <c r="P340" s="7"/>
      <c r="Q340" s="7"/>
    </row>
    <row r="341" spans="1:17" s="2" customFormat="1" ht="20.25" customHeight="1">
      <c r="A341" s="61" t="s">
        <v>24</v>
      </c>
      <c r="B341" s="71"/>
      <c r="C341" s="80"/>
      <c r="D341" s="80"/>
      <c r="E341" s="80"/>
      <c r="F341" s="62"/>
      <c r="G341" s="58"/>
      <c r="H341" s="80"/>
      <c r="I341" s="59"/>
      <c r="J341" s="7"/>
      <c r="K341" s="7"/>
      <c r="L341" s="7"/>
      <c r="M341" s="7"/>
      <c r="N341" s="7"/>
      <c r="O341" s="7"/>
      <c r="P341" s="7"/>
      <c r="Q341" s="7"/>
    </row>
    <row r="342" spans="1:20" s="2" customFormat="1" ht="20.25" customHeight="1">
      <c r="A342" s="214" t="s">
        <v>19</v>
      </c>
      <c r="B342" s="71">
        <v>2017</v>
      </c>
      <c r="C342" s="56">
        <f>E342+F342</f>
        <v>13380.1085</v>
      </c>
      <c r="D342" s="56"/>
      <c r="E342" s="56"/>
      <c r="F342" s="63">
        <v>13380.1085</v>
      </c>
      <c r="G342" s="58"/>
      <c r="H342" s="197" t="s">
        <v>13</v>
      </c>
      <c r="I342" s="59"/>
      <c r="J342" s="7"/>
      <c r="K342" s="7"/>
      <c r="L342" s="7"/>
      <c r="M342" s="7"/>
      <c r="N342" s="7"/>
      <c r="O342" s="7"/>
      <c r="P342" s="7"/>
      <c r="Q342" s="7"/>
      <c r="T342" s="30"/>
    </row>
    <row r="343" spans="1:20" s="2" customFormat="1" ht="18.75" customHeight="1">
      <c r="A343" s="215"/>
      <c r="B343" s="74">
        <v>2018</v>
      </c>
      <c r="C343" s="56">
        <f aca="true" t="shared" si="15" ref="C343:C351">E343+F343</f>
        <v>15224.217</v>
      </c>
      <c r="D343" s="56"/>
      <c r="E343" s="56"/>
      <c r="F343" s="72">
        <v>15224.217</v>
      </c>
      <c r="G343" s="58"/>
      <c r="H343" s="198"/>
      <c r="I343" s="59"/>
      <c r="J343" s="7"/>
      <c r="K343" s="7"/>
      <c r="L343" s="7"/>
      <c r="M343" s="7"/>
      <c r="N343" s="7"/>
      <c r="O343" s="7"/>
      <c r="P343" s="7"/>
      <c r="Q343" s="7"/>
      <c r="T343" s="30"/>
    </row>
    <row r="344" spans="1:17" s="2" customFormat="1" ht="17.25" customHeight="1">
      <c r="A344" s="215"/>
      <c r="B344" s="71">
        <v>2019</v>
      </c>
      <c r="C344" s="56">
        <f t="shared" si="15"/>
        <v>15883.78</v>
      </c>
      <c r="D344" s="56"/>
      <c r="E344" s="56"/>
      <c r="F344" s="72">
        <v>15883.78</v>
      </c>
      <c r="G344" s="58"/>
      <c r="H344" s="198"/>
      <c r="I344" s="73"/>
      <c r="J344" s="7"/>
      <c r="K344" s="7"/>
      <c r="L344" s="7"/>
      <c r="M344" s="7"/>
      <c r="N344" s="7"/>
      <c r="O344" s="7"/>
      <c r="P344" s="7"/>
      <c r="Q344" s="7"/>
    </row>
    <row r="345" spans="1:17" s="2" customFormat="1" ht="17.25" customHeight="1">
      <c r="A345" s="203"/>
      <c r="B345" s="71" t="s">
        <v>84</v>
      </c>
      <c r="C345" s="56">
        <f t="shared" si="15"/>
        <v>15514.017</v>
      </c>
      <c r="D345" s="56"/>
      <c r="E345" s="56"/>
      <c r="F345" s="72">
        <v>15514.017</v>
      </c>
      <c r="G345" s="58"/>
      <c r="H345" s="199"/>
      <c r="I345" s="73"/>
      <c r="J345" s="7"/>
      <c r="K345" s="7"/>
      <c r="L345" s="7"/>
      <c r="M345" s="7"/>
      <c r="N345" s="7"/>
      <c r="O345" s="7"/>
      <c r="P345" s="7"/>
      <c r="Q345" s="7"/>
    </row>
    <row r="346" spans="1:17" s="2" customFormat="1" ht="17.25" customHeight="1">
      <c r="A346" s="204"/>
      <c r="B346" s="71" t="s">
        <v>91</v>
      </c>
      <c r="C346" s="56">
        <f t="shared" si="15"/>
        <v>15514.017</v>
      </c>
      <c r="D346" s="56"/>
      <c r="E346" s="56"/>
      <c r="F346" s="72">
        <v>15514.017</v>
      </c>
      <c r="G346" s="58"/>
      <c r="H346" s="200"/>
      <c r="I346" s="73"/>
      <c r="J346" s="7"/>
      <c r="K346" s="7"/>
      <c r="L346" s="7"/>
      <c r="M346" s="7"/>
      <c r="N346" s="7"/>
      <c r="O346" s="7"/>
      <c r="P346" s="7"/>
      <c r="Q346" s="7"/>
    </row>
    <row r="347" spans="1:17" s="2" customFormat="1" ht="15.75" customHeight="1">
      <c r="A347" s="258" t="s">
        <v>17</v>
      </c>
      <c r="B347" s="71">
        <v>2017</v>
      </c>
      <c r="C347" s="56">
        <f t="shared" si="15"/>
        <v>0</v>
      </c>
      <c r="D347" s="56"/>
      <c r="E347" s="56"/>
      <c r="F347" s="64">
        <v>0</v>
      </c>
      <c r="G347" s="58"/>
      <c r="H347" s="197" t="s">
        <v>13</v>
      </c>
      <c r="I347" s="59"/>
      <c r="J347" s="7"/>
      <c r="K347" s="7"/>
      <c r="L347" s="7"/>
      <c r="M347" s="7"/>
      <c r="N347" s="7"/>
      <c r="O347" s="7"/>
      <c r="P347" s="7"/>
      <c r="Q347" s="7"/>
    </row>
    <row r="348" spans="1:17" s="2" customFormat="1" ht="17.25" customHeight="1">
      <c r="A348" s="259"/>
      <c r="B348" s="74">
        <v>2018</v>
      </c>
      <c r="C348" s="56">
        <f t="shared" si="15"/>
        <v>0</v>
      </c>
      <c r="D348" s="56"/>
      <c r="E348" s="56"/>
      <c r="F348" s="64">
        <v>0</v>
      </c>
      <c r="G348" s="58"/>
      <c r="H348" s="198"/>
      <c r="I348" s="73"/>
      <c r="J348" s="7"/>
      <c r="K348" s="7"/>
      <c r="L348" s="7"/>
      <c r="M348" s="7"/>
      <c r="N348" s="7"/>
      <c r="O348" s="7"/>
      <c r="P348" s="7"/>
      <c r="Q348" s="7"/>
    </row>
    <row r="349" spans="1:17" s="2" customFormat="1" ht="14.25" customHeight="1">
      <c r="A349" s="259"/>
      <c r="B349" s="71">
        <v>2019</v>
      </c>
      <c r="C349" s="56">
        <f t="shared" si="15"/>
        <v>0</v>
      </c>
      <c r="D349" s="56"/>
      <c r="E349" s="56"/>
      <c r="F349" s="64">
        <v>0</v>
      </c>
      <c r="G349" s="58"/>
      <c r="H349" s="198"/>
      <c r="I349" s="73"/>
      <c r="J349" s="7"/>
      <c r="K349" s="7"/>
      <c r="L349" s="7"/>
      <c r="M349" s="7"/>
      <c r="N349" s="7"/>
      <c r="O349" s="7"/>
      <c r="P349" s="7"/>
      <c r="Q349" s="7"/>
    </row>
    <row r="350" spans="1:17" s="2" customFormat="1" ht="15.75" customHeight="1">
      <c r="A350" s="260"/>
      <c r="B350" s="71" t="s">
        <v>84</v>
      </c>
      <c r="C350" s="56">
        <f t="shared" si="15"/>
        <v>0</v>
      </c>
      <c r="D350" s="56"/>
      <c r="E350" s="56"/>
      <c r="F350" s="64">
        <v>0</v>
      </c>
      <c r="G350" s="58"/>
      <c r="H350" s="199"/>
      <c r="I350" s="73"/>
      <c r="J350" s="7"/>
      <c r="K350" s="7"/>
      <c r="L350" s="7"/>
      <c r="M350" s="7"/>
      <c r="N350" s="7"/>
      <c r="O350" s="7"/>
      <c r="P350" s="7"/>
      <c r="Q350" s="7"/>
    </row>
    <row r="351" spans="1:17" s="2" customFormat="1" ht="15.75" customHeight="1">
      <c r="A351" s="261"/>
      <c r="B351" s="71" t="s">
        <v>91</v>
      </c>
      <c r="C351" s="56">
        <f t="shared" si="15"/>
        <v>0</v>
      </c>
      <c r="D351" s="56"/>
      <c r="E351" s="56"/>
      <c r="F351" s="64">
        <v>0</v>
      </c>
      <c r="G351" s="58"/>
      <c r="H351" s="200"/>
      <c r="I351" s="73"/>
      <c r="J351" s="7"/>
      <c r="K351" s="7"/>
      <c r="L351" s="7"/>
      <c r="M351" s="7"/>
      <c r="N351" s="7"/>
      <c r="O351" s="7"/>
      <c r="P351" s="7"/>
      <c r="Q351" s="7"/>
    </row>
    <row r="352" spans="1:19" s="2" customFormat="1" ht="18.75" customHeight="1">
      <c r="A352" s="264" t="s">
        <v>25</v>
      </c>
      <c r="B352" s="71">
        <v>2017</v>
      </c>
      <c r="C352" s="56">
        <f aca="true" t="shared" si="16" ref="C352:C366">E352+F352</f>
        <v>3979.3528</v>
      </c>
      <c r="D352" s="56"/>
      <c r="E352" s="56"/>
      <c r="F352" s="108">
        <v>3979.3528</v>
      </c>
      <c r="G352" s="58"/>
      <c r="H352" s="197" t="s">
        <v>13</v>
      </c>
      <c r="I352" s="59"/>
      <c r="J352" s="7"/>
      <c r="K352" s="7"/>
      <c r="L352" s="7"/>
      <c r="M352" s="7"/>
      <c r="N352" s="7"/>
      <c r="O352" s="7"/>
      <c r="P352" s="7"/>
      <c r="Q352" s="7"/>
      <c r="S352" s="30"/>
    </row>
    <row r="353" spans="1:20" s="2" customFormat="1" ht="16.5" customHeight="1">
      <c r="A353" s="265"/>
      <c r="B353" s="74">
        <v>2018</v>
      </c>
      <c r="C353" s="56">
        <f t="shared" si="16"/>
        <v>4590.2811</v>
      </c>
      <c r="D353" s="56"/>
      <c r="E353" s="56"/>
      <c r="F353" s="72">
        <v>4590.2811</v>
      </c>
      <c r="G353" s="58"/>
      <c r="H353" s="198"/>
      <c r="I353" s="73"/>
      <c r="J353" s="7"/>
      <c r="K353" s="7"/>
      <c r="L353" s="7"/>
      <c r="M353" s="7"/>
      <c r="N353" s="7"/>
      <c r="O353" s="7"/>
      <c r="P353" s="7"/>
      <c r="Q353" s="7"/>
      <c r="R353" s="30"/>
      <c r="T353" s="30"/>
    </row>
    <row r="354" spans="1:18" s="2" customFormat="1" ht="18" customHeight="1">
      <c r="A354" s="265"/>
      <c r="B354" s="71">
        <v>2019</v>
      </c>
      <c r="C354" s="56">
        <f t="shared" si="16"/>
        <v>4796.902</v>
      </c>
      <c r="D354" s="56"/>
      <c r="E354" s="56"/>
      <c r="F354" s="72">
        <v>4796.902</v>
      </c>
      <c r="G354" s="58"/>
      <c r="H354" s="198"/>
      <c r="I354" s="73"/>
      <c r="J354" s="7"/>
      <c r="K354" s="7"/>
      <c r="L354" s="7"/>
      <c r="M354" s="7"/>
      <c r="N354" s="7"/>
      <c r="O354" s="7"/>
      <c r="P354" s="7"/>
      <c r="Q354" s="7"/>
      <c r="R354" s="30"/>
    </row>
    <row r="355" spans="1:18" s="2" customFormat="1" ht="18" customHeight="1">
      <c r="A355" s="266"/>
      <c r="B355" s="71" t="s">
        <v>84</v>
      </c>
      <c r="C355" s="56">
        <f t="shared" si="16"/>
        <v>4685.233</v>
      </c>
      <c r="D355" s="56"/>
      <c r="E355" s="56"/>
      <c r="F355" s="72">
        <v>4685.233</v>
      </c>
      <c r="G355" s="58"/>
      <c r="H355" s="199"/>
      <c r="I355" s="73"/>
      <c r="J355" s="7"/>
      <c r="K355" s="7"/>
      <c r="L355" s="7"/>
      <c r="M355" s="7"/>
      <c r="N355" s="7"/>
      <c r="O355" s="7"/>
      <c r="P355" s="7"/>
      <c r="Q355" s="7"/>
      <c r="R355" s="30"/>
    </row>
    <row r="356" spans="1:18" s="2" customFormat="1" ht="18" customHeight="1">
      <c r="A356" s="267"/>
      <c r="B356" s="71" t="s">
        <v>91</v>
      </c>
      <c r="C356" s="56">
        <f t="shared" si="16"/>
        <v>4685.233</v>
      </c>
      <c r="D356" s="56"/>
      <c r="E356" s="56"/>
      <c r="F356" s="72">
        <v>4685.233</v>
      </c>
      <c r="G356" s="58"/>
      <c r="H356" s="200"/>
      <c r="I356" s="73"/>
      <c r="J356" s="7"/>
      <c r="K356" s="7"/>
      <c r="L356" s="7"/>
      <c r="M356" s="7"/>
      <c r="N356" s="7"/>
      <c r="O356" s="7"/>
      <c r="P356" s="7"/>
      <c r="Q356" s="7"/>
      <c r="R356" s="30"/>
    </row>
    <row r="357" spans="1:18" s="2" customFormat="1" ht="18" customHeight="1">
      <c r="A357" s="233" t="s">
        <v>120</v>
      </c>
      <c r="B357" s="71">
        <v>2017</v>
      </c>
      <c r="C357" s="56">
        <f t="shared" si="16"/>
        <v>0</v>
      </c>
      <c r="D357" s="56"/>
      <c r="E357" s="56"/>
      <c r="F357" s="72">
        <v>0</v>
      </c>
      <c r="G357" s="58"/>
      <c r="H357" s="197" t="s">
        <v>13</v>
      </c>
      <c r="I357" s="73"/>
      <c r="J357" s="7"/>
      <c r="K357" s="7"/>
      <c r="L357" s="7"/>
      <c r="M357" s="7"/>
      <c r="N357" s="7"/>
      <c r="O357" s="7"/>
      <c r="P357" s="7"/>
      <c r="Q357" s="7"/>
      <c r="R357" s="30"/>
    </row>
    <row r="358" spans="1:18" s="2" customFormat="1" ht="18" customHeight="1">
      <c r="A358" s="234"/>
      <c r="B358" s="74">
        <v>2018</v>
      </c>
      <c r="C358" s="56">
        <f t="shared" si="16"/>
        <v>0</v>
      </c>
      <c r="D358" s="56"/>
      <c r="E358" s="56"/>
      <c r="F358" s="72">
        <v>0</v>
      </c>
      <c r="G358" s="58"/>
      <c r="H358" s="198"/>
      <c r="I358" s="73"/>
      <c r="J358" s="7"/>
      <c r="K358" s="7"/>
      <c r="L358" s="7"/>
      <c r="M358" s="7"/>
      <c r="N358" s="7"/>
      <c r="O358" s="7"/>
      <c r="P358" s="7"/>
      <c r="Q358" s="7"/>
      <c r="R358" s="30"/>
    </row>
    <row r="359" spans="1:18" s="2" customFormat="1" ht="18" customHeight="1">
      <c r="A359" s="234"/>
      <c r="B359" s="71">
        <v>2019</v>
      </c>
      <c r="C359" s="56">
        <f t="shared" si="16"/>
        <v>2.4</v>
      </c>
      <c r="D359" s="56"/>
      <c r="E359" s="56"/>
      <c r="F359" s="72">
        <v>2.4</v>
      </c>
      <c r="G359" s="58"/>
      <c r="H359" s="198"/>
      <c r="I359" s="73"/>
      <c r="J359" s="7"/>
      <c r="K359" s="7"/>
      <c r="L359" s="7"/>
      <c r="M359" s="7"/>
      <c r="N359" s="7"/>
      <c r="O359" s="7"/>
      <c r="P359" s="7"/>
      <c r="Q359" s="7"/>
      <c r="R359" s="30"/>
    </row>
    <row r="360" spans="1:18" s="2" customFormat="1" ht="18" customHeight="1">
      <c r="A360" s="234"/>
      <c r="B360" s="71" t="s">
        <v>84</v>
      </c>
      <c r="C360" s="56">
        <f t="shared" si="16"/>
        <v>0</v>
      </c>
      <c r="D360" s="56"/>
      <c r="E360" s="56"/>
      <c r="F360" s="72">
        <v>0</v>
      </c>
      <c r="G360" s="58"/>
      <c r="H360" s="199"/>
      <c r="I360" s="73"/>
      <c r="J360" s="7"/>
      <c r="K360" s="7"/>
      <c r="L360" s="7"/>
      <c r="M360" s="7"/>
      <c r="N360" s="7"/>
      <c r="O360" s="7"/>
      <c r="P360" s="7"/>
      <c r="Q360" s="7"/>
      <c r="R360" s="30"/>
    </row>
    <row r="361" spans="1:18" s="2" customFormat="1" ht="18" customHeight="1">
      <c r="A361" s="235"/>
      <c r="B361" s="71" t="s">
        <v>91</v>
      </c>
      <c r="C361" s="56">
        <f t="shared" si="16"/>
        <v>0</v>
      </c>
      <c r="D361" s="56"/>
      <c r="E361" s="56"/>
      <c r="F361" s="72">
        <v>0</v>
      </c>
      <c r="G361" s="58"/>
      <c r="H361" s="200"/>
      <c r="I361" s="73"/>
      <c r="J361" s="7"/>
      <c r="K361" s="7"/>
      <c r="L361" s="7"/>
      <c r="M361" s="7"/>
      <c r="N361" s="7"/>
      <c r="O361" s="7"/>
      <c r="P361" s="7"/>
      <c r="Q361" s="7"/>
      <c r="R361" s="30"/>
    </row>
    <row r="362" spans="1:20" s="2" customFormat="1" ht="16.5" customHeight="1">
      <c r="A362" s="258" t="s">
        <v>116</v>
      </c>
      <c r="B362" s="71">
        <v>2017</v>
      </c>
      <c r="C362" s="56">
        <f t="shared" si="16"/>
        <v>2.66753</v>
      </c>
      <c r="D362" s="56"/>
      <c r="E362" s="56"/>
      <c r="F362" s="64">
        <v>2.66753</v>
      </c>
      <c r="G362" s="58"/>
      <c r="H362" s="197" t="s">
        <v>13</v>
      </c>
      <c r="I362" s="59"/>
      <c r="J362" s="7"/>
      <c r="K362" s="7"/>
      <c r="L362" s="7"/>
      <c r="M362" s="7"/>
      <c r="N362" s="7"/>
      <c r="O362" s="7"/>
      <c r="P362" s="7"/>
      <c r="Q362" s="7"/>
      <c r="T362" s="30"/>
    </row>
    <row r="363" spans="1:20" s="2" customFormat="1" ht="16.5" customHeight="1">
      <c r="A363" s="259"/>
      <c r="B363" s="74">
        <v>2018</v>
      </c>
      <c r="C363" s="56">
        <f t="shared" si="16"/>
        <v>17.8635</v>
      </c>
      <c r="D363" s="56"/>
      <c r="E363" s="56"/>
      <c r="F363" s="64">
        <v>17.8635</v>
      </c>
      <c r="G363" s="58"/>
      <c r="H363" s="198"/>
      <c r="I363" s="73"/>
      <c r="J363" s="7"/>
      <c r="K363" s="7"/>
      <c r="L363" s="7"/>
      <c r="M363" s="7"/>
      <c r="N363" s="7"/>
      <c r="O363" s="7"/>
      <c r="P363" s="7"/>
      <c r="Q363" s="7"/>
      <c r="R363" s="30"/>
      <c r="T363" s="30"/>
    </row>
    <row r="364" spans="1:17" s="2" customFormat="1" ht="16.5" customHeight="1">
      <c r="A364" s="259"/>
      <c r="B364" s="71">
        <v>2019</v>
      </c>
      <c r="C364" s="56">
        <f t="shared" si="16"/>
        <v>3.7</v>
      </c>
      <c r="D364" s="56"/>
      <c r="E364" s="56"/>
      <c r="F364" s="64">
        <v>3.7</v>
      </c>
      <c r="G364" s="58"/>
      <c r="H364" s="198"/>
      <c r="I364" s="73"/>
      <c r="J364" s="7"/>
      <c r="K364" s="7"/>
      <c r="L364" s="7"/>
      <c r="M364" s="7"/>
      <c r="N364" s="7"/>
      <c r="O364" s="7"/>
      <c r="P364" s="7"/>
      <c r="Q364" s="7"/>
    </row>
    <row r="365" spans="1:17" s="2" customFormat="1" ht="16.5" customHeight="1">
      <c r="A365" s="260"/>
      <c r="B365" s="71" t="s">
        <v>84</v>
      </c>
      <c r="C365" s="56">
        <f t="shared" si="16"/>
        <v>6.1</v>
      </c>
      <c r="D365" s="56"/>
      <c r="E365" s="56"/>
      <c r="F365" s="64">
        <v>6.1</v>
      </c>
      <c r="G365" s="58"/>
      <c r="H365" s="199"/>
      <c r="I365" s="73"/>
      <c r="J365" s="7"/>
      <c r="K365" s="7"/>
      <c r="L365" s="7"/>
      <c r="M365" s="7"/>
      <c r="N365" s="7"/>
      <c r="O365" s="7"/>
      <c r="P365" s="7"/>
      <c r="Q365" s="7"/>
    </row>
    <row r="366" spans="1:17" s="2" customFormat="1" ht="16.5" customHeight="1">
      <c r="A366" s="261"/>
      <c r="B366" s="71" t="s">
        <v>91</v>
      </c>
      <c r="C366" s="56">
        <f t="shared" si="16"/>
        <v>6.1</v>
      </c>
      <c r="D366" s="56"/>
      <c r="E366" s="56"/>
      <c r="F366" s="64">
        <v>6.1</v>
      </c>
      <c r="G366" s="58"/>
      <c r="H366" s="200"/>
      <c r="I366" s="73"/>
      <c r="J366" s="7"/>
      <c r="K366" s="7"/>
      <c r="L366" s="7"/>
      <c r="M366" s="7"/>
      <c r="N366" s="7"/>
      <c r="O366" s="7"/>
      <c r="P366" s="7"/>
      <c r="Q366" s="7"/>
    </row>
    <row r="367" spans="1:20" s="2" customFormat="1" ht="15" customHeight="1">
      <c r="A367" s="214" t="s">
        <v>117</v>
      </c>
      <c r="B367" s="71">
        <v>2017</v>
      </c>
      <c r="C367" s="56">
        <f>E367+F367</f>
        <v>447.4</v>
      </c>
      <c r="D367" s="56"/>
      <c r="E367" s="56"/>
      <c r="F367" s="64">
        <v>447.4</v>
      </c>
      <c r="G367" s="58"/>
      <c r="H367" s="197" t="s">
        <v>13</v>
      </c>
      <c r="I367" s="59"/>
      <c r="J367" s="7"/>
      <c r="K367" s="7"/>
      <c r="L367" s="7"/>
      <c r="M367" s="7"/>
      <c r="N367" s="7"/>
      <c r="O367" s="7"/>
      <c r="P367" s="7"/>
      <c r="Q367" s="7"/>
      <c r="T367" s="30"/>
    </row>
    <row r="368" spans="1:17" s="2" customFormat="1" ht="15.75" customHeight="1">
      <c r="A368" s="215"/>
      <c r="B368" s="74">
        <v>2018</v>
      </c>
      <c r="C368" s="56">
        <f>E368+F368</f>
        <v>439.61515</v>
      </c>
      <c r="D368" s="56"/>
      <c r="E368" s="56"/>
      <c r="F368" s="64">
        <v>439.61515</v>
      </c>
      <c r="G368" s="58"/>
      <c r="H368" s="198"/>
      <c r="I368" s="73"/>
      <c r="J368" s="7"/>
      <c r="K368" s="7"/>
      <c r="L368" s="7"/>
      <c r="M368" s="7"/>
      <c r="N368" s="7"/>
      <c r="O368" s="7"/>
      <c r="P368" s="7"/>
      <c r="Q368" s="7"/>
    </row>
    <row r="369" spans="1:17" s="2" customFormat="1" ht="19.5" customHeight="1">
      <c r="A369" s="215"/>
      <c r="B369" s="71">
        <v>2019</v>
      </c>
      <c r="C369" s="56">
        <f>E369+F369</f>
        <v>467.58</v>
      </c>
      <c r="D369" s="56"/>
      <c r="E369" s="56"/>
      <c r="F369" s="64">
        <v>467.58</v>
      </c>
      <c r="G369" s="58"/>
      <c r="H369" s="198"/>
      <c r="I369" s="73"/>
      <c r="J369" s="7"/>
      <c r="K369" s="7"/>
      <c r="L369" s="7"/>
      <c r="M369" s="7"/>
      <c r="N369" s="7"/>
      <c r="O369" s="7"/>
      <c r="P369" s="7"/>
      <c r="Q369" s="7"/>
    </row>
    <row r="370" spans="1:17" s="2" customFormat="1" ht="19.5" customHeight="1">
      <c r="A370" s="203"/>
      <c r="B370" s="71" t="s">
        <v>84</v>
      </c>
      <c r="C370" s="56">
        <f>E370+F370</f>
        <v>442.4</v>
      </c>
      <c r="D370" s="56"/>
      <c r="E370" s="56"/>
      <c r="F370" s="64">
        <v>442.4</v>
      </c>
      <c r="G370" s="58"/>
      <c r="H370" s="199"/>
      <c r="I370" s="73"/>
      <c r="J370" s="7"/>
      <c r="K370" s="7"/>
      <c r="L370" s="7"/>
      <c r="M370" s="7"/>
      <c r="N370" s="7"/>
      <c r="O370" s="7"/>
      <c r="P370" s="7"/>
      <c r="Q370" s="7"/>
    </row>
    <row r="371" spans="1:17" s="2" customFormat="1" ht="19.5" customHeight="1">
      <c r="A371" s="204"/>
      <c r="B371" s="71" t="s">
        <v>91</v>
      </c>
      <c r="C371" s="56">
        <f>E371+F371</f>
        <v>442.4</v>
      </c>
      <c r="D371" s="56"/>
      <c r="E371" s="56"/>
      <c r="F371" s="64">
        <v>442.4</v>
      </c>
      <c r="G371" s="58"/>
      <c r="H371" s="200"/>
      <c r="I371" s="73"/>
      <c r="J371" s="7"/>
      <c r="K371" s="7"/>
      <c r="L371" s="7"/>
      <c r="M371" s="7"/>
      <c r="N371" s="7"/>
      <c r="O371" s="7"/>
      <c r="P371" s="7"/>
      <c r="Q371" s="7"/>
    </row>
    <row r="372" spans="1:19" s="2" customFormat="1" ht="15.75">
      <c r="A372" s="214" t="s">
        <v>118</v>
      </c>
      <c r="B372" s="71">
        <v>2017</v>
      </c>
      <c r="C372" s="56">
        <f aca="true" t="shared" si="17" ref="C372:C396">E372+F372</f>
        <v>88.05067</v>
      </c>
      <c r="D372" s="56"/>
      <c r="E372" s="56"/>
      <c r="F372" s="108">
        <v>88.05067</v>
      </c>
      <c r="G372" s="58"/>
      <c r="H372" s="197" t="s">
        <v>13</v>
      </c>
      <c r="I372" s="59"/>
      <c r="J372" s="7"/>
      <c r="K372" s="7"/>
      <c r="L372" s="7"/>
      <c r="M372" s="7"/>
      <c r="N372" s="7"/>
      <c r="O372" s="7"/>
      <c r="P372" s="7"/>
      <c r="Q372" s="7"/>
      <c r="S372" s="30"/>
    </row>
    <row r="373" spans="1:17" s="2" customFormat="1" ht="15.75">
      <c r="A373" s="215"/>
      <c r="B373" s="74">
        <v>2018</v>
      </c>
      <c r="C373" s="56">
        <f t="shared" si="17"/>
        <v>100.6528</v>
      </c>
      <c r="D373" s="56"/>
      <c r="E373" s="56"/>
      <c r="F373" s="65">
        <v>100.6528</v>
      </c>
      <c r="G373" s="58"/>
      <c r="H373" s="198"/>
      <c r="I373" s="73"/>
      <c r="J373" s="7"/>
      <c r="K373" s="7"/>
      <c r="L373" s="7"/>
      <c r="M373" s="7"/>
      <c r="N373" s="7"/>
      <c r="O373" s="7"/>
      <c r="P373" s="7"/>
      <c r="Q373" s="7"/>
    </row>
    <row r="374" spans="1:17" s="2" customFormat="1" ht="15.75">
      <c r="A374" s="215"/>
      <c r="B374" s="71">
        <v>2019</v>
      </c>
      <c r="C374" s="56">
        <f t="shared" si="17"/>
        <v>94</v>
      </c>
      <c r="D374" s="56"/>
      <c r="E374" s="56"/>
      <c r="F374" s="65">
        <v>94</v>
      </c>
      <c r="G374" s="58"/>
      <c r="H374" s="198"/>
      <c r="I374" s="73"/>
      <c r="J374" s="7"/>
      <c r="K374" s="7"/>
      <c r="L374" s="7"/>
      <c r="M374" s="7"/>
      <c r="N374" s="7"/>
      <c r="O374" s="7"/>
      <c r="P374" s="7"/>
      <c r="Q374" s="7"/>
    </row>
    <row r="375" spans="1:17" s="2" customFormat="1" ht="15.75">
      <c r="A375" s="203"/>
      <c r="B375" s="71" t="s">
        <v>84</v>
      </c>
      <c r="C375" s="56">
        <f t="shared" si="17"/>
        <v>94</v>
      </c>
      <c r="D375" s="56"/>
      <c r="E375" s="56"/>
      <c r="F375" s="65">
        <v>94</v>
      </c>
      <c r="G375" s="58"/>
      <c r="H375" s="199"/>
      <c r="I375" s="73"/>
      <c r="J375" s="7"/>
      <c r="K375" s="7"/>
      <c r="L375" s="7"/>
      <c r="M375" s="7"/>
      <c r="N375" s="7"/>
      <c r="O375" s="7"/>
      <c r="P375" s="7"/>
      <c r="Q375" s="7"/>
    </row>
    <row r="376" spans="1:17" s="2" customFormat="1" ht="15.75">
      <c r="A376" s="204"/>
      <c r="B376" s="71" t="s">
        <v>91</v>
      </c>
      <c r="C376" s="56">
        <f t="shared" si="17"/>
        <v>94</v>
      </c>
      <c r="D376" s="56"/>
      <c r="E376" s="56"/>
      <c r="F376" s="65">
        <v>94</v>
      </c>
      <c r="G376" s="58"/>
      <c r="H376" s="200"/>
      <c r="I376" s="73"/>
      <c r="J376" s="7"/>
      <c r="K376" s="7"/>
      <c r="L376" s="7"/>
      <c r="M376" s="7"/>
      <c r="N376" s="7"/>
      <c r="O376" s="7"/>
      <c r="P376" s="7"/>
      <c r="Q376" s="7"/>
    </row>
    <row r="377" spans="1:19" s="2" customFormat="1" ht="15.75">
      <c r="A377" s="214" t="s">
        <v>119</v>
      </c>
      <c r="B377" s="71">
        <v>2017</v>
      </c>
      <c r="C377" s="56">
        <f t="shared" si="17"/>
        <v>413.72671</v>
      </c>
      <c r="D377" s="56"/>
      <c r="E377" s="56"/>
      <c r="F377" s="108">
        <v>413.72671</v>
      </c>
      <c r="G377" s="58"/>
      <c r="H377" s="197" t="s">
        <v>13</v>
      </c>
      <c r="I377" s="59"/>
      <c r="J377" s="7"/>
      <c r="K377" s="7"/>
      <c r="L377" s="7"/>
      <c r="M377" s="7"/>
      <c r="N377" s="7"/>
      <c r="O377" s="7"/>
      <c r="P377" s="7"/>
      <c r="Q377" s="7"/>
      <c r="S377" s="30"/>
    </row>
    <row r="378" spans="1:18" s="2" customFormat="1" ht="15.75">
      <c r="A378" s="215"/>
      <c r="B378" s="74">
        <v>2018</v>
      </c>
      <c r="C378" s="56">
        <f t="shared" si="17"/>
        <v>426.26567</v>
      </c>
      <c r="D378" s="56"/>
      <c r="E378" s="56"/>
      <c r="F378" s="63">
        <v>426.26567</v>
      </c>
      <c r="G378" s="58"/>
      <c r="H378" s="198"/>
      <c r="I378" s="66"/>
      <c r="J378" s="7"/>
      <c r="K378" s="7"/>
      <c r="L378" s="7"/>
      <c r="M378" s="7"/>
      <c r="N378" s="7"/>
      <c r="O378" s="7"/>
      <c r="P378" s="7"/>
      <c r="Q378" s="7"/>
      <c r="R378" s="45"/>
    </row>
    <row r="379" spans="1:18" s="2" customFormat="1" ht="15.75">
      <c r="A379" s="215"/>
      <c r="B379" s="71">
        <v>2019</v>
      </c>
      <c r="C379" s="56">
        <f t="shared" si="17"/>
        <v>436.244</v>
      </c>
      <c r="D379" s="56"/>
      <c r="E379" s="56"/>
      <c r="F379" s="63">
        <v>436.244</v>
      </c>
      <c r="G379" s="58"/>
      <c r="H379" s="198"/>
      <c r="I379" s="66"/>
      <c r="J379" s="7"/>
      <c r="K379" s="7"/>
      <c r="L379" s="7"/>
      <c r="M379" s="7"/>
      <c r="N379" s="7"/>
      <c r="O379" s="7"/>
      <c r="P379" s="7"/>
      <c r="Q379" s="7"/>
      <c r="R379" s="45"/>
    </row>
    <row r="380" spans="1:18" s="2" customFormat="1" ht="15.75">
      <c r="A380" s="203"/>
      <c r="B380" s="71" t="s">
        <v>84</v>
      </c>
      <c r="C380" s="56">
        <f t="shared" si="17"/>
        <v>458</v>
      </c>
      <c r="D380" s="56"/>
      <c r="E380" s="56"/>
      <c r="F380" s="63">
        <v>458</v>
      </c>
      <c r="G380" s="58"/>
      <c r="H380" s="199"/>
      <c r="I380" s="66"/>
      <c r="J380" s="7"/>
      <c r="K380" s="7"/>
      <c r="L380" s="7"/>
      <c r="M380" s="7"/>
      <c r="N380" s="7"/>
      <c r="O380" s="7"/>
      <c r="P380" s="7"/>
      <c r="Q380" s="7"/>
      <c r="R380" s="45"/>
    </row>
    <row r="381" spans="1:18" s="2" customFormat="1" ht="15.75">
      <c r="A381" s="204"/>
      <c r="B381" s="71" t="s">
        <v>91</v>
      </c>
      <c r="C381" s="56">
        <f t="shared" si="17"/>
        <v>458</v>
      </c>
      <c r="D381" s="56"/>
      <c r="E381" s="56"/>
      <c r="F381" s="63">
        <v>458</v>
      </c>
      <c r="G381" s="58"/>
      <c r="H381" s="200"/>
      <c r="I381" s="66"/>
      <c r="J381" s="7"/>
      <c r="K381" s="7"/>
      <c r="L381" s="7"/>
      <c r="M381" s="7"/>
      <c r="N381" s="7"/>
      <c r="O381" s="7"/>
      <c r="P381" s="7"/>
      <c r="Q381" s="7"/>
      <c r="R381" s="45"/>
    </row>
    <row r="382" spans="1:18" s="2" customFormat="1" ht="15.75">
      <c r="A382" s="194" t="s">
        <v>121</v>
      </c>
      <c r="B382" s="71">
        <v>2017</v>
      </c>
      <c r="C382" s="56">
        <f t="shared" si="17"/>
        <v>0</v>
      </c>
      <c r="D382" s="56"/>
      <c r="E382" s="56"/>
      <c r="F382" s="63">
        <v>0</v>
      </c>
      <c r="G382" s="58"/>
      <c r="H382" s="197" t="s">
        <v>13</v>
      </c>
      <c r="I382" s="66"/>
      <c r="J382" s="7"/>
      <c r="K382" s="7"/>
      <c r="L382" s="7"/>
      <c r="M382" s="7"/>
      <c r="N382" s="7"/>
      <c r="O382" s="7"/>
      <c r="P382" s="7"/>
      <c r="Q382" s="7"/>
      <c r="R382" s="45"/>
    </row>
    <row r="383" spans="1:18" s="2" customFormat="1" ht="15.75">
      <c r="A383" s="195"/>
      <c r="B383" s="74">
        <v>2018</v>
      </c>
      <c r="C383" s="56">
        <f t="shared" si="17"/>
        <v>0</v>
      </c>
      <c r="D383" s="56"/>
      <c r="E383" s="56"/>
      <c r="F383" s="63">
        <v>0</v>
      </c>
      <c r="G383" s="58"/>
      <c r="H383" s="198"/>
      <c r="I383" s="66"/>
      <c r="J383" s="7"/>
      <c r="K383" s="7"/>
      <c r="L383" s="7"/>
      <c r="M383" s="7"/>
      <c r="N383" s="7"/>
      <c r="O383" s="7"/>
      <c r="P383" s="7"/>
      <c r="Q383" s="7"/>
      <c r="R383" s="45"/>
    </row>
    <row r="384" spans="1:18" s="2" customFormat="1" ht="15.75">
      <c r="A384" s="195"/>
      <c r="B384" s="71">
        <v>2019</v>
      </c>
      <c r="C384" s="56">
        <f t="shared" si="17"/>
        <v>24</v>
      </c>
      <c r="D384" s="56"/>
      <c r="E384" s="56"/>
      <c r="F384" s="63">
        <v>24</v>
      </c>
      <c r="G384" s="58"/>
      <c r="H384" s="198"/>
      <c r="I384" s="66"/>
      <c r="J384" s="7"/>
      <c r="K384" s="7"/>
      <c r="L384" s="7"/>
      <c r="M384" s="7"/>
      <c r="N384" s="7"/>
      <c r="O384" s="7"/>
      <c r="P384" s="7"/>
      <c r="Q384" s="7"/>
      <c r="R384" s="45"/>
    </row>
    <row r="385" spans="1:18" s="2" customFormat="1" ht="15.75">
      <c r="A385" s="195"/>
      <c r="B385" s="71" t="s">
        <v>84</v>
      </c>
      <c r="C385" s="56">
        <f t="shared" si="17"/>
        <v>0</v>
      </c>
      <c r="D385" s="56"/>
      <c r="E385" s="56"/>
      <c r="F385" s="63">
        <v>0</v>
      </c>
      <c r="G385" s="58"/>
      <c r="H385" s="199"/>
      <c r="I385" s="66"/>
      <c r="J385" s="7"/>
      <c r="K385" s="7"/>
      <c r="L385" s="7"/>
      <c r="M385" s="7"/>
      <c r="N385" s="7"/>
      <c r="O385" s="7"/>
      <c r="P385" s="7"/>
      <c r="Q385" s="7"/>
      <c r="R385" s="45"/>
    </row>
    <row r="386" spans="1:18" s="2" customFormat="1" ht="15.75">
      <c r="A386" s="196"/>
      <c r="B386" s="71" t="s">
        <v>91</v>
      </c>
      <c r="C386" s="56">
        <f t="shared" si="17"/>
        <v>0</v>
      </c>
      <c r="D386" s="56"/>
      <c r="E386" s="56"/>
      <c r="F386" s="63">
        <v>0</v>
      </c>
      <c r="G386" s="58"/>
      <c r="H386" s="200"/>
      <c r="I386" s="66"/>
      <c r="J386" s="7"/>
      <c r="K386" s="7"/>
      <c r="L386" s="7"/>
      <c r="M386" s="7"/>
      <c r="N386" s="7"/>
      <c r="O386" s="7"/>
      <c r="P386" s="7"/>
      <c r="Q386" s="7"/>
      <c r="R386" s="45"/>
    </row>
    <row r="387" spans="1:19" s="2" customFormat="1" ht="18" customHeight="1">
      <c r="A387" s="214" t="s">
        <v>122</v>
      </c>
      <c r="B387" s="71">
        <v>2017</v>
      </c>
      <c r="C387" s="56">
        <f t="shared" si="17"/>
        <v>313.73888</v>
      </c>
      <c r="D387" s="56"/>
      <c r="E387" s="56"/>
      <c r="F387" s="108">
        <v>313.73888</v>
      </c>
      <c r="G387" s="58"/>
      <c r="H387" s="197" t="s">
        <v>13</v>
      </c>
      <c r="I387" s="59"/>
      <c r="J387" s="7"/>
      <c r="K387" s="7"/>
      <c r="L387" s="7"/>
      <c r="M387" s="7"/>
      <c r="N387" s="7"/>
      <c r="O387" s="7"/>
      <c r="P387" s="7"/>
      <c r="Q387" s="7"/>
      <c r="S387" s="30"/>
    </row>
    <row r="388" spans="1:19" s="2" customFormat="1" ht="18" customHeight="1">
      <c r="A388" s="215"/>
      <c r="B388" s="74">
        <v>2018</v>
      </c>
      <c r="C388" s="56">
        <f t="shared" si="17"/>
        <v>285.32484</v>
      </c>
      <c r="D388" s="56"/>
      <c r="E388" s="56"/>
      <c r="F388" s="65">
        <v>285.32484</v>
      </c>
      <c r="G388" s="58"/>
      <c r="H388" s="198"/>
      <c r="I388" s="73"/>
      <c r="J388" s="7"/>
      <c r="K388" s="7"/>
      <c r="L388" s="7"/>
      <c r="M388" s="7"/>
      <c r="N388" s="7"/>
      <c r="O388" s="7"/>
      <c r="P388" s="7"/>
      <c r="Q388" s="7"/>
      <c r="S388" s="30"/>
    </row>
    <row r="389" spans="1:17" s="2" customFormat="1" ht="18.75" customHeight="1">
      <c r="A389" s="215"/>
      <c r="B389" s="71">
        <v>2019</v>
      </c>
      <c r="C389" s="56">
        <f t="shared" si="17"/>
        <v>250.85</v>
      </c>
      <c r="D389" s="56"/>
      <c r="E389" s="56"/>
      <c r="F389" s="65">
        <v>250.85</v>
      </c>
      <c r="G389" s="58"/>
      <c r="H389" s="198"/>
      <c r="I389" s="73"/>
      <c r="J389" s="7"/>
      <c r="K389" s="7"/>
      <c r="L389" s="7"/>
      <c r="M389" s="7"/>
      <c r="N389" s="7"/>
      <c r="O389" s="7"/>
      <c r="P389" s="7"/>
      <c r="Q389" s="7"/>
    </row>
    <row r="390" spans="1:21" s="2" customFormat="1" ht="17.25" customHeight="1">
      <c r="A390" s="203"/>
      <c r="B390" s="71" t="s">
        <v>84</v>
      </c>
      <c r="C390" s="56">
        <f t="shared" si="17"/>
        <v>254.8</v>
      </c>
      <c r="D390" s="56"/>
      <c r="E390" s="56"/>
      <c r="F390" s="65">
        <v>254.8</v>
      </c>
      <c r="G390" s="58"/>
      <c r="H390" s="199"/>
      <c r="I390" s="73"/>
      <c r="J390" s="7"/>
      <c r="K390" s="7"/>
      <c r="L390" s="7"/>
      <c r="M390" s="7"/>
      <c r="N390" s="7"/>
      <c r="O390" s="7"/>
      <c r="P390" s="7"/>
      <c r="Q390" s="7"/>
      <c r="U390" s="30"/>
    </row>
    <row r="391" spans="1:17" s="2" customFormat="1" ht="17.25" customHeight="1">
      <c r="A391" s="204"/>
      <c r="B391" s="71" t="s">
        <v>91</v>
      </c>
      <c r="C391" s="56">
        <f t="shared" si="17"/>
        <v>254.8</v>
      </c>
      <c r="D391" s="56"/>
      <c r="E391" s="56"/>
      <c r="F391" s="65">
        <v>254.8</v>
      </c>
      <c r="G391" s="58"/>
      <c r="H391" s="200"/>
      <c r="I391" s="73"/>
      <c r="J391" s="7"/>
      <c r="K391" s="7"/>
      <c r="L391" s="7"/>
      <c r="M391" s="7"/>
      <c r="N391" s="7"/>
      <c r="O391" s="7"/>
      <c r="P391" s="7"/>
      <c r="Q391" s="7"/>
    </row>
    <row r="392" spans="1:19" s="2" customFormat="1" ht="18" customHeight="1">
      <c r="A392" s="214" t="s">
        <v>123</v>
      </c>
      <c r="B392" s="71">
        <v>2017</v>
      </c>
      <c r="C392" s="56">
        <f t="shared" si="17"/>
        <v>243.88374</v>
      </c>
      <c r="D392" s="56"/>
      <c r="E392" s="56"/>
      <c r="F392" s="108">
        <v>243.88374</v>
      </c>
      <c r="G392" s="58"/>
      <c r="H392" s="197" t="s">
        <v>13</v>
      </c>
      <c r="I392" s="59"/>
      <c r="J392" s="7"/>
      <c r="K392" s="7"/>
      <c r="L392" s="7"/>
      <c r="M392" s="7"/>
      <c r="N392" s="7"/>
      <c r="O392" s="7"/>
      <c r="P392" s="7"/>
      <c r="Q392" s="7"/>
      <c r="S392" s="30"/>
    </row>
    <row r="393" spans="1:20" s="2" customFormat="1" ht="17.25" customHeight="1">
      <c r="A393" s="215"/>
      <c r="B393" s="74">
        <v>2018</v>
      </c>
      <c r="C393" s="56">
        <f t="shared" si="17"/>
        <v>314.10301</v>
      </c>
      <c r="D393" s="56"/>
      <c r="E393" s="56"/>
      <c r="F393" s="64">
        <v>314.10301</v>
      </c>
      <c r="G393" s="58"/>
      <c r="H393" s="198"/>
      <c r="I393" s="62"/>
      <c r="J393" s="7"/>
      <c r="K393" s="7"/>
      <c r="L393" s="7"/>
      <c r="M393" s="7"/>
      <c r="N393" s="7"/>
      <c r="O393" s="7"/>
      <c r="P393" s="7"/>
      <c r="Q393" s="7"/>
      <c r="S393" s="30"/>
      <c r="T393" s="30"/>
    </row>
    <row r="394" spans="1:17" s="2" customFormat="1" ht="16.5" customHeight="1">
      <c r="A394" s="215"/>
      <c r="B394" s="71">
        <v>2019</v>
      </c>
      <c r="C394" s="56">
        <f t="shared" si="17"/>
        <v>33.95</v>
      </c>
      <c r="D394" s="56"/>
      <c r="E394" s="56"/>
      <c r="F394" s="64">
        <v>33.95</v>
      </c>
      <c r="G394" s="58"/>
      <c r="H394" s="198"/>
      <c r="I394" s="62"/>
      <c r="J394" s="7"/>
      <c r="K394" s="7"/>
      <c r="L394" s="7"/>
      <c r="M394" s="7"/>
      <c r="N394" s="7"/>
      <c r="O394" s="7"/>
      <c r="P394" s="7"/>
      <c r="Q394" s="7"/>
    </row>
    <row r="395" spans="1:17" s="2" customFormat="1" ht="18" customHeight="1">
      <c r="A395" s="203"/>
      <c r="B395" s="71" t="s">
        <v>84</v>
      </c>
      <c r="C395" s="56">
        <f t="shared" si="17"/>
        <v>0</v>
      </c>
      <c r="D395" s="56"/>
      <c r="E395" s="56"/>
      <c r="F395" s="64">
        <v>0</v>
      </c>
      <c r="G395" s="58"/>
      <c r="H395" s="199"/>
      <c r="I395" s="62"/>
      <c r="J395" s="7"/>
      <c r="K395" s="7"/>
      <c r="L395" s="7"/>
      <c r="M395" s="7"/>
      <c r="N395" s="7"/>
      <c r="O395" s="7"/>
      <c r="P395" s="7"/>
      <c r="Q395" s="7"/>
    </row>
    <row r="396" spans="1:17" s="2" customFormat="1" ht="16.5" customHeight="1">
      <c r="A396" s="204"/>
      <c r="B396" s="71" t="s">
        <v>91</v>
      </c>
      <c r="C396" s="56">
        <f t="shared" si="17"/>
        <v>0</v>
      </c>
      <c r="D396" s="56"/>
      <c r="E396" s="56"/>
      <c r="F396" s="64">
        <v>0</v>
      </c>
      <c r="G396" s="58"/>
      <c r="H396" s="200"/>
      <c r="I396" s="62"/>
      <c r="J396" s="7"/>
      <c r="K396" s="7"/>
      <c r="L396" s="7"/>
      <c r="M396" s="7"/>
      <c r="N396" s="7"/>
      <c r="O396" s="7"/>
      <c r="P396" s="7"/>
      <c r="Q396" s="7"/>
    </row>
    <row r="397" spans="1:17" s="2" customFormat="1" ht="18" customHeight="1">
      <c r="A397" s="67" t="s">
        <v>124</v>
      </c>
      <c r="B397" s="80"/>
      <c r="C397" s="56"/>
      <c r="D397" s="56"/>
      <c r="E397" s="56"/>
      <c r="F397" s="68"/>
      <c r="G397" s="58"/>
      <c r="H397" s="80"/>
      <c r="I397" s="73"/>
      <c r="J397" s="7"/>
      <c r="K397" s="7"/>
      <c r="L397" s="7"/>
      <c r="M397" s="7"/>
      <c r="N397" s="7"/>
      <c r="O397" s="7"/>
      <c r="P397" s="7"/>
      <c r="Q397" s="7"/>
    </row>
    <row r="398" spans="1:20" s="2" customFormat="1" ht="18.75" customHeight="1">
      <c r="A398" s="214" t="s">
        <v>125</v>
      </c>
      <c r="B398" s="71">
        <v>2017</v>
      </c>
      <c r="C398" s="56">
        <f aca="true" t="shared" si="18" ref="C398:C407">D398+E398+F398</f>
        <v>779.377</v>
      </c>
      <c r="D398" s="115"/>
      <c r="E398" s="115"/>
      <c r="F398" s="72">
        <v>779.377</v>
      </c>
      <c r="G398" s="58"/>
      <c r="H398" s="197" t="s">
        <v>13</v>
      </c>
      <c r="I398" s="59"/>
      <c r="J398" s="7"/>
      <c r="K398" s="7"/>
      <c r="L398" s="7"/>
      <c r="M398" s="7"/>
      <c r="N398" s="7"/>
      <c r="O398" s="7"/>
      <c r="P398" s="7"/>
      <c r="Q398" s="7"/>
      <c r="T398" s="30"/>
    </row>
    <row r="399" spans="1:20" s="2" customFormat="1" ht="19.5" customHeight="1">
      <c r="A399" s="215"/>
      <c r="B399" s="74">
        <v>2018</v>
      </c>
      <c r="C399" s="56">
        <f t="shared" si="18"/>
        <v>1079.124</v>
      </c>
      <c r="D399" s="115"/>
      <c r="E399" s="115"/>
      <c r="F399" s="56">
        <v>1079.124</v>
      </c>
      <c r="G399" s="58"/>
      <c r="H399" s="198"/>
      <c r="I399" s="73"/>
      <c r="J399" s="7"/>
      <c r="K399" s="7"/>
      <c r="L399" s="7"/>
      <c r="M399" s="7"/>
      <c r="N399" s="7"/>
      <c r="O399" s="7"/>
      <c r="P399" s="7"/>
      <c r="Q399" s="7"/>
      <c r="S399" s="30"/>
      <c r="T399" s="30"/>
    </row>
    <row r="400" spans="1:18" s="2" customFormat="1" ht="18.75" customHeight="1">
      <c r="A400" s="215"/>
      <c r="B400" s="71">
        <v>2019</v>
      </c>
      <c r="C400" s="56">
        <f t="shared" si="18"/>
        <v>1239.509</v>
      </c>
      <c r="D400" s="115"/>
      <c r="E400" s="115"/>
      <c r="F400" s="56">
        <v>1239.509</v>
      </c>
      <c r="G400" s="58"/>
      <c r="H400" s="198"/>
      <c r="I400" s="73"/>
      <c r="J400" s="7"/>
      <c r="K400" s="7"/>
      <c r="L400" s="7"/>
      <c r="M400" s="7"/>
      <c r="N400" s="7"/>
      <c r="O400" s="7"/>
      <c r="P400" s="7"/>
      <c r="Q400" s="7"/>
      <c r="R400" s="175"/>
    </row>
    <row r="401" spans="1:17" s="2" customFormat="1" ht="18.75" customHeight="1">
      <c r="A401" s="203"/>
      <c r="B401" s="71" t="s">
        <v>84</v>
      </c>
      <c r="C401" s="56">
        <f t="shared" si="18"/>
        <v>1479.92</v>
      </c>
      <c r="D401" s="115"/>
      <c r="E401" s="115"/>
      <c r="F401" s="56">
        <v>1479.92</v>
      </c>
      <c r="G401" s="58"/>
      <c r="H401" s="199"/>
      <c r="I401" s="73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18.75" customHeight="1">
      <c r="A402" s="204"/>
      <c r="B402" s="71" t="s">
        <v>91</v>
      </c>
      <c r="C402" s="56">
        <f t="shared" si="18"/>
        <v>1819.573</v>
      </c>
      <c r="D402" s="115"/>
      <c r="E402" s="115"/>
      <c r="F402" s="56">
        <v>1819.573</v>
      </c>
      <c r="G402" s="58"/>
      <c r="H402" s="200"/>
      <c r="I402" s="73"/>
      <c r="J402" s="7"/>
      <c r="K402" s="7"/>
      <c r="L402" s="7"/>
      <c r="M402" s="7"/>
      <c r="N402" s="7"/>
      <c r="O402" s="7"/>
      <c r="P402" s="7"/>
      <c r="Q402" s="7"/>
    </row>
    <row r="403" spans="1:20" s="2" customFormat="1" ht="16.5" customHeight="1">
      <c r="A403" s="214" t="s">
        <v>126</v>
      </c>
      <c r="B403" s="71">
        <v>2017</v>
      </c>
      <c r="C403" s="56">
        <f t="shared" si="18"/>
        <v>84.072</v>
      </c>
      <c r="D403" s="115"/>
      <c r="E403" s="115"/>
      <c r="F403" s="56">
        <v>84.072</v>
      </c>
      <c r="G403" s="58"/>
      <c r="H403" s="197" t="s">
        <v>13</v>
      </c>
      <c r="I403" s="59"/>
      <c r="J403" s="7"/>
      <c r="K403" s="7"/>
      <c r="L403" s="7"/>
      <c r="M403" s="7"/>
      <c r="N403" s="7"/>
      <c r="O403" s="7"/>
      <c r="P403" s="7"/>
      <c r="Q403" s="7"/>
      <c r="S403" s="30"/>
      <c r="T403" s="30"/>
    </row>
    <row r="404" spans="1:17" s="2" customFormat="1" ht="17.25" customHeight="1">
      <c r="A404" s="215"/>
      <c r="B404" s="74">
        <v>2018</v>
      </c>
      <c r="C404" s="56">
        <f t="shared" si="18"/>
        <v>79.13</v>
      </c>
      <c r="D404" s="115"/>
      <c r="E404" s="115"/>
      <c r="F404" s="56">
        <v>79.13</v>
      </c>
      <c r="G404" s="58"/>
      <c r="H404" s="198"/>
      <c r="I404" s="73"/>
      <c r="J404" s="7"/>
      <c r="K404" s="7"/>
      <c r="L404" s="7"/>
      <c r="M404" s="7"/>
      <c r="N404" s="7"/>
      <c r="O404" s="7"/>
      <c r="P404" s="7"/>
      <c r="Q404" s="7"/>
    </row>
    <row r="405" spans="1:17" s="2" customFormat="1" ht="18" customHeight="1">
      <c r="A405" s="215"/>
      <c r="B405" s="71">
        <v>2019</v>
      </c>
      <c r="C405" s="56">
        <f t="shared" si="18"/>
        <v>79.13</v>
      </c>
      <c r="D405" s="115"/>
      <c r="E405" s="115"/>
      <c r="F405" s="56">
        <v>79.13</v>
      </c>
      <c r="G405" s="58"/>
      <c r="H405" s="198"/>
      <c r="I405" s="73"/>
      <c r="J405" s="7"/>
      <c r="K405" s="7"/>
      <c r="L405" s="7"/>
      <c r="M405" s="7"/>
      <c r="N405" s="7"/>
      <c r="O405" s="7"/>
      <c r="P405" s="7"/>
      <c r="Q405" s="7"/>
    </row>
    <row r="406" spans="1:17" s="2" customFormat="1" ht="17.25" customHeight="1">
      <c r="A406" s="203"/>
      <c r="B406" s="71" t="s">
        <v>84</v>
      </c>
      <c r="C406" s="56">
        <f t="shared" si="18"/>
        <v>79.13</v>
      </c>
      <c r="D406" s="115"/>
      <c r="E406" s="115"/>
      <c r="F406" s="56">
        <v>79.13</v>
      </c>
      <c r="G406" s="58"/>
      <c r="H406" s="199"/>
      <c r="I406" s="73"/>
      <c r="J406" s="7"/>
      <c r="K406" s="7"/>
      <c r="L406" s="7"/>
      <c r="M406" s="7"/>
      <c r="N406" s="7"/>
      <c r="O406" s="7"/>
      <c r="P406" s="7"/>
      <c r="Q406" s="7"/>
    </row>
    <row r="407" spans="1:17" s="2" customFormat="1" ht="17.25" customHeight="1">
      <c r="A407" s="204"/>
      <c r="B407" s="71" t="s">
        <v>91</v>
      </c>
      <c r="C407" s="56">
        <f t="shared" si="18"/>
        <v>79.13</v>
      </c>
      <c r="D407" s="115"/>
      <c r="E407" s="115"/>
      <c r="F407" s="56">
        <v>79.13</v>
      </c>
      <c r="G407" s="58"/>
      <c r="H407" s="200"/>
      <c r="I407" s="73"/>
      <c r="J407" s="7"/>
      <c r="K407" s="7"/>
      <c r="L407" s="7"/>
      <c r="M407" s="7"/>
      <c r="N407" s="7"/>
      <c r="O407" s="7"/>
      <c r="P407" s="7"/>
      <c r="Q407" s="7"/>
    </row>
    <row r="408" spans="1:20" s="2" customFormat="1" ht="15" customHeight="1">
      <c r="A408" s="214" t="s">
        <v>127</v>
      </c>
      <c r="B408" s="71">
        <v>2017</v>
      </c>
      <c r="C408" s="56">
        <f>F408+E408+D408</f>
        <v>0.625</v>
      </c>
      <c r="D408" s="115"/>
      <c r="E408" s="115"/>
      <c r="F408" s="56">
        <v>0.625</v>
      </c>
      <c r="G408" s="58"/>
      <c r="H408" s="197" t="s">
        <v>13</v>
      </c>
      <c r="I408" s="59"/>
      <c r="J408" s="7"/>
      <c r="K408" s="7"/>
      <c r="L408" s="7"/>
      <c r="M408" s="7"/>
      <c r="N408" s="7"/>
      <c r="O408" s="7"/>
      <c r="P408" s="7"/>
      <c r="Q408" s="7"/>
      <c r="S408" s="30"/>
      <c r="T408" s="30"/>
    </row>
    <row r="409" spans="1:17" s="2" customFormat="1" ht="15.75" customHeight="1">
      <c r="A409" s="215"/>
      <c r="B409" s="74">
        <v>2018</v>
      </c>
      <c r="C409" s="56">
        <f>F409+E409+D409</f>
        <v>0</v>
      </c>
      <c r="D409" s="115"/>
      <c r="E409" s="115"/>
      <c r="F409" s="56">
        <v>0</v>
      </c>
      <c r="G409" s="58"/>
      <c r="H409" s="198"/>
      <c r="I409" s="73"/>
      <c r="J409" s="7"/>
      <c r="K409" s="7"/>
      <c r="L409" s="7"/>
      <c r="M409" s="7"/>
      <c r="N409" s="7"/>
      <c r="O409" s="7"/>
      <c r="P409" s="7"/>
      <c r="Q409" s="7"/>
    </row>
    <row r="410" spans="1:17" s="2" customFormat="1" ht="16.5" customHeight="1">
      <c r="A410" s="215"/>
      <c r="B410" s="71">
        <v>2019</v>
      </c>
      <c r="C410" s="56">
        <f>F410+E410+D410</f>
        <v>0</v>
      </c>
      <c r="D410" s="115"/>
      <c r="E410" s="115"/>
      <c r="F410" s="56">
        <v>0</v>
      </c>
      <c r="G410" s="58"/>
      <c r="H410" s="198"/>
      <c r="I410" s="73"/>
      <c r="J410" s="7"/>
      <c r="K410" s="7"/>
      <c r="L410" s="7"/>
      <c r="M410" s="7"/>
      <c r="N410" s="7"/>
      <c r="O410" s="7"/>
      <c r="P410" s="7"/>
      <c r="Q410" s="7"/>
    </row>
    <row r="411" spans="1:17" s="2" customFormat="1" ht="15.75" customHeight="1">
      <c r="A411" s="203"/>
      <c r="B411" s="71" t="s">
        <v>84</v>
      </c>
      <c r="C411" s="56">
        <f>F411+E411+D411</f>
        <v>0</v>
      </c>
      <c r="D411" s="115"/>
      <c r="E411" s="115"/>
      <c r="F411" s="56">
        <v>0</v>
      </c>
      <c r="G411" s="58"/>
      <c r="H411" s="199"/>
      <c r="I411" s="73"/>
      <c r="J411" s="7"/>
      <c r="K411" s="7"/>
      <c r="L411" s="7"/>
      <c r="M411" s="7"/>
      <c r="N411" s="7"/>
      <c r="O411" s="7"/>
      <c r="P411" s="7"/>
      <c r="Q411" s="7"/>
    </row>
    <row r="412" spans="1:17" s="2" customFormat="1" ht="15.75" customHeight="1">
      <c r="A412" s="204"/>
      <c r="B412" s="71" t="s">
        <v>91</v>
      </c>
      <c r="C412" s="56">
        <f>F412+E412+D412</f>
        <v>0</v>
      </c>
      <c r="D412" s="115"/>
      <c r="E412" s="115"/>
      <c r="F412" s="56">
        <v>0</v>
      </c>
      <c r="G412" s="58"/>
      <c r="H412" s="200"/>
      <c r="I412" s="73"/>
      <c r="J412" s="7"/>
      <c r="K412" s="7"/>
      <c r="L412" s="7"/>
      <c r="M412" s="7"/>
      <c r="N412" s="7"/>
      <c r="O412" s="7"/>
      <c r="P412" s="7"/>
      <c r="Q412" s="7"/>
    </row>
    <row r="413" spans="1:17" s="2" customFormat="1" ht="16.5" customHeight="1">
      <c r="A413" s="214" t="s">
        <v>128</v>
      </c>
      <c r="B413" s="71">
        <v>2017</v>
      </c>
      <c r="C413" s="56">
        <f aca="true" t="shared" si="19" ref="C413:C427">F413+E413+D413</f>
        <v>16.171</v>
      </c>
      <c r="D413" s="115"/>
      <c r="E413" s="115"/>
      <c r="F413" s="56">
        <v>16.171</v>
      </c>
      <c r="G413" s="58"/>
      <c r="H413" s="197" t="s">
        <v>13</v>
      </c>
      <c r="I413" s="73"/>
      <c r="J413" s="7"/>
      <c r="K413" s="7"/>
      <c r="L413" s="7"/>
      <c r="M413" s="7"/>
      <c r="N413" s="7"/>
      <c r="O413" s="7"/>
      <c r="P413" s="7"/>
      <c r="Q413" s="7"/>
    </row>
    <row r="414" spans="1:17" s="2" customFormat="1" ht="17.25" customHeight="1">
      <c r="A414" s="215"/>
      <c r="B414" s="74">
        <v>2018</v>
      </c>
      <c r="C414" s="56">
        <f t="shared" si="19"/>
        <v>0</v>
      </c>
      <c r="D414" s="115"/>
      <c r="E414" s="115"/>
      <c r="F414" s="56">
        <v>0</v>
      </c>
      <c r="G414" s="58"/>
      <c r="H414" s="198"/>
      <c r="I414" s="73"/>
      <c r="J414" s="7"/>
      <c r="K414" s="7"/>
      <c r="L414" s="7"/>
      <c r="M414" s="7"/>
      <c r="N414" s="7"/>
      <c r="O414" s="7"/>
      <c r="P414" s="7"/>
      <c r="Q414" s="7"/>
    </row>
    <row r="415" spans="1:17" s="2" customFormat="1" ht="16.5" customHeight="1">
      <c r="A415" s="215"/>
      <c r="B415" s="71">
        <v>2019</v>
      </c>
      <c r="C415" s="56">
        <f t="shared" si="19"/>
        <v>0</v>
      </c>
      <c r="D415" s="115"/>
      <c r="E415" s="115"/>
      <c r="F415" s="56">
        <v>0</v>
      </c>
      <c r="G415" s="58"/>
      <c r="H415" s="198"/>
      <c r="I415" s="73"/>
      <c r="J415" s="7"/>
      <c r="K415" s="7"/>
      <c r="L415" s="7"/>
      <c r="M415" s="7"/>
      <c r="N415" s="7"/>
      <c r="O415" s="7"/>
      <c r="P415" s="7"/>
      <c r="Q415" s="7"/>
    </row>
    <row r="416" spans="1:17" s="2" customFormat="1" ht="15" customHeight="1">
      <c r="A416" s="203"/>
      <c r="B416" s="71" t="s">
        <v>84</v>
      </c>
      <c r="C416" s="56">
        <f t="shared" si="19"/>
        <v>0</v>
      </c>
      <c r="D416" s="115"/>
      <c r="E416" s="115"/>
      <c r="F416" s="56">
        <v>0</v>
      </c>
      <c r="G416" s="58"/>
      <c r="H416" s="199"/>
      <c r="I416" s="73"/>
      <c r="J416" s="7"/>
      <c r="K416" s="7"/>
      <c r="L416" s="7"/>
      <c r="M416" s="7"/>
      <c r="N416" s="7"/>
      <c r="O416" s="7"/>
      <c r="P416" s="7"/>
      <c r="Q416" s="7"/>
    </row>
    <row r="417" spans="1:17" s="2" customFormat="1" ht="15" customHeight="1">
      <c r="A417" s="204"/>
      <c r="B417" s="71" t="s">
        <v>91</v>
      </c>
      <c r="C417" s="56">
        <f t="shared" si="19"/>
        <v>0</v>
      </c>
      <c r="D417" s="115"/>
      <c r="E417" s="115"/>
      <c r="F417" s="56">
        <v>0</v>
      </c>
      <c r="G417" s="58"/>
      <c r="H417" s="200"/>
      <c r="I417" s="73"/>
      <c r="J417" s="7"/>
      <c r="K417" s="7"/>
      <c r="L417" s="7"/>
      <c r="M417" s="7"/>
      <c r="N417" s="7"/>
      <c r="O417" s="7"/>
      <c r="P417" s="7"/>
      <c r="Q417" s="7"/>
    </row>
    <row r="418" spans="1:17" s="2" customFormat="1" ht="15" customHeight="1">
      <c r="A418" s="268" t="s">
        <v>136</v>
      </c>
      <c r="B418" s="71">
        <v>2017</v>
      </c>
      <c r="C418" s="56">
        <f t="shared" si="19"/>
        <v>2</v>
      </c>
      <c r="D418" s="115"/>
      <c r="E418" s="115"/>
      <c r="F418" s="56">
        <v>2</v>
      </c>
      <c r="G418" s="58"/>
      <c r="H418" s="193"/>
      <c r="I418" s="73"/>
      <c r="J418" s="7"/>
      <c r="K418" s="7"/>
      <c r="L418" s="7"/>
      <c r="M418" s="7"/>
      <c r="N418" s="7"/>
      <c r="O418" s="7"/>
      <c r="P418" s="7"/>
      <c r="Q418" s="7"/>
    </row>
    <row r="419" spans="1:17" s="2" customFormat="1" ht="15" customHeight="1">
      <c r="A419" s="269"/>
      <c r="B419" s="74">
        <v>2018</v>
      </c>
      <c r="C419" s="56">
        <f t="shared" si="19"/>
        <v>47.978</v>
      </c>
      <c r="D419" s="115"/>
      <c r="E419" s="115"/>
      <c r="F419" s="56">
        <v>47.978</v>
      </c>
      <c r="G419" s="58"/>
      <c r="H419" s="193"/>
      <c r="I419" s="73"/>
      <c r="J419" s="7"/>
      <c r="K419" s="7"/>
      <c r="L419" s="7"/>
      <c r="M419" s="7"/>
      <c r="N419" s="7"/>
      <c r="O419" s="7"/>
      <c r="P419" s="7"/>
      <c r="Q419" s="7"/>
    </row>
    <row r="420" spans="1:17" s="2" customFormat="1" ht="15" customHeight="1">
      <c r="A420" s="269"/>
      <c r="B420" s="71">
        <v>2019</v>
      </c>
      <c r="C420" s="56">
        <f t="shared" si="19"/>
        <v>6.2</v>
      </c>
      <c r="D420" s="115"/>
      <c r="E420" s="115"/>
      <c r="F420" s="56">
        <v>6.2</v>
      </c>
      <c r="G420" s="58"/>
      <c r="H420" s="193"/>
      <c r="I420" s="73"/>
      <c r="J420" s="7"/>
      <c r="K420" s="7"/>
      <c r="L420" s="7"/>
      <c r="M420" s="7"/>
      <c r="N420" s="7"/>
      <c r="O420" s="7"/>
      <c r="P420" s="7"/>
      <c r="Q420" s="7"/>
    </row>
    <row r="421" spans="1:17" s="2" customFormat="1" ht="15" customHeight="1">
      <c r="A421" s="269"/>
      <c r="B421" s="71" t="s">
        <v>84</v>
      </c>
      <c r="C421" s="56">
        <f t="shared" si="19"/>
        <v>9.104</v>
      </c>
      <c r="D421" s="115"/>
      <c r="E421" s="115"/>
      <c r="F421" s="56">
        <v>9.104</v>
      </c>
      <c r="G421" s="58"/>
      <c r="H421" s="193"/>
      <c r="I421" s="73"/>
      <c r="J421" s="7"/>
      <c r="K421" s="7"/>
      <c r="L421" s="7"/>
      <c r="M421" s="7"/>
      <c r="N421" s="7"/>
      <c r="O421" s="7"/>
      <c r="P421" s="7"/>
      <c r="Q421" s="7"/>
    </row>
    <row r="422" spans="1:17" s="2" customFormat="1" ht="15" customHeight="1">
      <c r="A422" s="270"/>
      <c r="B422" s="71" t="s">
        <v>91</v>
      </c>
      <c r="C422" s="56">
        <f t="shared" si="19"/>
        <v>9.104</v>
      </c>
      <c r="D422" s="115"/>
      <c r="E422" s="115"/>
      <c r="F422" s="56">
        <v>9.104</v>
      </c>
      <c r="G422" s="58"/>
      <c r="H422" s="193"/>
      <c r="I422" s="73"/>
      <c r="J422" s="7"/>
      <c r="K422" s="7"/>
      <c r="L422" s="7"/>
      <c r="M422" s="7"/>
      <c r="N422" s="7"/>
      <c r="O422" s="7"/>
      <c r="P422" s="7"/>
      <c r="Q422" s="7"/>
    </row>
    <row r="423" spans="1:17" s="2" customFormat="1" ht="17.25" customHeight="1">
      <c r="A423" s="214" t="s">
        <v>137</v>
      </c>
      <c r="B423" s="71">
        <v>2017</v>
      </c>
      <c r="C423" s="56">
        <f t="shared" si="19"/>
        <v>65</v>
      </c>
      <c r="D423" s="115"/>
      <c r="E423" s="115"/>
      <c r="F423" s="56">
        <v>65</v>
      </c>
      <c r="G423" s="58"/>
      <c r="H423" s="197" t="s">
        <v>13</v>
      </c>
      <c r="I423" s="73"/>
      <c r="J423" s="7"/>
      <c r="K423" s="7"/>
      <c r="L423" s="7"/>
      <c r="M423" s="7"/>
      <c r="N423" s="7"/>
      <c r="O423" s="7"/>
      <c r="P423" s="7"/>
      <c r="Q423" s="7"/>
    </row>
    <row r="424" spans="1:21" s="2" customFormat="1" ht="15.75" customHeight="1">
      <c r="A424" s="215"/>
      <c r="B424" s="74">
        <v>2018</v>
      </c>
      <c r="C424" s="56">
        <f t="shared" si="19"/>
        <v>53</v>
      </c>
      <c r="D424" s="115"/>
      <c r="E424" s="115"/>
      <c r="F424" s="56">
        <v>53</v>
      </c>
      <c r="G424" s="58"/>
      <c r="H424" s="198"/>
      <c r="I424" s="73"/>
      <c r="J424" s="7"/>
      <c r="K424" s="7"/>
      <c r="L424" s="7"/>
      <c r="M424" s="7"/>
      <c r="N424" s="7"/>
      <c r="O424" s="7"/>
      <c r="P424" s="7"/>
      <c r="Q424" s="7"/>
      <c r="R424" s="175"/>
      <c r="T424" s="30"/>
      <c r="U424" s="30"/>
    </row>
    <row r="425" spans="1:17" s="2" customFormat="1" ht="15" customHeight="1">
      <c r="A425" s="215"/>
      <c r="B425" s="71">
        <v>2019</v>
      </c>
      <c r="C425" s="56">
        <f t="shared" si="19"/>
        <v>65</v>
      </c>
      <c r="D425" s="115"/>
      <c r="E425" s="115"/>
      <c r="F425" s="56">
        <v>65</v>
      </c>
      <c r="G425" s="58"/>
      <c r="H425" s="198"/>
      <c r="I425" s="73"/>
      <c r="J425" s="7"/>
      <c r="K425" s="7"/>
      <c r="L425" s="7"/>
      <c r="M425" s="7"/>
      <c r="N425" s="7"/>
      <c r="O425" s="7"/>
      <c r="P425" s="7"/>
      <c r="Q425" s="7"/>
    </row>
    <row r="426" spans="1:18" s="2" customFormat="1" ht="15" customHeight="1">
      <c r="A426" s="203"/>
      <c r="B426" s="71" t="s">
        <v>84</v>
      </c>
      <c r="C426" s="56">
        <f t="shared" si="19"/>
        <v>65</v>
      </c>
      <c r="D426" s="115"/>
      <c r="E426" s="115"/>
      <c r="F426" s="56">
        <v>65</v>
      </c>
      <c r="G426" s="58"/>
      <c r="H426" s="199"/>
      <c r="I426" s="73"/>
      <c r="J426" s="7"/>
      <c r="K426" s="7"/>
      <c r="L426" s="7"/>
      <c r="M426" s="7"/>
      <c r="N426" s="7"/>
      <c r="O426" s="7"/>
      <c r="P426" s="7"/>
      <c r="Q426" s="7"/>
      <c r="R426" s="175"/>
    </row>
    <row r="427" spans="1:18" s="2" customFormat="1" ht="15" customHeight="1">
      <c r="A427" s="204"/>
      <c r="B427" s="71" t="s">
        <v>91</v>
      </c>
      <c r="C427" s="56">
        <f t="shared" si="19"/>
        <v>65</v>
      </c>
      <c r="D427" s="115"/>
      <c r="E427" s="115"/>
      <c r="F427" s="56">
        <v>65</v>
      </c>
      <c r="G427" s="58"/>
      <c r="H427" s="200"/>
      <c r="I427" s="73"/>
      <c r="J427" s="7"/>
      <c r="K427" s="7"/>
      <c r="L427" s="7"/>
      <c r="M427" s="7"/>
      <c r="N427" s="7"/>
      <c r="O427" s="7"/>
      <c r="P427" s="7"/>
      <c r="Q427" s="7"/>
      <c r="R427" s="175"/>
    </row>
    <row r="428" spans="1:17" s="2" customFormat="1" ht="16.5" customHeight="1">
      <c r="A428" s="75" t="s">
        <v>26</v>
      </c>
      <c r="B428" s="90"/>
      <c r="C428" s="60"/>
      <c r="D428" s="116"/>
      <c r="E428" s="116"/>
      <c r="F428" s="60"/>
      <c r="G428" s="93"/>
      <c r="H428" s="90"/>
      <c r="I428" s="73"/>
      <c r="J428" s="7"/>
      <c r="K428" s="7"/>
      <c r="L428" s="7"/>
      <c r="M428" s="7"/>
      <c r="N428" s="7"/>
      <c r="O428" s="7"/>
      <c r="P428" s="7"/>
      <c r="Q428" s="7"/>
    </row>
    <row r="429" spans="1:17" s="2" customFormat="1" ht="15.75" customHeight="1">
      <c r="A429" s="69"/>
      <c r="B429" s="84">
        <v>2017</v>
      </c>
      <c r="C429" s="60">
        <f>D429+E429+F429+G429</f>
        <v>19816.17383</v>
      </c>
      <c r="D429" s="60"/>
      <c r="E429" s="60"/>
      <c r="F429" s="60">
        <f>F342+F347+F352+F357+F362+F367+F372+F377+F382+F387+F392+F398+F403+F408+F413+F418+F423</f>
        <v>19816.17383</v>
      </c>
      <c r="G429" s="93"/>
      <c r="H429" s="90"/>
      <c r="I429" s="73"/>
      <c r="J429" s="7"/>
      <c r="K429" s="7"/>
      <c r="L429" s="7"/>
      <c r="M429" s="7"/>
      <c r="N429" s="7"/>
      <c r="O429" s="7"/>
      <c r="P429" s="7"/>
      <c r="Q429" s="7"/>
    </row>
    <row r="430" spans="1:20" s="2" customFormat="1" ht="17.25" customHeight="1">
      <c r="A430" s="69"/>
      <c r="B430" s="85">
        <v>2018</v>
      </c>
      <c r="C430" s="60">
        <f>D430+E430+F430+G430</f>
        <v>22657.555070000002</v>
      </c>
      <c r="D430" s="116"/>
      <c r="E430" s="116"/>
      <c r="F430" s="60">
        <f>F343+F348+F353+F358+F363+F368+F373+F378+F383+F388+F393+F399+F404+F409+F414+F419+F424</f>
        <v>22657.555070000002</v>
      </c>
      <c r="G430" s="93"/>
      <c r="H430" s="90"/>
      <c r="I430" s="73"/>
      <c r="J430" s="7"/>
      <c r="K430" s="7"/>
      <c r="L430" s="7"/>
      <c r="M430" s="7"/>
      <c r="N430" s="7"/>
      <c r="O430" s="7"/>
      <c r="P430" s="7"/>
      <c r="Q430" s="7"/>
      <c r="S430" s="30"/>
      <c r="T430" s="30"/>
    </row>
    <row r="431" spans="1:17" s="2" customFormat="1" ht="16.5" customHeight="1">
      <c r="A431" s="69"/>
      <c r="B431" s="84">
        <v>2019</v>
      </c>
      <c r="C431" s="60">
        <f>D431+E431+F431+G431</f>
        <v>23383.245000000003</v>
      </c>
      <c r="D431" s="116"/>
      <c r="E431" s="116"/>
      <c r="F431" s="60">
        <f>F344+F349+F354+F359+F364+F369+F374+F379+F384+F389+F394+F400+F405+F410+F415+F420+F425</f>
        <v>23383.245000000003</v>
      </c>
      <c r="G431" s="93"/>
      <c r="H431" s="90"/>
      <c r="I431" s="73"/>
      <c r="J431" s="7"/>
      <c r="K431" s="7"/>
      <c r="L431" s="7"/>
      <c r="M431" s="7"/>
      <c r="N431" s="7"/>
      <c r="O431" s="7"/>
      <c r="P431" s="7"/>
      <c r="Q431" s="7"/>
    </row>
    <row r="432" spans="1:17" s="2" customFormat="1" ht="15" customHeight="1">
      <c r="A432" s="69"/>
      <c r="B432" s="84" t="s">
        <v>84</v>
      </c>
      <c r="C432" s="60">
        <f>D432+E432+F432+G432</f>
        <v>23087.704</v>
      </c>
      <c r="D432" s="116"/>
      <c r="E432" s="116"/>
      <c r="F432" s="60">
        <f>F345+F350+F355+F360+F365+F370+F375+F380+F385+F390+F395+F401+F406+F411+F416+F421+F426</f>
        <v>23087.704</v>
      </c>
      <c r="G432" s="93"/>
      <c r="H432" s="90"/>
      <c r="I432" s="73"/>
      <c r="J432" s="7"/>
      <c r="K432" s="7"/>
      <c r="L432" s="7"/>
      <c r="M432" s="7"/>
      <c r="N432" s="7"/>
      <c r="O432" s="7"/>
      <c r="P432" s="7"/>
      <c r="Q432" s="7"/>
    </row>
    <row r="433" spans="1:17" s="2" customFormat="1" ht="15" customHeight="1">
      <c r="A433" s="69"/>
      <c r="B433" s="84" t="s">
        <v>91</v>
      </c>
      <c r="C433" s="60">
        <f>D433+E433+F433+G433</f>
        <v>23427.357</v>
      </c>
      <c r="D433" s="116"/>
      <c r="E433" s="116"/>
      <c r="F433" s="60">
        <f>F346+F351+F356+F361+F366+F371+F376+F381+F386+F391+F396+F402+F407+F412+F417+F422+F427</f>
        <v>23427.357</v>
      </c>
      <c r="G433" s="93"/>
      <c r="H433" s="90"/>
      <c r="I433" s="73"/>
      <c r="J433" s="7"/>
      <c r="K433" s="7"/>
      <c r="L433" s="7"/>
      <c r="M433" s="7"/>
      <c r="N433" s="7"/>
      <c r="O433" s="7"/>
      <c r="P433" s="7"/>
      <c r="Q433" s="7"/>
    </row>
    <row r="434" spans="1:17" s="2" customFormat="1" ht="18.75" customHeight="1">
      <c r="A434" s="75"/>
      <c r="B434" s="84" t="s">
        <v>92</v>
      </c>
      <c r="C434" s="60">
        <f>C431+C430+C429+C432+C433</f>
        <v>112372.03490000001</v>
      </c>
      <c r="D434" s="60"/>
      <c r="E434" s="60"/>
      <c r="F434" s="60">
        <f>F429+F430+F431+F432+F433</f>
        <v>112372.03490000001</v>
      </c>
      <c r="G434" s="90"/>
      <c r="H434" s="90"/>
      <c r="I434" s="73"/>
      <c r="J434" s="7"/>
      <c r="K434" s="7"/>
      <c r="L434" s="7"/>
      <c r="M434" s="7"/>
      <c r="N434" s="7"/>
      <c r="O434" s="7"/>
      <c r="P434" s="7"/>
      <c r="Q434" s="7"/>
    </row>
    <row r="435" spans="1:17" s="2" customFormat="1" ht="14.25" customHeight="1">
      <c r="A435" s="75"/>
      <c r="B435" s="90"/>
      <c r="C435" s="117"/>
      <c r="D435" s="117"/>
      <c r="E435" s="117"/>
      <c r="F435" s="117"/>
      <c r="G435" s="75"/>
      <c r="H435" s="90"/>
      <c r="I435" s="73"/>
      <c r="J435" s="7"/>
      <c r="K435" s="7"/>
      <c r="L435" s="7"/>
      <c r="M435" s="7"/>
      <c r="N435" s="7"/>
      <c r="O435" s="7"/>
      <c r="P435" s="7"/>
      <c r="Q435" s="7"/>
    </row>
    <row r="436" spans="1:17" s="2" customFormat="1" ht="16.5" customHeight="1">
      <c r="A436" s="118" t="s">
        <v>55</v>
      </c>
      <c r="B436" s="58"/>
      <c r="C436" s="119"/>
      <c r="D436" s="119"/>
      <c r="E436" s="119"/>
      <c r="F436" s="119"/>
      <c r="G436" s="75"/>
      <c r="H436" s="90"/>
      <c r="I436" s="73"/>
      <c r="J436" s="7"/>
      <c r="K436" s="7"/>
      <c r="L436" s="7"/>
      <c r="M436" s="7"/>
      <c r="N436" s="7"/>
      <c r="O436" s="7"/>
      <c r="P436" s="7"/>
      <c r="Q436" s="7"/>
    </row>
    <row r="437" spans="1:20" s="2" customFormat="1" ht="15.75" customHeight="1">
      <c r="A437" s="73"/>
      <c r="B437" s="161">
        <v>2017</v>
      </c>
      <c r="C437" s="162">
        <f aca="true" t="shared" si="20" ref="C437:C442">D437+E437+F437+G437</f>
        <v>41188.07843</v>
      </c>
      <c r="D437" s="162"/>
      <c r="E437" s="162">
        <f>E429+E332+E317+E280+E250+E220+E190+E165+E135</f>
        <v>0</v>
      </c>
      <c r="F437" s="162">
        <f aca="true" t="shared" si="21" ref="F437:F442">F135+F165+F190+F220+F250+F280+F317+F332+F429</f>
        <v>41188.07843</v>
      </c>
      <c r="G437" s="75"/>
      <c r="H437" s="90"/>
      <c r="I437" s="80"/>
      <c r="J437" s="7"/>
      <c r="K437" s="7"/>
      <c r="L437" s="7"/>
      <c r="M437" s="7"/>
      <c r="N437" s="7"/>
      <c r="O437" s="7"/>
      <c r="P437" s="7"/>
      <c r="Q437" s="7"/>
      <c r="T437" s="55"/>
    </row>
    <row r="438" spans="1:17" s="2" customFormat="1" ht="15.75">
      <c r="A438" s="73"/>
      <c r="B438" s="163">
        <v>2018</v>
      </c>
      <c r="C438" s="162">
        <f t="shared" si="20"/>
        <v>39621.41262</v>
      </c>
      <c r="D438" s="162"/>
      <c r="E438" s="162">
        <f>E430+E333+E318+E281+E251+E221+E191+E166+E136</f>
        <v>0</v>
      </c>
      <c r="F438" s="162">
        <f t="shared" si="21"/>
        <v>39621.41262</v>
      </c>
      <c r="G438" s="75"/>
      <c r="H438" s="90"/>
      <c r="I438" s="73"/>
      <c r="J438" s="7"/>
      <c r="K438" s="7"/>
      <c r="L438" s="7"/>
      <c r="M438" s="7"/>
      <c r="N438" s="7"/>
      <c r="O438" s="7"/>
      <c r="P438" s="7"/>
      <c r="Q438" s="7"/>
    </row>
    <row r="439" spans="1:21" s="2" customFormat="1" ht="15.75">
      <c r="A439" s="120"/>
      <c r="B439" s="161">
        <v>2019</v>
      </c>
      <c r="C439" s="162">
        <f t="shared" si="20"/>
        <v>37445.545</v>
      </c>
      <c r="D439" s="162"/>
      <c r="E439" s="162">
        <f>E431+E334+E319+E282+E252+E222+E192+E167+E137</f>
        <v>0</v>
      </c>
      <c r="F439" s="162">
        <f t="shared" si="21"/>
        <v>37445.545</v>
      </c>
      <c r="G439" s="121"/>
      <c r="H439" s="122"/>
      <c r="I439" s="73"/>
      <c r="J439" s="7"/>
      <c r="K439" s="7"/>
      <c r="L439" s="7"/>
      <c r="M439" s="7"/>
      <c r="N439" s="7"/>
      <c r="O439" s="7"/>
      <c r="P439" s="7"/>
      <c r="Q439" s="7"/>
      <c r="U439" s="30"/>
    </row>
    <row r="440" spans="1:21" s="2" customFormat="1" ht="15.75">
      <c r="A440" s="120"/>
      <c r="B440" s="161" t="s">
        <v>84</v>
      </c>
      <c r="C440" s="162">
        <f t="shared" si="20"/>
        <v>30822.934</v>
      </c>
      <c r="D440" s="162"/>
      <c r="E440" s="162">
        <f>E432+E335+E320+E283+E253+E223+E193+E168+E138</f>
        <v>0</v>
      </c>
      <c r="F440" s="162">
        <f t="shared" si="21"/>
        <v>30822.934</v>
      </c>
      <c r="G440" s="121"/>
      <c r="H440" s="122"/>
      <c r="I440" s="73"/>
      <c r="J440" s="7"/>
      <c r="K440" s="7"/>
      <c r="L440" s="7"/>
      <c r="M440" s="7"/>
      <c r="N440" s="7"/>
      <c r="O440" s="7"/>
      <c r="P440" s="7"/>
      <c r="Q440" s="7"/>
      <c r="U440" s="30"/>
    </row>
    <row r="441" spans="1:21" s="2" customFormat="1" ht="15.75">
      <c r="A441" s="120"/>
      <c r="B441" s="161" t="s">
        <v>91</v>
      </c>
      <c r="C441" s="162">
        <f t="shared" si="20"/>
        <v>28717.547</v>
      </c>
      <c r="D441" s="162"/>
      <c r="E441" s="162">
        <f>E433+E336+E321+E284+E254+E224+E194+E169+E139</f>
        <v>0</v>
      </c>
      <c r="F441" s="162">
        <f t="shared" si="21"/>
        <v>28717.547</v>
      </c>
      <c r="G441" s="121"/>
      <c r="H441" s="122"/>
      <c r="I441" s="73"/>
      <c r="J441" s="7"/>
      <c r="K441" s="7"/>
      <c r="L441" s="7"/>
      <c r="M441" s="7"/>
      <c r="N441" s="7"/>
      <c r="O441" s="7"/>
      <c r="P441" s="7"/>
      <c r="Q441" s="7"/>
      <c r="U441" s="30"/>
    </row>
    <row r="442" spans="1:22" s="2" customFormat="1" ht="15.75">
      <c r="A442" s="123"/>
      <c r="B442" s="164" t="s">
        <v>92</v>
      </c>
      <c r="C442" s="165">
        <f t="shared" si="20"/>
        <v>177795.51705000002</v>
      </c>
      <c r="D442" s="165"/>
      <c r="E442" s="162">
        <f>E437+E438+E439+E440</f>
        <v>0</v>
      </c>
      <c r="F442" s="162">
        <f t="shared" si="21"/>
        <v>177795.51705000002</v>
      </c>
      <c r="G442" s="124"/>
      <c r="H442" s="125"/>
      <c r="I442" s="73"/>
      <c r="J442" s="7"/>
      <c r="K442" s="7"/>
      <c r="L442" s="7"/>
      <c r="M442" s="7"/>
      <c r="N442" s="7"/>
      <c r="O442" s="7"/>
      <c r="P442" s="7"/>
      <c r="Q442" s="7"/>
      <c r="S442" s="30"/>
      <c r="T442" s="30"/>
      <c r="V442" s="30"/>
    </row>
    <row r="443" spans="1:18" s="2" customFormat="1" ht="15.75">
      <c r="A443" s="11" t="s">
        <v>53</v>
      </c>
      <c r="B443" s="127"/>
      <c r="C443" s="128"/>
      <c r="D443" s="126"/>
      <c r="E443" s="126"/>
      <c r="F443" s="128"/>
      <c r="G443" s="126"/>
      <c r="H443" s="129"/>
      <c r="I443" s="130"/>
      <c r="J443" s="7"/>
      <c r="K443" s="7"/>
      <c r="L443" s="7"/>
      <c r="M443" s="7"/>
      <c r="N443" s="7"/>
      <c r="O443" s="7"/>
      <c r="P443" s="7"/>
      <c r="Q443" s="7"/>
      <c r="R443" s="30"/>
    </row>
    <row r="444" spans="1:22" s="2" customFormat="1" ht="15.75">
      <c r="A444" s="11"/>
      <c r="B444" s="8"/>
      <c r="C444" s="22"/>
      <c r="D444" s="8"/>
      <c r="E444" s="8"/>
      <c r="F444" s="24"/>
      <c r="G444" s="44"/>
      <c r="H444" s="8"/>
      <c r="I444" s="131"/>
      <c r="J444" s="7"/>
      <c r="K444" s="7"/>
      <c r="L444" s="7"/>
      <c r="M444" s="7"/>
      <c r="N444" s="7"/>
      <c r="O444" s="7"/>
      <c r="P444" s="7"/>
      <c r="Q444" s="7"/>
      <c r="R444" s="30"/>
      <c r="T444" s="30"/>
      <c r="V444" s="30"/>
    </row>
    <row r="445" spans="1:22" s="2" customFormat="1" ht="15.75">
      <c r="A445" s="11"/>
      <c r="B445" s="132"/>
      <c r="C445" s="22"/>
      <c r="D445" s="8"/>
      <c r="E445" s="8"/>
      <c r="F445" s="24"/>
      <c r="G445" s="12"/>
      <c r="H445" s="8"/>
      <c r="I445" s="42"/>
      <c r="J445" s="7"/>
      <c r="K445" s="7"/>
      <c r="L445" s="7"/>
      <c r="M445" s="7"/>
      <c r="N445" s="7"/>
      <c r="O445" s="7"/>
      <c r="P445" s="7"/>
      <c r="Q445" s="7"/>
      <c r="T445" s="48"/>
      <c r="V445" s="48"/>
    </row>
    <row r="446" spans="1:17" s="2" customFormat="1" ht="15.75">
      <c r="A446" s="11"/>
      <c r="B446" s="42"/>
      <c r="C446" s="22"/>
      <c r="D446" s="8"/>
      <c r="E446" s="8"/>
      <c r="F446" s="24"/>
      <c r="G446" s="44"/>
      <c r="H446" s="22"/>
      <c r="I446" s="42"/>
      <c r="J446" s="7"/>
      <c r="K446" s="7"/>
      <c r="L446" s="7"/>
      <c r="M446" s="7"/>
      <c r="N446" s="7"/>
      <c r="O446" s="7"/>
      <c r="P446" s="7"/>
      <c r="Q446" s="7"/>
    </row>
    <row r="447" spans="1:22" s="2" customFormat="1" ht="15.75">
      <c r="A447" s="11"/>
      <c r="B447" s="42"/>
      <c r="C447" s="22"/>
      <c r="D447" s="8"/>
      <c r="E447" s="8"/>
      <c r="F447" s="24"/>
      <c r="G447" s="12"/>
      <c r="H447" s="8"/>
      <c r="I447" s="42"/>
      <c r="J447" s="7"/>
      <c r="K447" s="7"/>
      <c r="L447" s="7"/>
      <c r="M447" s="7"/>
      <c r="N447" s="7"/>
      <c r="O447" s="7"/>
      <c r="P447" s="7"/>
      <c r="Q447" s="7"/>
      <c r="T447" s="30"/>
      <c r="V447" s="48"/>
    </row>
    <row r="448" spans="1:19" s="2" customFormat="1" ht="15.75">
      <c r="A448" s="11"/>
      <c r="B448" s="42"/>
      <c r="C448" s="22"/>
      <c r="D448" s="8"/>
      <c r="E448" s="8"/>
      <c r="F448" s="24"/>
      <c r="G448" s="12"/>
      <c r="H448" s="22"/>
      <c r="I448" s="42"/>
      <c r="J448" s="7"/>
      <c r="K448" s="7"/>
      <c r="L448" s="7"/>
      <c r="M448" s="7"/>
      <c r="N448" s="7"/>
      <c r="O448" s="7"/>
      <c r="P448" s="7"/>
      <c r="Q448" s="7"/>
      <c r="R448" s="162">
        <v>4917.311</v>
      </c>
      <c r="S448" s="2" t="s">
        <v>115</v>
      </c>
    </row>
    <row r="449" spans="1:22" s="2" customFormat="1" ht="15.75">
      <c r="A449" s="11"/>
      <c r="B449" s="42"/>
      <c r="C449" s="22"/>
      <c r="D449" s="8"/>
      <c r="E449" s="8"/>
      <c r="F449" s="24"/>
      <c r="G449" s="12"/>
      <c r="H449" s="8"/>
      <c r="I449" s="42"/>
      <c r="J449" s="7"/>
      <c r="K449" s="7"/>
      <c r="L449" s="7"/>
      <c r="M449" s="7"/>
      <c r="N449" s="7"/>
      <c r="O449" s="7"/>
      <c r="P449" s="7"/>
      <c r="Q449" s="7"/>
      <c r="V449" s="48"/>
    </row>
    <row r="450" spans="1:20" s="2" customFormat="1" ht="15.75">
      <c r="A450" s="42"/>
      <c r="B450" s="42"/>
      <c r="C450" s="22"/>
      <c r="D450" s="8"/>
      <c r="E450" s="8"/>
      <c r="F450" s="24"/>
      <c r="G450" s="12"/>
      <c r="H450" s="8"/>
      <c r="I450" s="42"/>
      <c r="J450" s="7"/>
      <c r="K450" s="7"/>
      <c r="L450" s="7"/>
      <c r="M450" s="7"/>
      <c r="N450" s="7"/>
      <c r="O450" s="7"/>
      <c r="P450" s="7"/>
      <c r="Q450" s="7"/>
      <c r="R450" s="48"/>
      <c r="T450" s="70"/>
    </row>
    <row r="451" spans="1:24" s="2" customFormat="1" ht="15.75">
      <c r="A451" s="11"/>
      <c r="B451" s="42"/>
      <c r="C451" s="22"/>
      <c r="D451" s="8"/>
      <c r="E451" s="8"/>
      <c r="F451" s="24"/>
      <c r="G451" s="12"/>
      <c r="H451" s="8"/>
      <c r="I451" s="42"/>
      <c r="J451" s="7"/>
      <c r="K451" s="7"/>
      <c r="L451" s="7"/>
      <c r="M451" s="7"/>
      <c r="N451" s="7"/>
      <c r="O451" s="7"/>
      <c r="P451" s="7"/>
      <c r="Q451" s="7"/>
      <c r="X451" s="30"/>
    </row>
    <row r="452" spans="1:25" ht="15">
      <c r="A452" s="11"/>
      <c r="B452" s="42"/>
      <c r="C452" s="11"/>
      <c r="D452" s="11"/>
      <c r="E452" s="11"/>
      <c r="F452" s="11"/>
      <c r="G452" s="11"/>
      <c r="H452" s="11"/>
      <c r="I452" s="42"/>
      <c r="J452" s="6"/>
      <c r="K452" s="6"/>
      <c r="L452" s="6"/>
      <c r="M452" s="6"/>
      <c r="N452" s="6"/>
      <c r="O452" s="6"/>
      <c r="P452" s="6"/>
      <c r="Q452" s="6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133"/>
      <c r="B453" s="42"/>
      <c r="C453" s="133"/>
      <c r="D453" s="133"/>
      <c r="E453" s="133"/>
      <c r="F453" s="133"/>
      <c r="G453" s="133"/>
      <c r="H453" s="133"/>
      <c r="I453" s="42"/>
      <c r="J453" s="6"/>
      <c r="K453" s="6"/>
      <c r="L453" s="6"/>
      <c r="M453" s="6"/>
      <c r="N453" s="6"/>
      <c r="O453" s="6"/>
      <c r="P453" s="6"/>
      <c r="Q453" s="6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11"/>
      <c r="B454" s="42"/>
      <c r="C454" s="22"/>
      <c r="D454" s="8"/>
      <c r="E454" s="8"/>
      <c r="F454" s="24"/>
      <c r="G454" s="12"/>
      <c r="H454" s="8"/>
      <c r="I454" s="12"/>
      <c r="J454" s="6"/>
      <c r="K454" s="6"/>
      <c r="L454" s="6"/>
      <c r="M454" s="6"/>
      <c r="N454" s="6"/>
      <c r="O454" s="6"/>
      <c r="P454" s="6"/>
      <c r="Q454" s="6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42"/>
      <c r="B455" s="42"/>
      <c r="C455" s="22"/>
      <c r="D455" s="8"/>
      <c r="E455" s="8"/>
      <c r="F455" s="24"/>
      <c r="G455" s="12"/>
      <c r="H455" s="8"/>
      <c r="I455" s="11"/>
      <c r="J455" s="6"/>
      <c r="K455" s="6"/>
      <c r="L455" s="6"/>
      <c r="M455" s="6"/>
      <c r="N455" s="6"/>
      <c r="O455" s="6"/>
      <c r="P455" s="6"/>
      <c r="Q455" s="6"/>
      <c r="R455" s="30"/>
      <c r="S455" s="2"/>
      <c r="T455" s="2"/>
      <c r="U455" s="2"/>
      <c r="V455" s="2"/>
      <c r="W455" s="2"/>
      <c r="X455" s="2"/>
      <c r="Y455" s="2"/>
    </row>
    <row r="456" spans="1:25" ht="15">
      <c r="A456" s="42"/>
      <c r="B456" s="11"/>
      <c r="C456" s="22"/>
      <c r="D456" s="8"/>
      <c r="E456" s="8"/>
      <c r="F456" s="24"/>
      <c r="G456" s="12"/>
      <c r="H456" s="8"/>
      <c r="I456" s="133"/>
      <c r="J456" s="6"/>
      <c r="K456" s="6"/>
      <c r="L456" s="6"/>
      <c r="M456" s="6"/>
      <c r="N456" s="6"/>
      <c r="O456" s="6"/>
      <c r="P456" s="6"/>
      <c r="Q456" s="6"/>
      <c r="R456" s="30"/>
      <c r="S456" s="2"/>
      <c r="T456" s="2"/>
      <c r="U456" s="2"/>
      <c r="V456" s="2"/>
      <c r="W456" s="2"/>
      <c r="X456" s="2"/>
      <c r="Y456" s="2"/>
    </row>
    <row r="457" spans="1:25" ht="15">
      <c r="A457" s="133"/>
      <c r="B457" s="133"/>
      <c r="C457" s="133"/>
      <c r="D457" s="133"/>
      <c r="E457" s="133"/>
      <c r="F457" s="133"/>
      <c r="G457" s="133"/>
      <c r="H457" s="133"/>
      <c r="I457" s="42"/>
      <c r="J457" s="6"/>
      <c r="K457" s="6"/>
      <c r="L457" s="6"/>
      <c r="M457" s="6"/>
      <c r="N457" s="6"/>
      <c r="O457" s="6"/>
      <c r="P457" s="6"/>
      <c r="Q457" s="6"/>
      <c r="R457" s="30"/>
      <c r="S457" s="2"/>
      <c r="T457" s="2"/>
      <c r="U457" s="2"/>
      <c r="V457" s="2"/>
      <c r="W457" s="2"/>
      <c r="X457" s="2"/>
      <c r="Y457" s="2"/>
    </row>
    <row r="458" spans="1:25" ht="15">
      <c r="A458" s="133"/>
      <c r="B458" s="42"/>
      <c r="C458" s="133"/>
      <c r="D458" s="133"/>
      <c r="E458" s="133"/>
      <c r="F458" s="133"/>
      <c r="G458" s="133"/>
      <c r="H458" s="133"/>
      <c r="I458" s="42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42"/>
      <c r="B459" s="42"/>
      <c r="C459" s="22"/>
      <c r="D459" s="8"/>
      <c r="E459" s="8"/>
      <c r="F459" s="24"/>
      <c r="G459" s="12"/>
      <c r="H459" s="8"/>
      <c r="I459" s="42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42"/>
      <c r="B460" s="42"/>
      <c r="C460" s="22"/>
      <c r="D460" s="8"/>
      <c r="E460" s="8"/>
      <c r="F460" s="24"/>
      <c r="G460" s="12"/>
      <c r="H460" s="8"/>
      <c r="I460" s="133"/>
      <c r="J460" s="6"/>
      <c r="K460" s="6"/>
      <c r="L460" s="6"/>
      <c r="M460" s="6"/>
      <c r="N460" s="6"/>
      <c r="O460" s="6"/>
      <c r="P460" s="6"/>
      <c r="Q460" s="6"/>
      <c r="R460" s="2"/>
      <c r="S460" s="48"/>
      <c r="T460" s="2"/>
      <c r="U460" s="2"/>
      <c r="V460" s="2"/>
      <c r="W460" s="2"/>
      <c r="X460" s="2"/>
      <c r="Y460" s="2"/>
    </row>
    <row r="461" spans="1:25" ht="15">
      <c r="A461" s="42"/>
      <c r="B461" s="133"/>
      <c r="C461" s="22"/>
      <c r="D461" s="8"/>
      <c r="E461" s="8"/>
      <c r="F461" s="24"/>
      <c r="G461" s="12"/>
      <c r="H461" s="8"/>
      <c r="I461" s="133"/>
      <c r="J461" s="6"/>
      <c r="K461" s="6"/>
      <c r="L461" s="6"/>
      <c r="M461" s="6"/>
      <c r="N461" s="6"/>
      <c r="O461" s="6"/>
      <c r="P461" s="6"/>
      <c r="Q461" s="6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11"/>
      <c r="B462" s="133"/>
      <c r="C462" s="11"/>
      <c r="D462" s="11"/>
      <c r="E462" s="11"/>
      <c r="F462" s="11"/>
      <c r="G462" s="11"/>
      <c r="H462" s="11"/>
      <c r="I462" s="42"/>
      <c r="J462" s="6"/>
      <c r="K462" s="6"/>
      <c r="L462" s="6"/>
      <c r="M462" s="6"/>
      <c r="N462" s="6"/>
      <c r="O462" s="6"/>
      <c r="P462" s="6"/>
      <c r="Q462" s="6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11"/>
      <c r="B463" s="42"/>
      <c r="C463" s="11"/>
      <c r="D463" s="11"/>
      <c r="E463" s="11"/>
      <c r="F463" s="11"/>
      <c r="G463" s="11"/>
      <c r="H463" s="11"/>
      <c r="I463" s="42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42"/>
      <c r="B464" s="42"/>
      <c r="C464" s="22"/>
      <c r="D464" s="8"/>
      <c r="E464" s="8"/>
      <c r="F464" s="24"/>
      <c r="G464" s="12"/>
      <c r="H464" s="8"/>
      <c r="I464" s="42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42"/>
      <c r="B465" s="42"/>
      <c r="C465" s="22"/>
      <c r="D465" s="8"/>
      <c r="E465" s="8"/>
      <c r="F465" s="24"/>
      <c r="G465" s="12"/>
      <c r="H465" s="8"/>
      <c r="I465" s="11"/>
      <c r="J465" s="6"/>
      <c r="K465" s="6"/>
      <c r="L465" s="6"/>
      <c r="M465" s="6"/>
      <c r="N465" s="6"/>
      <c r="O465" s="6"/>
      <c r="P465" s="6"/>
      <c r="Q465" s="6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42"/>
      <c r="B466" s="11"/>
      <c r="C466" s="22"/>
      <c r="D466" s="8"/>
      <c r="E466" s="22"/>
      <c r="F466" s="44"/>
      <c r="G466" s="134"/>
      <c r="H466" s="8"/>
      <c r="I466" s="11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2"/>
      <c r="U466" s="2"/>
      <c r="V466" s="2"/>
      <c r="W466" s="2"/>
      <c r="X466" s="2"/>
      <c r="Y466" s="2"/>
    </row>
    <row r="467" spans="1:25" ht="15.75">
      <c r="A467" s="135"/>
      <c r="B467" s="11"/>
      <c r="C467" s="135"/>
      <c r="D467" s="135"/>
      <c r="E467" s="135"/>
      <c r="F467" s="135"/>
      <c r="G467" s="135"/>
      <c r="H467" s="135"/>
      <c r="I467" s="42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2"/>
      <c r="U467" s="2"/>
      <c r="V467" s="2"/>
      <c r="W467" s="2"/>
      <c r="X467" s="2"/>
      <c r="Y467" s="2"/>
    </row>
    <row r="468" spans="1:25" ht="15.75">
      <c r="A468" s="135"/>
      <c r="B468" s="42"/>
      <c r="C468" s="135"/>
      <c r="D468" s="135"/>
      <c r="E468" s="135"/>
      <c r="F468" s="135"/>
      <c r="G468" s="135"/>
      <c r="H468" s="135"/>
      <c r="I468" s="42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2"/>
      <c r="U468" s="2"/>
      <c r="V468" s="2"/>
      <c r="W468" s="2"/>
      <c r="X468" s="2"/>
      <c r="Y468" s="2"/>
    </row>
    <row r="469" spans="1:25" ht="15.75">
      <c r="A469" s="135"/>
      <c r="B469" s="42"/>
      <c r="C469" s="136"/>
      <c r="D469" s="11"/>
      <c r="E469" s="12"/>
      <c r="F469" s="137"/>
      <c r="G469" s="138"/>
      <c r="H469" s="8"/>
      <c r="I469" s="139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2"/>
      <c r="U469" s="2"/>
      <c r="V469" s="2"/>
      <c r="W469" s="2"/>
      <c r="X469" s="2"/>
      <c r="Y469" s="2"/>
    </row>
    <row r="470" spans="1:25" ht="15.75">
      <c r="A470" s="135"/>
      <c r="B470" s="42"/>
      <c r="C470" s="136"/>
      <c r="D470" s="11"/>
      <c r="E470" s="12"/>
      <c r="F470" s="137"/>
      <c r="G470" s="134"/>
      <c r="H470" s="8"/>
      <c r="I470" s="42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2"/>
      <c r="U470" s="2"/>
      <c r="V470" s="2"/>
      <c r="W470" s="2"/>
      <c r="X470" s="2"/>
      <c r="Y470" s="2"/>
    </row>
    <row r="471" spans="1:25" ht="15.75">
      <c r="A471" s="135"/>
      <c r="B471" s="135"/>
      <c r="C471" s="136"/>
      <c r="D471" s="11"/>
      <c r="E471" s="12"/>
      <c r="F471" s="137"/>
      <c r="G471" s="140"/>
      <c r="H471" s="8"/>
      <c r="I471" s="42"/>
      <c r="J471" s="6"/>
      <c r="K471" s="6"/>
      <c r="L471" s="6"/>
      <c r="M471" s="6"/>
      <c r="N471" s="6"/>
      <c r="O471" s="6"/>
      <c r="P471" s="6"/>
      <c r="Q471" s="6"/>
      <c r="R471" s="2"/>
      <c r="S471" s="30"/>
      <c r="T471" s="2"/>
      <c r="U471" s="2"/>
      <c r="V471" s="2"/>
      <c r="W471" s="2"/>
      <c r="X471" s="2"/>
      <c r="Y471" s="2"/>
    </row>
    <row r="472" spans="1:25" ht="15.75">
      <c r="A472" s="141"/>
      <c r="B472" s="135"/>
      <c r="C472" s="22"/>
      <c r="D472" s="8"/>
      <c r="E472" s="8"/>
      <c r="F472" s="24"/>
      <c r="G472" s="12"/>
      <c r="H472" s="8"/>
      <c r="I472" s="42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11"/>
      <c r="B473" s="11"/>
      <c r="C473" s="11"/>
      <c r="D473" s="11"/>
      <c r="E473" s="11"/>
      <c r="F473" s="11"/>
      <c r="G473" s="11"/>
      <c r="H473" s="11"/>
      <c r="I473" s="42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11"/>
      <c r="B474" s="11"/>
      <c r="C474" s="11"/>
      <c r="D474" s="11"/>
      <c r="E474" s="11"/>
      <c r="F474" s="11"/>
      <c r="G474" s="11"/>
      <c r="H474" s="11"/>
      <c r="I474" s="42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14"/>
      <c r="B475" s="11"/>
      <c r="C475" s="22"/>
      <c r="D475" s="22"/>
      <c r="E475" s="22"/>
      <c r="F475" s="25"/>
      <c r="G475" s="12"/>
      <c r="H475" s="8"/>
      <c r="I475" s="42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15"/>
      <c r="B476" s="42"/>
      <c r="C476" s="22"/>
      <c r="D476" s="22"/>
      <c r="E476" s="22"/>
      <c r="F476" s="26"/>
      <c r="G476" s="12"/>
      <c r="H476" s="8"/>
      <c r="I476" s="11"/>
      <c r="J476" s="6"/>
      <c r="K476" s="6"/>
      <c r="L476" s="6"/>
      <c r="M476" s="6"/>
      <c r="N476" s="6"/>
      <c r="O476" s="6"/>
      <c r="P476" s="6"/>
      <c r="Q476" s="6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15"/>
      <c r="B477" s="11"/>
      <c r="C477" s="22"/>
      <c r="D477" s="22"/>
      <c r="E477" s="22"/>
      <c r="F477" s="26"/>
      <c r="G477" s="12"/>
      <c r="H477" s="8"/>
      <c r="I477" s="11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16"/>
      <c r="B478" s="11"/>
      <c r="C478" s="22"/>
      <c r="D478" s="22"/>
      <c r="E478" s="22"/>
      <c r="F478" s="26"/>
      <c r="G478" s="12"/>
      <c r="H478" s="8"/>
      <c r="I478" s="142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17"/>
      <c r="B479" s="42"/>
      <c r="C479" s="22"/>
      <c r="D479" s="22"/>
      <c r="E479" s="22"/>
      <c r="F479" s="26"/>
      <c r="G479" s="12"/>
      <c r="H479" s="8"/>
      <c r="I479" s="42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30"/>
      <c r="U479" s="2"/>
      <c r="V479" s="2"/>
      <c r="W479" s="2"/>
      <c r="X479" s="2"/>
      <c r="Y479" s="2"/>
    </row>
    <row r="480" spans="1:25" ht="15">
      <c r="A480" s="18"/>
      <c r="B480" s="42"/>
      <c r="C480" s="22"/>
      <c r="D480" s="22"/>
      <c r="E480" s="22"/>
      <c r="F480" s="26"/>
      <c r="G480" s="12"/>
      <c r="H480" s="8"/>
      <c r="I480" s="42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19"/>
      <c r="B481" s="42"/>
      <c r="C481" s="22"/>
      <c r="D481" s="22"/>
      <c r="E481" s="22"/>
      <c r="F481" s="27"/>
      <c r="G481" s="12"/>
      <c r="H481" s="8"/>
      <c r="I481" s="42"/>
      <c r="J481" s="6"/>
      <c r="K481" s="6"/>
      <c r="L481" s="6"/>
      <c r="M481" s="6"/>
      <c r="N481" s="6"/>
      <c r="O481" s="6"/>
      <c r="P481" s="6"/>
      <c r="Q481" s="6"/>
      <c r="R481" s="2"/>
      <c r="S481" s="30"/>
      <c r="T481" s="30"/>
      <c r="U481" s="2"/>
      <c r="V481" s="30"/>
      <c r="W481" s="2"/>
      <c r="X481" s="2"/>
      <c r="Y481" s="30"/>
    </row>
    <row r="482" spans="1:25" ht="15">
      <c r="A482" s="19"/>
      <c r="B482" s="42"/>
      <c r="C482" s="22"/>
      <c r="D482" s="22"/>
      <c r="E482" s="22"/>
      <c r="F482" s="27"/>
      <c r="G482" s="12"/>
      <c r="H482" s="8"/>
      <c r="I482" s="42"/>
      <c r="J482" s="6"/>
      <c r="K482" s="6"/>
      <c r="L482" s="6"/>
      <c r="M482" s="6"/>
      <c r="N482" s="6"/>
      <c r="O482" s="6"/>
      <c r="P482" s="6"/>
      <c r="Q482" s="6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19"/>
      <c r="B483" s="42"/>
      <c r="C483" s="22"/>
      <c r="D483" s="22"/>
      <c r="E483" s="22"/>
      <c r="F483" s="27"/>
      <c r="G483" s="12"/>
      <c r="H483" s="8"/>
      <c r="I483" s="42"/>
      <c r="J483" s="6"/>
      <c r="K483" s="6"/>
      <c r="L483" s="6"/>
      <c r="M483" s="6"/>
      <c r="N483" s="6"/>
      <c r="O483" s="6"/>
      <c r="P483" s="6"/>
      <c r="Q483" s="6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19"/>
      <c r="B484" s="42"/>
      <c r="C484" s="22"/>
      <c r="D484" s="22"/>
      <c r="E484" s="22"/>
      <c r="F484" s="28"/>
      <c r="G484" s="12"/>
      <c r="H484" s="8"/>
      <c r="I484" s="42"/>
      <c r="J484" s="6"/>
      <c r="K484" s="6"/>
      <c r="L484" s="6"/>
      <c r="M484" s="6"/>
      <c r="N484" s="6"/>
      <c r="O484" s="6"/>
      <c r="P484" s="6"/>
      <c r="Q484" s="6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16"/>
      <c r="B485" s="42"/>
      <c r="C485" s="22"/>
      <c r="D485" s="22"/>
      <c r="E485" s="22"/>
      <c r="F485" s="29"/>
      <c r="G485" s="12"/>
      <c r="H485" s="8"/>
      <c r="I485" s="42"/>
      <c r="J485" s="6"/>
      <c r="K485" s="6"/>
      <c r="L485" s="6"/>
      <c r="M485" s="6"/>
      <c r="N485" s="6"/>
      <c r="O485" s="6"/>
      <c r="P485" s="6"/>
      <c r="Q485" s="6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20"/>
      <c r="B486" s="42"/>
      <c r="C486" s="22"/>
      <c r="D486" s="22"/>
      <c r="E486" s="22"/>
      <c r="F486" s="27"/>
      <c r="G486" s="12"/>
      <c r="H486" s="8"/>
      <c r="I486" s="42"/>
      <c r="J486" s="6"/>
      <c r="K486" s="6"/>
      <c r="L486" s="6"/>
      <c r="M486" s="6"/>
      <c r="N486" s="6"/>
      <c r="O486" s="6"/>
      <c r="P486" s="6"/>
      <c r="Q486" s="6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20"/>
      <c r="B487" s="42"/>
      <c r="C487" s="22"/>
      <c r="D487" s="22"/>
      <c r="E487" s="22"/>
      <c r="F487" s="27"/>
      <c r="G487" s="12"/>
      <c r="H487" s="8"/>
      <c r="I487" s="42"/>
      <c r="J487" s="6"/>
      <c r="K487" s="6"/>
      <c r="L487" s="6"/>
      <c r="M487" s="6"/>
      <c r="N487" s="6"/>
      <c r="O487" s="6"/>
      <c r="P487" s="6"/>
      <c r="Q487" s="6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20"/>
      <c r="B488" s="42"/>
      <c r="C488" s="22"/>
      <c r="D488" s="22"/>
      <c r="E488" s="22"/>
      <c r="F488" s="27"/>
      <c r="G488" s="12"/>
      <c r="H488" s="8"/>
      <c r="I488" s="42"/>
      <c r="J488" s="6"/>
      <c r="K488" s="6"/>
      <c r="L488" s="6"/>
      <c r="M488" s="6"/>
      <c r="N488" s="6"/>
      <c r="O488" s="6"/>
      <c r="P488" s="6"/>
      <c r="Q488" s="6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42"/>
      <c r="B489" s="42"/>
      <c r="C489" s="22"/>
      <c r="D489" s="22"/>
      <c r="E489" s="22"/>
      <c r="F489" s="24"/>
      <c r="G489" s="12"/>
      <c r="H489" s="8"/>
      <c r="I489" s="42"/>
      <c r="J489" s="6"/>
      <c r="K489" s="6"/>
      <c r="L489" s="6"/>
      <c r="M489" s="6"/>
      <c r="N489" s="6"/>
      <c r="O489" s="6"/>
      <c r="P489" s="6"/>
      <c r="Q489" s="6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42"/>
      <c r="B490" s="42"/>
      <c r="C490" s="22"/>
      <c r="D490" s="22"/>
      <c r="E490" s="22"/>
      <c r="F490" s="24"/>
      <c r="G490" s="12"/>
      <c r="H490" s="8"/>
      <c r="I490" s="42"/>
      <c r="J490" s="6"/>
      <c r="K490" s="6"/>
      <c r="L490" s="6"/>
      <c r="M490" s="6"/>
      <c r="N490" s="6"/>
      <c r="O490" s="6"/>
      <c r="P490" s="6"/>
      <c r="Q490" s="6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42"/>
      <c r="B491" s="42"/>
      <c r="C491" s="22"/>
      <c r="D491" s="8"/>
      <c r="E491" s="8"/>
      <c r="F491" s="24"/>
      <c r="G491" s="12"/>
      <c r="H491" s="8"/>
      <c r="I491" s="42"/>
      <c r="J491" s="6"/>
      <c r="K491" s="6"/>
      <c r="L491" s="6"/>
      <c r="M491" s="6"/>
      <c r="N491" s="6"/>
      <c r="O491" s="6"/>
      <c r="P491" s="6"/>
      <c r="Q491" s="6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11"/>
      <c r="B492" s="42"/>
      <c r="C492" s="22"/>
      <c r="D492" s="8"/>
      <c r="E492" s="8"/>
      <c r="F492" s="24"/>
      <c r="G492" s="12"/>
      <c r="H492" s="8"/>
      <c r="I492" s="42"/>
      <c r="J492" s="6"/>
      <c r="K492" s="6"/>
      <c r="L492" s="6"/>
      <c r="M492" s="6"/>
      <c r="N492" s="6"/>
      <c r="O492" s="6"/>
      <c r="P492" s="6"/>
      <c r="Q492" s="6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11"/>
      <c r="B493" s="42"/>
      <c r="C493" s="22"/>
      <c r="D493" s="8"/>
      <c r="E493" s="8"/>
      <c r="F493" s="24"/>
      <c r="G493" s="12"/>
      <c r="H493" s="8"/>
      <c r="I493" s="42"/>
      <c r="J493" s="6"/>
      <c r="K493" s="6"/>
      <c r="L493" s="6"/>
      <c r="M493" s="6"/>
      <c r="N493" s="6"/>
      <c r="O493" s="6"/>
      <c r="P493" s="6"/>
      <c r="Q493" s="6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12"/>
      <c r="B494" s="42"/>
      <c r="C494" s="12"/>
      <c r="D494" s="12"/>
      <c r="E494" s="12"/>
      <c r="F494" s="12"/>
      <c r="G494" s="12"/>
      <c r="H494" s="12"/>
      <c r="I494" s="42"/>
      <c r="J494" s="6"/>
      <c r="K494" s="6"/>
      <c r="L494" s="6"/>
      <c r="M494" s="6"/>
      <c r="N494" s="6"/>
      <c r="O494" s="6"/>
      <c r="P494" s="6"/>
      <c r="Q494" s="6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42"/>
      <c r="B495" s="42"/>
      <c r="C495" s="143"/>
      <c r="D495" s="42"/>
      <c r="E495" s="42"/>
      <c r="F495" s="144"/>
      <c r="G495" s="42"/>
      <c r="H495" s="8"/>
      <c r="I495" s="42"/>
      <c r="J495" s="6"/>
      <c r="K495" s="6"/>
      <c r="L495" s="6"/>
      <c r="M495" s="6"/>
      <c r="N495" s="6"/>
      <c r="O495" s="6"/>
      <c r="P495" s="6"/>
      <c r="Q495" s="6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42"/>
      <c r="B496" s="42"/>
      <c r="C496" s="22"/>
      <c r="D496" s="8"/>
      <c r="E496" s="8"/>
      <c r="F496" s="145"/>
      <c r="G496" s="42"/>
      <c r="H496" s="8"/>
      <c r="I496" s="42"/>
      <c r="J496" s="6"/>
      <c r="K496" s="6"/>
      <c r="L496" s="6"/>
      <c r="M496" s="6"/>
      <c r="N496" s="6"/>
      <c r="O496" s="6"/>
      <c r="P496" s="6"/>
      <c r="Q496" s="6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138"/>
      <c r="B497" s="42"/>
      <c r="C497" s="146"/>
      <c r="D497" s="138"/>
      <c r="E497" s="138"/>
      <c r="F497" s="147"/>
      <c r="G497" s="138"/>
      <c r="H497" s="148"/>
      <c r="I497" s="42"/>
      <c r="J497" s="6"/>
      <c r="K497" s="6"/>
      <c r="L497" s="6"/>
      <c r="M497" s="6"/>
      <c r="N497" s="6"/>
      <c r="O497" s="6"/>
      <c r="P497" s="6"/>
      <c r="Q497" s="6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42"/>
      <c r="B498" s="12"/>
      <c r="C498" s="22"/>
      <c r="D498" s="8"/>
      <c r="E498" s="8"/>
      <c r="F498" s="145"/>
      <c r="G498" s="42"/>
      <c r="H498" s="8"/>
      <c r="I498" s="142"/>
      <c r="J498" s="6"/>
      <c r="K498" s="6"/>
      <c r="L498" s="6"/>
      <c r="M498" s="6"/>
      <c r="N498" s="6"/>
      <c r="O498" s="6"/>
      <c r="P498" s="6"/>
      <c r="Q498" s="6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42"/>
      <c r="B499" s="42"/>
      <c r="C499" s="22"/>
      <c r="D499" s="8"/>
      <c r="E499" s="8"/>
      <c r="F499" s="145"/>
      <c r="G499" s="42"/>
      <c r="H499" s="8"/>
      <c r="I499" s="42"/>
      <c r="J499" s="6"/>
      <c r="K499" s="6"/>
      <c r="L499" s="6"/>
      <c r="M499" s="6"/>
      <c r="N499" s="6"/>
      <c r="O499" s="6"/>
      <c r="P499" s="6"/>
      <c r="Q499" s="6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42"/>
      <c r="B500" s="42"/>
      <c r="C500" s="22"/>
      <c r="D500" s="8"/>
      <c r="E500" s="8"/>
      <c r="F500" s="24"/>
      <c r="G500" s="12"/>
      <c r="H500" s="8"/>
      <c r="I500" s="138"/>
      <c r="J500" s="6"/>
      <c r="K500" s="6"/>
      <c r="L500" s="6"/>
      <c r="M500" s="6"/>
      <c r="N500" s="6"/>
      <c r="O500" s="6"/>
      <c r="P500" s="6"/>
      <c r="Q500" s="6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42"/>
      <c r="B501" s="138"/>
      <c r="C501" s="22"/>
      <c r="D501" s="8"/>
      <c r="E501" s="8"/>
      <c r="F501" s="24"/>
      <c r="G501" s="12"/>
      <c r="H501" s="8"/>
      <c r="I501" s="42"/>
      <c r="J501" s="6"/>
      <c r="K501" s="6"/>
      <c r="L501" s="6"/>
      <c r="M501" s="6"/>
      <c r="N501" s="6"/>
      <c r="O501" s="6"/>
      <c r="P501" s="6"/>
      <c r="Q501" s="6"/>
      <c r="R501" s="2"/>
      <c r="S501" s="2"/>
      <c r="T501" s="2"/>
      <c r="U501" s="2"/>
      <c r="V501" s="2"/>
      <c r="W501" s="2"/>
      <c r="X501" s="2"/>
      <c r="Y501" s="2"/>
    </row>
    <row r="502" spans="1:25" ht="15">
      <c r="A502" s="42"/>
      <c r="B502" s="42"/>
      <c r="C502" s="22"/>
      <c r="D502" s="8"/>
      <c r="E502" s="8"/>
      <c r="F502" s="24"/>
      <c r="G502" s="12"/>
      <c r="H502" s="8"/>
      <c r="I502" s="42"/>
      <c r="J502" s="6"/>
      <c r="K502" s="6"/>
      <c r="L502" s="6"/>
      <c r="M502" s="6"/>
      <c r="N502" s="6"/>
      <c r="O502" s="6"/>
      <c r="P502" s="6"/>
      <c r="Q502" s="6"/>
      <c r="R502" s="2"/>
      <c r="S502" s="2"/>
      <c r="T502" s="2"/>
      <c r="U502" s="2"/>
      <c r="V502" s="2"/>
      <c r="W502" s="2"/>
      <c r="X502" s="2"/>
      <c r="Y502" s="2"/>
    </row>
    <row r="503" spans="1:25" ht="15">
      <c r="A503" s="11"/>
      <c r="B503" s="42"/>
      <c r="C503" s="11"/>
      <c r="D503" s="11"/>
      <c r="E503" s="11"/>
      <c r="F503" s="11"/>
      <c r="G503" s="11"/>
      <c r="H503" s="11"/>
      <c r="I503" s="42"/>
      <c r="J503" s="6"/>
      <c r="K503" s="6"/>
      <c r="L503" s="6"/>
      <c r="M503" s="6"/>
      <c r="N503" s="6"/>
      <c r="O503" s="6"/>
      <c r="P503" s="6"/>
      <c r="Q503" s="6"/>
      <c r="R503" s="2"/>
      <c r="S503" s="2"/>
      <c r="T503" s="2"/>
      <c r="U503" s="2"/>
      <c r="V503" s="2"/>
      <c r="W503" s="2"/>
      <c r="X503" s="2"/>
      <c r="Y503" s="2"/>
    </row>
    <row r="504" spans="1:25" ht="15">
      <c r="A504" s="133"/>
      <c r="B504" s="42"/>
      <c r="C504" s="133"/>
      <c r="D504" s="133"/>
      <c r="E504" s="133"/>
      <c r="F504" s="133"/>
      <c r="G504" s="133"/>
      <c r="H504" s="133"/>
      <c r="I504" s="42"/>
      <c r="J504" s="6"/>
      <c r="K504" s="6"/>
      <c r="L504" s="6"/>
      <c r="M504" s="6"/>
      <c r="N504" s="6"/>
      <c r="O504" s="6"/>
      <c r="P504" s="6"/>
      <c r="Q504" s="6"/>
      <c r="R504" s="2"/>
      <c r="S504" s="2"/>
      <c r="T504" s="2"/>
      <c r="U504" s="2"/>
      <c r="V504" s="2"/>
      <c r="W504" s="2"/>
      <c r="X504" s="2"/>
      <c r="Y504" s="2"/>
    </row>
    <row r="505" spans="1:25" ht="15">
      <c r="A505" s="42"/>
      <c r="B505" s="42"/>
      <c r="C505" s="22"/>
      <c r="D505" s="8"/>
      <c r="E505" s="8"/>
      <c r="F505" s="24"/>
      <c r="G505" s="12"/>
      <c r="H505" s="8"/>
      <c r="I505" s="42"/>
      <c r="J505" s="6"/>
      <c r="K505" s="6"/>
      <c r="L505" s="6"/>
      <c r="M505" s="6"/>
      <c r="N505" s="6"/>
      <c r="O505" s="6"/>
      <c r="P505" s="6"/>
      <c r="Q505" s="6"/>
      <c r="R505" s="2"/>
      <c r="S505" s="2"/>
      <c r="T505" s="2"/>
      <c r="U505" s="2"/>
      <c r="V505" s="2"/>
      <c r="W505" s="2"/>
      <c r="X505" s="2"/>
      <c r="Y505" s="2"/>
    </row>
    <row r="506" spans="1:25" ht="15">
      <c r="A506" s="42"/>
      <c r="B506" s="42"/>
      <c r="C506" s="22"/>
      <c r="D506" s="8"/>
      <c r="E506" s="8"/>
      <c r="F506" s="24"/>
      <c r="G506" s="12"/>
      <c r="H506" s="8"/>
      <c r="I506" s="11"/>
      <c r="J506" s="6"/>
      <c r="K506" s="6"/>
      <c r="L506" s="6"/>
      <c r="M506" s="6"/>
      <c r="N506" s="6"/>
      <c r="O506" s="6"/>
      <c r="P506" s="6"/>
      <c r="Q506" s="6"/>
      <c r="R506" s="2"/>
      <c r="S506" s="2"/>
      <c r="T506" s="2"/>
      <c r="U506" s="2"/>
      <c r="V506" s="2"/>
      <c r="W506" s="2"/>
      <c r="X506" s="2"/>
      <c r="Y506" s="2"/>
    </row>
    <row r="507" spans="1:25" ht="15">
      <c r="A507" s="42"/>
      <c r="B507" s="11"/>
      <c r="C507" s="22"/>
      <c r="D507" s="8"/>
      <c r="E507" s="8"/>
      <c r="F507" s="24"/>
      <c r="G507" s="12"/>
      <c r="H507" s="8"/>
      <c r="I507" s="133"/>
      <c r="J507" s="6"/>
      <c r="K507" s="6"/>
      <c r="L507" s="6"/>
      <c r="M507" s="6"/>
      <c r="N507" s="6"/>
      <c r="O507" s="6"/>
      <c r="P507" s="6"/>
      <c r="Q507" s="6"/>
      <c r="R507" s="2"/>
      <c r="S507" s="2"/>
      <c r="T507" s="2"/>
      <c r="U507" s="2"/>
      <c r="V507" s="2"/>
      <c r="W507" s="2"/>
      <c r="X507" s="2"/>
      <c r="Y507" s="2"/>
    </row>
    <row r="508" spans="1:25" ht="15">
      <c r="A508" s="42"/>
      <c r="B508" s="133"/>
      <c r="C508" s="22"/>
      <c r="D508" s="8"/>
      <c r="E508" s="8"/>
      <c r="F508" s="24"/>
      <c r="G508" s="12"/>
      <c r="H508" s="8"/>
      <c r="I508" s="42"/>
      <c r="J508" s="6"/>
      <c r="K508" s="6"/>
      <c r="L508" s="6"/>
      <c r="M508" s="6"/>
      <c r="N508" s="6"/>
      <c r="O508" s="6"/>
      <c r="P508" s="6"/>
      <c r="Q508" s="6"/>
      <c r="R508" s="2"/>
      <c r="S508" s="2"/>
      <c r="T508" s="2"/>
      <c r="U508" s="2"/>
      <c r="V508" s="2"/>
      <c r="W508" s="2"/>
      <c r="X508" s="2"/>
      <c r="Y508" s="2"/>
    </row>
    <row r="509" spans="1:25" ht="15">
      <c r="A509" s="42"/>
      <c r="B509" s="42"/>
      <c r="C509" s="22"/>
      <c r="D509" s="8"/>
      <c r="E509" s="8"/>
      <c r="F509" s="24"/>
      <c r="G509" s="12"/>
      <c r="H509" s="8"/>
      <c r="I509" s="42"/>
      <c r="J509" s="6"/>
      <c r="K509" s="6"/>
      <c r="L509" s="6"/>
      <c r="M509" s="6"/>
      <c r="N509" s="6"/>
      <c r="O509" s="6"/>
      <c r="P509" s="6"/>
      <c r="Q509" s="6"/>
      <c r="R509" s="2"/>
      <c r="S509" s="2"/>
      <c r="T509" s="2"/>
      <c r="U509" s="2"/>
      <c r="V509" s="2"/>
      <c r="W509" s="2"/>
      <c r="X509" s="2"/>
      <c r="Y509" s="2"/>
    </row>
    <row r="510" spans="1:25" ht="15">
      <c r="A510" s="42"/>
      <c r="B510" s="42"/>
      <c r="C510" s="22"/>
      <c r="D510" s="8"/>
      <c r="E510" s="8"/>
      <c r="F510" s="24"/>
      <c r="G510" s="12"/>
      <c r="H510" s="8"/>
      <c r="I510" s="42"/>
      <c r="J510" s="6"/>
      <c r="K510" s="6"/>
      <c r="L510" s="6"/>
      <c r="M510" s="6"/>
      <c r="N510" s="6"/>
      <c r="O510" s="6"/>
      <c r="P510" s="6"/>
      <c r="Q510" s="6"/>
      <c r="R510" s="2"/>
      <c r="S510" s="2"/>
      <c r="T510" s="2"/>
      <c r="U510" s="2"/>
      <c r="V510" s="2"/>
      <c r="W510" s="2"/>
      <c r="X510" s="2"/>
      <c r="Y510" s="2"/>
    </row>
    <row r="511" spans="1:25" ht="15">
      <c r="A511" s="42"/>
      <c r="B511" s="42"/>
      <c r="C511" s="22"/>
      <c r="D511" s="12"/>
      <c r="E511" s="12"/>
      <c r="F511" s="44"/>
      <c r="G511" s="12"/>
      <c r="H511" s="8"/>
      <c r="I511" s="42"/>
      <c r="J511" s="6"/>
      <c r="K511" s="6"/>
      <c r="L511" s="6"/>
      <c r="M511" s="6"/>
      <c r="N511" s="6"/>
      <c r="O511" s="6"/>
      <c r="P511" s="6"/>
      <c r="Q511" s="6"/>
      <c r="R511" s="2"/>
      <c r="S511" s="2"/>
      <c r="T511" s="2"/>
      <c r="U511" s="2"/>
      <c r="V511" s="2"/>
      <c r="W511" s="2"/>
      <c r="X511" s="2"/>
      <c r="Y511" s="2"/>
    </row>
    <row r="512" spans="1:25" ht="15">
      <c r="A512" s="42"/>
      <c r="B512" s="42"/>
      <c r="C512" s="22"/>
      <c r="D512" s="12"/>
      <c r="E512" s="12"/>
      <c r="F512" s="44"/>
      <c r="G512" s="12"/>
      <c r="H512" s="8"/>
      <c r="I512" s="42"/>
      <c r="J512" s="6"/>
      <c r="K512" s="6"/>
      <c r="L512" s="6"/>
      <c r="M512" s="6"/>
      <c r="N512" s="6"/>
      <c r="O512" s="6"/>
      <c r="P512" s="6"/>
      <c r="Q512" s="6"/>
      <c r="R512" s="2"/>
      <c r="S512" s="2"/>
      <c r="T512" s="2"/>
      <c r="U512" s="2"/>
      <c r="V512" s="2"/>
      <c r="W512" s="2"/>
      <c r="X512" s="2"/>
      <c r="Y512" s="2"/>
    </row>
    <row r="513" spans="1:25" ht="15">
      <c r="A513" s="11"/>
      <c r="B513" s="42"/>
      <c r="C513" s="11"/>
      <c r="D513" s="11"/>
      <c r="E513" s="11"/>
      <c r="F513" s="11"/>
      <c r="G513" s="11"/>
      <c r="H513" s="11"/>
      <c r="I513" s="42"/>
      <c r="J513" s="6"/>
      <c r="K513" s="6"/>
      <c r="L513" s="6"/>
      <c r="M513" s="6"/>
      <c r="N513" s="6"/>
      <c r="O513" s="6"/>
      <c r="P513" s="6"/>
      <c r="Q513" s="6"/>
      <c r="R513" s="2"/>
      <c r="S513" s="2"/>
      <c r="T513" s="2"/>
      <c r="U513" s="2"/>
      <c r="V513" s="2"/>
      <c r="W513" s="2"/>
      <c r="X513" s="2"/>
      <c r="Y513" s="2"/>
    </row>
    <row r="514" spans="1:25" ht="15">
      <c r="A514" s="11"/>
      <c r="B514" s="42"/>
      <c r="C514" s="11"/>
      <c r="D514" s="11"/>
      <c r="E514" s="11"/>
      <c r="F514" s="11"/>
      <c r="G514" s="11"/>
      <c r="H514" s="11"/>
      <c r="I514" s="42"/>
      <c r="J514" s="6"/>
      <c r="K514" s="6"/>
      <c r="L514" s="6"/>
      <c r="M514" s="6"/>
      <c r="N514" s="6"/>
      <c r="O514" s="6"/>
      <c r="P514" s="6"/>
      <c r="Q514" s="6"/>
      <c r="R514" s="2"/>
      <c r="S514" s="2"/>
      <c r="T514" s="2"/>
      <c r="U514" s="2"/>
      <c r="V514" s="2"/>
      <c r="W514" s="2"/>
      <c r="X514" s="2"/>
      <c r="Y514" s="2"/>
    </row>
    <row r="515" spans="1:25" ht="15">
      <c r="A515" s="42"/>
      <c r="B515" s="42"/>
      <c r="C515" s="22"/>
      <c r="D515" s="8"/>
      <c r="E515" s="8"/>
      <c r="F515" s="24"/>
      <c r="G515" s="42"/>
      <c r="H515" s="8"/>
      <c r="I515" s="42"/>
      <c r="J515" s="6"/>
      <c r="K515" s="6"/>
      <c r="L515" s="6"/>
      <c r="M515" s="6"/>
      <c r="N515" s="6"/>
      <c r="O515" s="6"/>
      <c r="P515" s="6"/>
      <c r="Q515" s="6"/>
      <c r="R515" s="2"/>
      <c r="S515" s="2"/>
      <c r="T515" s="2"/>
      <c r="U515" s="2"/>
      <c r="V515" s="2"/>
      <c r="W515" s="2"/>
      <c r="X515" s="2"/>
      <c r="Y515" s="2"/>
    </row>
    <row r="516" spans="1:25" ht="15">
      <c r="A516" s="42"/>
      <c r="B516" s="42"/>
      <c r="C516" s="22"/>
      <c r="D516" s="8"/>
      <c r="E516" s="8"/>
      <c r="F516" s="24"/>
      <c r="G516" s="12"/>
      <c r="H516" s="8"/>
      <c r="I516" s="11"/>
      <c r="J516" s="6"/>
      <c r="K516" s="6"/>
      <c r="L516" s="6"/>
      <c r="M516" s="6"/>
      <c r="N516" s="6"/>
      <c r="O516" s="6"/>
      <c r="P516" s="6"/>
      <c r="Q516" s="6"/>
      <c r="R516" s="2"/>
      <c r="S516" s="2"/>
      <c r="T516" s="2"/>
      <c r="U516" s="2"/>
      <c r="V516" s="2"/>
      <c r="W516" s="2"/>
      <c r="X516" s="2"/>
      <c r="Y516" s="2"/>
    </row>
    <row r="517" spans="1:25" ht="15">
      <c r="A517" s="42"/>
      <c r="B517" s="11"/>
      <c r="C517" s="22"/>
      <c r="D517" s="8"/>
      <c r="E517" s="8"/>
      <c r="F517" s="24"/>
      <c r="G517" s="12"/>
      <c r="H517" s="8"/>
      <c r="I517" s="11"/>
      <c r="J517" s="6"/>
      <c r="K517" s="6"/>
      <c r="L517" s="6"/>
      <c r="M517" s="6"/>
      <c r="N517" s="6"/>
      <c r="O517" s="6"/>
      <c r="P517" s="6"/>
      <c r="Q517" s="6"/>
      <c r="R517" s="2"/>
      <c r="S517" s="2"/>
      <c r="T517" s="2"/>
      <c r="U517" s="2"/>
      <c r="V517" s="2"/>
      <c r="W517" s="2"/>
      <c r="X517" s="2"/>
      <c r="Y517" s="2"/>
    </row>
    <row r="518" spans="1:25" ht="15">
      <c r="A518" s="42"/>
      <c r="B518" s="11"/>
      <c r="C518" s="22"/>
      <c r="D518" s="8"/>
      <c r="E518" s="8"/>
      <c r="F518" s="24"/>
      <c r="G518" s="12"/>
      <c r="H518" s="8"/>
      <c r="I518" s="42"/>
      <c r="J518" s="6"/>
      <c r="K518" s="6"/>
      <c r="L518" s="6"/>
      <c r="M518" s="6"/>
      <c r="N518" s="6"/>
      <c r="O518" s="6"/>
      <c r="P518" s="6"/>
      <c r="Q518" s="6"/>
      <c r="R518" s="2"/>
      <c r="S518" s="2"/>
      <c r="T518" s="2"/>
      <c r="U518" s="2"/>
      <c r="V518" s="2"/>
      <c r="W518" s="2"/>
      <c r="X518" s="2"/>
      <c r="Y518" s="2"/>
    </row>
    <row r="519" spans="1:25" ht="15">
      <c r="A519" s="42"/>
      <c r="B519" s="42"/>
      <c r="C519" s="22"/>
      <c r="D519" s="8"/>
      <c r="E519" s="8"/>
      <c r="F519" s="24"/>
      <c r="G519" s="12"/>
      <c r="H519" s="8"/>
      <c r="I519" s="42"/>
      <c r="J519" s="6"/>
      <c r="K519" s="6"/>
      <c r="L519" s="6"/>
      <c r="M519" s="6"/>
      <c r="N519" s="6"/>
      <c r="O519" s="6"/>
      <c r="P519" s="6"/>
      <c r="Q519" s="6"/>
      <c r="R519" s="2"/>
      <c r="S519" s="2"/>
      <c r="T519" s="2"/>
      <c r="U519" s="2"/>
      <c r="V519" s="2"/>
      <c r="W519" s="2"/>
      <c r="X519" s="2"/>
      <c r="Y519" s="2"/>
    </row>
    <row r="520" spans="1:25" ht="15">
      <c r="A520" s="42"/>
      <c r="B520" s="42"/>
      <c r="C520" s="22"/>
      <c r="D520" s="8"/>
      <c r="E520" s="8"/>
      <c r="F520" s="24"/>
      <c r="G520" s="12"/>
      <c r="H520" s="8"/>
      <c r="I520" s="42"/>
      <c r="J520" s="6"/>
      <c r="K520" s="6"/>
      <c r="L520" s="6"/>
      <c r="M520" s="6"/>
      <c r="N520" s="6"/>
      <c r="O520" s="6"/>
      <c r="P520" s="6"/>
      <c r="Q520" s="6"/>
      <c r="R520" s="2"/>
      <c r="S520" s="2"/>
      <c r="T520" s="2"/>
      <c r="U520" s="2"/>
      <c r="V520" s="2"/>
      <c r="W520" s="2"/>
      <c r="X520" s="2"/>
      <c r="Y520" s="2"/>
    </row>
    <row r="521" spans="1:25" ht="15">
      <c r="A521" s="42"/>
      <c r="B521" s="42"/>
      <c r="C521" s="22"/>
      <c r="D521" s="8"/>
      <c r="E521" s="8"/>
      <c r="F521" s="24"/>
      <c r="G521" s="12"/>
      <c r="H521" s="8"/>
      <c r="I521" s="42"/>
      <c r="J521" s="6"/>
      <c r="K521" s="6"/>
      <c r="L521" s="6"/>
      <c r="M521" s="6"/>
      <c r="N521" s="6"/>
      <c r="O521" s="6"/>
      <c r="P521" s="6"/>
      <c r="Q521" s="6"/>
      <c r="R521" s="2"/>
      <c r="S521" s="2"/>
      <c r="T521" s="2"/>
      <c r="U521" s="2"/>
      <c r="V521" s="2"/>
      <c r="W521" s="2"/>
      <c r="X521" s="2"/>
      <c r="Y521" s="2"/>
    </row>
    <row r="522" spans="1:25" ht="15">
      <c r="A522" s="11"/>
      <c r="B522" s="42"/>
      <c r="C522" s="11"/>
      <c r="D522" s="11"/>
      <c r="E522" s="11"/>
      <c r="F522" s="11"/>
      <c r="G522" s="11"/>
      <c r="H522" s="11"/>
      <c r="I522" s="42"/>
      <c r="J522" s="6"/>
      <c r="K522" s="6"/>
      <c r="L522" s="6"/>
      <c r="M522" s="6"/>
      <c r="N522" s="6"/>
      <c r="O522" s="6"/>
      <c r="P522" s="6"/>
      <c r="Q522" s="6"/>
      <c r="R522" s="2"/>
      <c r="S522" s="2"/>
      <c r="T522" s="2"/>
      <c r="U522" s="2"/>
      <c r="V522" s="2"/>
      <c r="W522" s="2"/>
      <c r="X522" s="2"/>
      <c r="Y522" s="2"/>
    </row>
    <row r="523" spans="1:25" ht="15">
      <c r="A523" s="11"/>
      <c r="B523" s="42"/>
      <c r="C523" s="11"/>
      <c r="D523" s="11"/>
      <c r="E523" s="11"/>
      <c r="F523" s="11"/>
      <c r="G523" s="11"/>
      <c r="H523" s="11"/>
      <c r="I523" s="42"/>
      <c r="J523" s="6"/>
      <c r="K523" s="6"/>
      <c r="L523" s="6"/>
      <c r="M523" s="6"/>
      <c r="N523" s="6"/>
      <c r="O523" s="6"/>
      <c r="P523" s="6"/>
      <c r="Q523" s="6"/>
      <c r="R523" s="2"/>
      <c r="S523" s="2"/>
      <c r="T523" s="2"/>
      <c r="U523" s="2"/>
      <c r="V523" s="2"/>
      <c r="W523" s="2"/>
      <c r="X523" s="2"/>
      <c r="Y523" s="2"/>
    </row>
    <row r="524" spans="1:25" ht="15">
      <c r="A524" s="11"/>
      <c r="B524" s="42"/>
      <c r="C524" s="22"/>
      <c r="D524" s="8"/>
      <c r="E524" s="8"/>
      <c r="F524" s="24"/>
      <c r="G524" s="12"/>
      <c r="H524" s="8"/>
      <c r="I524" s="42"/>
      <c r="J524" s="6"/>
      <c r="K524" s="6"/>
      <c r="L524" s="6"/>
      <c r="M524" s="6"/>
      <c r="N524" s="6"/>
      <c r="O524" s="6"/>
      <c r="P524" s="6"/>
      <c r="Q524" s="6"/>
      <c r="R524" s="2"/>
      <c r="S524" s="2"/>
      <c r="T524" s="2"/>
      <c r="U524" s="2"/>
      <c r="V524" s="2"/>
      <c r="W524" s="2"/>
      <c r="X524" s="2"/>
      <c r="Y524" s="2"/>
    </row>
    <row r="525" spans="1:25" ht="15">
      <c r="A525" s="11"/>
      <c r="B525" s="42"/>
      <c r="C525" s="22"/>
      <c r="D525" s="8"/>
      <c r="E525" s="8"/>
      <c r="F525" s="24"/>
      <c r="G525" s="12"/>
      <c r="H525" s="8"/>
      <c r="I525" s="11"/>
      <c r="J525" s="6"/>
      <c r="K525" s="6"/>
      <c r="L525" s="6"/>
      <c r="M525" s="6"/>
      <c r="N525" s="6"/>
      <c r="O525" s="6"/>
      <c r="P525" s="6"/>
      <c r="Q525" s="6"/>
      <c r="R525" s="2"/>
      <c r="S525" s="2"/>
      <c r="T525" s="2"/>
      <c r="U525" s="2"/>
      <c r="V525" s="2"/>
      <c r="W525" s="2"/>
      <c r="X525" s="2"/>
      <c r="Y525" s="2"/>
    </row>
    <row r="526" spans="1:25" ht="15">
      <c r="A526" s="11"/>
      <c r="B526" s="11"/>
      <c r="C526" s="22"/>
      <c r="D526" s="8"/>
      <c r="E526" s="8"/>
      <c r="F526" s="24"/>
      <c r="G526" s="12"/>
      <c r="H526" s="8"/>
      <c r="I526" s="11"/>
      <c r="J526" s="6"/>
      <c r="K526" s="6"/>
      <c r="L526" s="6"/>
      <c r="M526" s="6"/>
      <c r="N526" s="6"/>
      <c r="O526" s="6"/>
      <c r="P526" s="6"/>
      <c r="Q526" s="6"/>
      <c r="R526" s="2"/>
      <c r="S526" s="2"/>
      <c r="T526" s="2"/>
      <c r="U526" s="2"/>
      <c r="V526" s="2"/>
      <c r="W526" s="2"/>
      <c r="X526" s="2"/>
      <c r="Y526" s="2"/>
    </row>
    <row r="527" spans="1:25" ht="15">
      <c r="A527" s="11"/>
      <c r="B527" s="11"/>
      <c r="C527" s="22"/>
      <c r="D527" s="8"/>
      <c r="E527" s="8"/>
      <c r="F527" s="24"/>
      <c r="G527" s="12"/>
      <c r="H527" s="8"/>
      <c r="I527" s="42"/>
      <c r="J527" s="6"/>
      <c r="K527" s="6"/>
      <c r="L527" s="6"/>
      <c r="M527" s="6"/>
      <c r="N527" s="6"/>
      <c r="O527" s="6"/>
      <c r="P527" s="6"/>
      <c r="Q527" s="6"/>
      <c r="R527" s="2"/>
      <c r="S527" s="2"/>
      <c r="T527" s="2"/>
      <c r="U527" s="2"/>
      <c r="V527" s="2"/>
      <c r="W527" s="2"/>
      <c r="X527" s="2"/>
      <c r="Y527" s="2"/>
    </row>
    <row r="528" spans="1:25" ht="15">
      <c r="A528" s="11"/>
      <c r="B528" s="42"/>
      <c r="C528" s="22"/>
      <c r="D528" s="8"/>
      <c r="E528" s="8"/>
      <c r="F528" s="24"/>
      <c r="G528" s="12"/>
      <c r="H528" s="8"/>
      <c r="I528" s="42"/>
      <c r="J528" s="6"/>
      <c r="K528" s="6"/>
      <c r="L528" s="6"/>
      <c r="M528" s="6"/>
      <c r="N528" s="6"/>
      <c r="O528" s="6"/>
      <c r="P528" s="6"/>
      <c r="Q528" s="6"/>
      <c r="R528" s="2"/>
      <c r="S528" s="2"/>
      <c r="T528" s="2"/>
      <c r="U528" s="2"/>
      <c r="V528" s="2"/>
      <c r="W528" s="2"/>
      <c r="X528" s="2"/>
      <c r="Y528" s="2"/>
    </row>
    <row r="529" spans="1:25" ht="15">
      <c r="A529" s="11"/>
      <c r="B529" s="42"/>
      <c r="C529" s="22"/>
      <c r="D529" s="8"/>
      <c r="E529" s="8"/>
      <c r="F529" s="24"/>
      <c r="G529" s="12"/>
      <c r="H529" s="8"/>
      <c r="I529" s="42"/>
      <c r="J529" s="6"/>
      <c r="K529" s="6"/>
      <c r="L529" s="6"/>
      <c r="M529" s="6"/>
      <c r="N529" s="6"/>
      <c r="O529" s="6"/>
      <c r="P529" s="6"/>
      <c r="Q529" s="6"/>
      <c r="R529" s="2"/>
      <c r="S529" s="2"/>
      <c r="T529" s="2"/>
      <c r="U529" s="2"/>
      <c r="V529" s="2"/>
      <c r="W529" s="2"/>
      <c r="X529" s="2"/>
      <c r="Y529" s="2"/>
    </row>
    <row r="530" spans="1:25" ht="15">
      <c r="A530" s="11"/>
      <c r="B530" s="42"/>
      <c r="C530" s="22"/>
      <c r="D530" s="8"/>
      <c r="E530" s="8"/>
      <c r="F530" s="24"/>
      <c r="G530" s="12"/>
      <c r="H530" s="8"/>
      <c r="I530" s="42"/>
      <c r="J530" s="6"/>
      <c r="K530" s="6"/>
      <c r="L530" s="6"/>
      <c r="M530" s="6"/>
      <c r="N530" s="6"/>
      <c r="O530" s="6"/>
      <c r="P530" s="6"/>
      <c r="Q530" s="6"/>
      <c r="R530" s="2"/>
      <c r="S530" s="2"/>
      <c r="T530" s="2"/>
      <c r="U530" s="2"/>
      <c r="V530" s="2"/>
      <c r="W530" s="2"/>
      <c r="X530" s="2"/>
      <c r="Y530" s="2"/>
    </row>
    <row r="531" spans="1:25" ht="15">
      <c r="A531" s="11"/>
      <c r="B531" s="42"/>
      <c r="C531" s="22"/>
      <c r="D531" s="8"/>
      <c r="E531" s="8"/>
      <c r="F531" s="24"/>
      <c r="G531" s="12"/>
      <c r="H531" s="8"/>
      <c r="I531" s="42"/>
      <c r="J531" s="6"/>
      <c r="K531" s="6"/>
      <c r="L531" s="6"/>
      <c r="M531" s="6"/>
      <c r="N531" s="6"/>
      <c r="O531" s="6"/>
      <c r="P531" s="6"/>
      <c r="Q531" s="6"/>
      <c r="R531" s="2"/>
      <c r="S531" s="2"/>
      <c r="T531" s="2"/>
      <c r="U531" s="2"/>
      <c r="V531" s="2"/>
      <c r="W531" s="2"/>
      <c r="X531" s="2"/>
      <c r="Y531" s="2"/>
    </row>
    <row r="532" spans="1:25" ht="15">
      <c r="A532" s="42"/>
      <c r="B532" s="42"/>
      <c r="C532" s="22"/>
      <c r="D532" s="8"/>
      <c r="E532" s="8"/>
      <c r="F532" s="24"/>
      <c r="G532" s="12"/>
      <c r="H532" s="8"/>
      <c r="I532" s="42"/>
      <c r="J532" s="6"/>
      <c r="K532" s="6"/>
      <c r="L532" s="6"/>
      <c r="M532" s="6"/>
      <c r="N532" s="6"/>
      <c r="O532" s="6"/>
      <c r="P532" s="6"/>
      <c r="Q532" s="6"/>
      <c r="R532" s="2"/>
      <c r="S532" s="2"/>
      <c r="T532" s="2"/>
      <c r="U532" s="2"/>
      <c r="V532" s="2"/>
      <c r="W532" s="2"/>
      <c r="X532" s="2"/>
      <c r="Y532" s="2"/>
    </row>
    <row r="533" spans="1:25" ht="15">
      <c r="A533" s="11"/>
      <c r="B533" s="42"/>
      <c r="C533" s="22"/>
      <c r="D533" s="8"/>
      <c r="E533" s="8"/>
      <c r="F533" s="24"/>
      <c r="G533" s="12"/>
      <c r="H533" s="8"/>
      <c r="I533" s="42"/>
      <c r="J533" s="6"/>
      <c r="K533" s="6"/>
      <c r="L533" s="6"/>
      <c r="M533" s="6"/>
      <c r="N533" s="6"/>
      <c r="O533" s="6"/>
      <c r="P533" s="6"/>
      <c r="Q533" s="6"/>
      <c r="R533" s="2"/>
      <c r="S533" s="2"/>
      <c r="T533" s="2"/>
      <c r="U533" s="2"/>
      <c r="V533" s="2"/>
      <c r="W533" s="2"/>
      <c r="X533" s="2"/>
      <c r="Y533" s="2"/>
    </row>
    <row r="534" spans="1:25" ht="15">
      <c r="A534" s="11"/>
      <c r="B534" s="42"/>
      <c r="C534" s="11"/>
      <c r="D534" s="11"/>
      <c r="E534" s="11"/>
      <c r="F534" s="11"/>
      <c r="G534" s="11"/>
      <c r="H534" s="11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2"/>
      <c r="U534" s="2"/>
      <c r="V534" s="2"/>
      <c r="W534" s="2"/>
      <c r="X534" s="2"/>
      <c r="Y534" s="2"/>
    </row>
    <row r="535" spans="1:25" ht="15">
      <c r="A535" s="133"/>
      <c r="B535" s="42"/>
      <c r="C535" s="133"/>
      <c r="D535" s="133"/>
      <c r="E535" s="133"/>
      <c r="F535" s="133"/>
      <c r="G535" s="133"/>
      <c r="H535" s="133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2"/>
      <c r="U535" s="2"/>
      <c r="V535" s="2"/>
      <c r="W535" s="2"/>
      <c r="X535" s="2"/>
      <c r="Y535" s="2"/>
    </row>
    <row r="536" spans="1:25" ht="15">
      <c r="A536" s="11"/>
      <c r="B536" s="42"/>
      <c r="C536" s="22"/>
      <c r="D536" s="8"/>
      <c r="E536" s="8"/>
      <c r="F536" s="24"/>
      <c r="G536" s="12"/>
      <c r="H536" s="8"/>
      <c r="I536" s="12"/>
      <c r="J536" s="6"/>
      <c r="K536" s="6"/>
      <c r="L536" s="6"/>
      <c r="M536" s="6"/>
      <c r="N536" s="6"/>
      <c r="O536" s="6"/>
      <c r="P536" s="6"/>
      <c r="Q536" s="6"/>
      <c r="R536" s="2"/>
      <c r="S536" s="2"/>
      <c r="T536" s="2"/>
      <c r="U536" s="2"/>
      <c r="V536" s="2"/>
      <c r="W536" s="2"/>
      <c r="X536" s="2"/>
      <c r="Y536" s="2"/>
    </row>
    <row r="537" spans="1:25" ht="15">
      <c r="A537" s="42"/>
      <c r="B537" s="42"/>
      <c r="C537" s="22"/>
      <c r="D537" s="8"/>
      <c r="E537" s="8"/>
      <c r="F537" s="24"/>
      <c r="G537" s="12"/>
      <c r="H537" s="8"/>
      <c r="I537" s="11"/>
      <c r="J537" s="6"/>
      <c r="K537" s="6"/>
      <c r="L537" s="6"/>
      <c r="M537" s="6"/>
      <c r="N537" s="6"/>
      <c r="O537" s="6"/>
      <c r="P537" s="6"/>
      <c r="Q537" s="6"/>
      <c r="R537" s="2"/>
      <c r="S537" s="2"/>
      <c r="T537" s="2"/>
      <c r="U537" s="2"/>
      <c r="V537" s="2"/>
      <c r="W537" s="2"/>
      <c r="X537" s="2"/>
      <c r="Y537" s="2"/>
    </row>
    <row r="538" spans="1:25" ht="15">
      <c r="A538" s="42"/>
      <c r="B538" s="11"/>
      <c r="C538" s="22"/>
      <c r="D538" s="8"/>
      <c r="E538" s="8"/>
      <c r="F538" s="24"/>
      <c r="G538" s="12"/>
      <c r="H538" s="8"/>
      <c r="I538" s="133"/>
      <c r="J538" s="6"/>
      <c r="K538" s="6"/>
      <c r="L538" s="6"/>
      <c r="M538" s="6"/>
      <c r="N538" s="6"/>
      <c r="O538" s="6"/>
      <c r="P538" s="6"/>
      <c r="Q538" s="6"/>
      <c r="R538" s="2"/>
      <c r="S538" s="2"/>
      <c r="T538" s="2"/>
      <c r="U538" s="2"/>
      <c r="V538" s="2"/>
      <c r="W538" s="2"/>
      <c r="X538" s="2"/>
      <c r="Y538" s="2"/>
    </row>
    <row r="539" spans="1:25" ht="15">
      <c r="A539" s="133"/>
      <c r="B539" s="133"/>
      <c r="C539" s="133"/>
      <c r="D539" s="133"/>
      <c r="E539" s="133"/>
      <c r="F539" s="133"/>
      <c r="G539" s="133"/>
      <c r="H539" s="133"/>
      <c r="I539" s="42"/>
      <c r="J539" s="6"/>
      <c r="K539" s="6"/>
      <c r="L539" s="6"/>
      <c r="M539" s="6"/>
      <c r="N539" s="6"/>
      <c r="O539" s="6"/>
      <c r="P539" s="6"/>
      <c r="Q539" s="6"/>
      <c r="R539" s="2"/>
      <c r="S539" s="2"/>
      <c r="T539" s="2"/>
      <c r="U539" s="2"/>
      <c r="V539" s="2"/>
      <c r="W539" s="2"/>
      <c r="X539" s="2"/>
      <c r="Y539" s="2"/>
    </row>
    <row r="540" spans="1:25" ht="15">
      <c r="A540" s="133"/>
      <c r="B540" s="42"/>
      <c r="C540" s="133"/>
      <c r="D540" s="133"/>
      <c r="E540" s="133"/>
      <c r="F540" s="133"/>
      <c r="G540" s="133"/>
      <c r="H540" s="133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2"/>
      <c r="U540" s="2"/>
      <c r="V540" s="2"/>
      <c r="W540" s="2"/>
      <c r="X540" s="2"/>
      <c r="Y540" s="2"/>
    </row>
    <row r="541" spans="1:25" ht="15">
      <c r="A541" s="42"/>
      <c r="B541" s="42"/>
      <c r="C541" s="22"/>
      <c r="D541" s="8"/>
      <c r="E541" s="8"/>
      <c r="F541" s="24"/>
      <c r="G541" s="12"/>
      <c r="H541" s="8"/>
      <c r="I541" s="42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2"/>
      <c r="U541" s="2"/>
      <c r="V541" s="2"/>
      <c r="W541" s="2"/>
      <c r="X541" s="2"/>
      <c r="Y541" s="2"/>
    </row>
    <row r="542" spans="1:25" ht="15">
      <c r="A542" s="42"/>
      <c r="B542" s="42"/>
      <c r="C542" s="22"/>
      <c r="D542" s="8"/>
      <c r="E542" s="8"/>
      <c r="F542" s="24"/>
      <c r="G542" s="12"/>
      <c r="H542" s="8"/>
      <c r="I542" s="133"/>
      <c r="J542" s="6"/>
      <c r="K542" s="6"/>
      <c r="L542" s="6"/>
      <c r="M542" s="6"/>
      <c r="N542" s="6"/>
      <c r="O542" s="6"/>
      <c r="P542" s="6"/>
      <c r="Q542" s="6"/>
      <c r="R542" s="2"/>
      <c r="S542" s="2"/>
      <c r="T542" s="2"/>
      <c r="U542" s="2"/>
      <c r="V542" s="2"/>
      <c r="W542" s="2"/>
      <c r="X542" s="2"/>
      <c r="Y542" s="2"/>
    </row>
    <row r="543" spans="1:25" ht="15">
      <c r="A543" s="42"/>
      <c r="B543" s="133"/>
      <c r="C543" s="22"/>
      <c r="D543" s="8"/>
      <c r="E543" s="8"/>
      <c r="F543" s="24"/>
      <c r="G543" s="12"/>
      <c r="H543" s="8"/>
      <c r="I543" s="133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2"/>
      <c r="U543" s="2"/>
      <c r="V543" s="2"/>
      <c r="W543" s="2"/>
      <c r="X543" s="2"/>
      <c r="Y543" s="2"/>
    </row>
    <row r="544" spans="1:25" ht="15">
      <c r="A544" s="11"/>
      <c r="B544" s="133"/>
      <c r="C544" s="11"/>
      <c r="D544" s="11"/>
      <c r="E544" s="11"/>
      <c r="F544" s="11"/>
      <c r="G544" s="11"/>
      <c r="H544" s="11"/>
      <c r="I544" s="42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2"/>
      <c r="U544" s="2"/>
      <c r="V544" s="2"/>
      <c r="W544" s="2"/>
      <c r="X544" s="2"/>
      <c r="Y544" s="2"/>
    </row>
    <row r="545" spans="1:25" ht="15">
      <c r="A545" s="11"/>
      <c r="B545" s="42"/>
      <c r="C545" s="11"/>
      <c r="D545" s="11"/>
      <c r="E545" s="11"/>
      <c r="F545" s="11"/>
      <c r="G545" s="11"/>
      <c r="H545" s="11"/>
      <c r="I545" s="42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2"/>
      <c r="U545" s="2"/>
      <c r="V545" s="2"/>
      <c r="W545" s="2"/>
      <c r="X545" s="2"/>
      <c r="Y545" s="2"/>
    </row>
    <row r="546" spans="1:25" ht="15">
      <c r="A546" s="42"/>
      <c r="B546" s="42"/>
      <c r="C546" s="22"/>
      <c r="D546" s="8"/>
      <c r="E546" s="8"/>
      <c r="F546" s="24"/>
      <c r="G546" s="12"/>
      <c r="H546" s="8"/>
      <c r="I546" s="42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2"/>
      <c r="U546" s="2"/>
      <c r="V546" s="2"/>
      <c r="W546" s="2"/>
      <c r="X546" s="2"/>
      <c r="Y546" s="2"/>
    </row>
    <row r="547" spans="1:25" ht="15">
      <c r="A547" s="42"/>
      <c r="B547" s="42"/>
      <c r="C547" s="22"/>
      <c r="D547" s="8"/>
      <c r="E547" s="8"/>
      <c r="F547" s="24"/>
      <c r="G547" s="12"/>
      <c r="H547" s="8"/>
      <c r="I547" s="11"/>
      <c r="J547" s="6"/>
      <c r="K547" s="6"/>
      <c r="L547" s="6"/>
      <c r="M547" s="6"/>
      <c r="N547" s="6"/>
      <c r="O547" s="6"/>
      <c r="P547" s="6"/>
      <c r="Q547" s="6"/>
      <c r="R547" s="2"/>
      <c r="S547" s="2"/>
      <c r="T547" s="2"/>
      <c r="U547" s="2"/>
      <c r="V547" s="2"/>
      <c r="W547" s="2"/>
      <c r="X547" s="2"/>
      <c r="Y547" s="2"/>
    </row>
    <row r="548" spans="1:25" ht="15">
      <c r="A548" s="42"/>
      <c r="B548" s="11"/>
      <c r="C548" s="22"/>
      <c r="D548" s="8"/>
      <c r="E548" s="8"/>
      <c r="F548" s="24"/>
      <c r="G548" s="12"/>
      <c r="H548" s="8"/>
      <c r="I548" s="11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2"/>
      <c r="U548" s="2"/>
      <c r="V548" s="2"/>
      <c r="W548" s="2"/>
      <c r="X548" s="2"/>
      <c r="Y548" s="2"/>
    </row>
    <row r="549" spans="1:25" ht="15">
      <c r="A549" s="11"/>
      <c r="B549" s="11"/>
      <c r="C549" s="11"/>
      <c r="D549" s="11"/>
      <c r="E549" s="11"/>
      <c r="F549" s="11"/>
      <c r="G549" s="11"/>
      <c r="H549" s="11"/>
      <c r="I549" s="4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2"/>
      <c r="U549" s="2"/>
      <c r="V549" s="2"/>
      <c r="W549" s="2"/>
      <c r="X549" s="2"/>
      <c r="Y549" s="2"/>
    </row>
    <row r="550" spans="1:25" ht="15">
      <c r="A550" s="11"/>
      <c r="B550" s="42"/>
      <c r="C550" s="11"/>
      <c r="D550" s="11"/>
      <c r="E550" s="11"/>
      <c r="F550" s="11"/>
      <c r="G550" s="11"/>
      <c r="H550" s="11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2"/>
      <c r="U550" s="2"/>
      <c r="V550" s="2"/>
      <c r="W550" s="2"/>
      <c r="X550" s="2"/>
      <c r="Y550" s="2"/>
    </row>
    <row r="551" spans="1:25" ht="15">
      <c r="A551" s="14"/>
      <c r="B551" s="42"/>
      <c r="C551" s="22"/>
      <c r="D551" s="22"/>
      <c r="E551" s="22"/>
      <c r="F551" s="25"/>
      <c r="G551" s="12"/>
      <c r="H551" s="8"/>
      <c r="I551" s="42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15"/>
      <c r="B552" s="42"/>
      <c r="C552" s="22"/>
      <c r="D552" s="22"/>
      <c r="E552" s="22"/>
      <c r="F552" s="26"/>
      <c r="G552" s="12"/>
      <c r="H552" s="8"/>
      <c r="I552" s="11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15"/>
      <c r="B553" s="11"/>
      <c r="C553" s="22"/>
      <c r="D553" s="22"/>
      <c r="E553" s="22"/>
      <c r="F553" s="26"/>
      <c r="G553" s="12"/>
      <c r="H553" s="8"/>
      <c r="I553" s="11"/>
      <c r="J553" s="6"/>
      <c r="K553" s="6"/>
      <c r="L553" s="6"/>
      <c r="M553" s="6"/>
      <c r="N553" s="6"/>
      <c r="O553" s="6"/>
      <c r="P553" s="6"/>
      <c r="Q553" s="6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16"/>
      <c r="B554" s="11"/>
      <c r="C554" s="22"/>
      <c r="D554" s="22"/>
      <c r="E554" s="22"/>
      <c r="F554" s="26"/>
      <c r="G554" s="12"/>
      <c r="H554" s="8"/>
      <c r="I554" s="42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17"/>
      <c r="B555" s="42"/>
      <c r="C555" s="22"/>
      <c r="D555" s="22"/>
      <c r="E555" s="22"/>
      <c r="F555" s="26"/>
      <c r="G555" s="12"/>
      <c r="H555" s="8"/>
      <c r="I555" s="42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18"/>
      <c r="B556" s="42"/>
      <c r="C556" s="22"/>
      <c r="D556" s="22"/>
      <c r="E556" s="22"/>
      <c r="F556" s="26"/>
      <c r="G556" s="12"/>
      <c r="H556" s="8"/>
      <c r="I556" s="42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19"/>
      <c r="B557" s="42"/>
      <c r="C557" s="22"/>
      <c r="D557" s="22"/>
      <c r="E557" s="22"/>
      <c r="F557" s="27"/>
      <c r="G557" s="12"/>
      <c r="H557" s="8"/>
      <c r="I557" s="42"/>
      <c r="J557" s="6"/>
      <c r="K557" s="6"/>
      <c r="L557" s="6"/>
      <c r="M557" s="6"/>
      <c r="N557" s="6"/>
      <c r="O557" s="6"/>
      <c r="P557" s="6"/>
      <c r="Q557" s="6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19"/>
      <c r="B558" s="42"/>
      <c r="C558" s="22"/>
      <c r="D558" s="22"/>
      <c r="E558" s="22"/>
      <c r="F558" s="25"/>
      <c r="G558" s="12"/>
      <c r="H558" s="8"/>
      <c r="I558" s="42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19"/>
      <c r="B559" s="42"/>
      <c r="C559" s="22"/>
      <c r="D559" s="22"/>
      <c r="E559" s="22"/>
      <c r="F559" s="27"/>
      <c r="G559" s="12"/>
      <c r="H559" s="8"/>
      <c r="I559" s="42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19"/>
      <c r="B560" s="42"/>
      <c r="C560" s="22"/>
      <c r="D560" s="22"/>
      <c r="E560" s="22"/>
      <c r="F560" s="27"/>
      <c r="G560" s="12"/>
      <c r="H560" s="8"/>
      <c r="I560" s="42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19"/>
      <c r="B561" s="42"/>
      <c r="C561" s="22"/>
      <c r="D561" s="22"/>
      <c r="E561" s="22"/>
      <c r="F561" s="28"/>
      <c r="G561" s="12"/>
      <c r="H561" s="8"/>
      <c r="I561" s="42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20"/>
      <c r="B562" s="42"/>
      <c r="C562" s="22"/>
      <c r="D562" s="22"/>
      <c r="E562" s="22"/>
      <c r="F562" s="29"/>
      <c r="G562" s="12"/>
      <c r="H562" s="8"/>
      <c r="I562" s="42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16"/>
      <c r="B563" s="42"/>
      <c r="C563" s="22"/>
      <c r="D563" s="22"/>
      <c r="E563" s="22"/>
      <c r="F563" s="29"/>
      <c r="G563" s="12"/>
      <c r="H563" s="8"/>
      <c r="I563" s="42"/>
      <c r="J563" s="6"/>
      <c r="K563" s="6"/>
      <c r="L563" s="6"/>
      <c r="M563" s="6"/>
      <c r="N563" s="6"/>
      <c r="O563" s="6"/>
      <c r="P563" s="6"/>
      <c r="Q563" s="6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20"/>
      <c r="B564" s="42"/>
      <c r="C564" s="22"/>
      <c r="D564" s="22"/>
      <c r="E564" s="22"/>
      <c r="F564" s="27"/>
      <c r="G564" s="12"/>
      <c r="H564" s="8"/>
      <c r="I564" s="42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20"/>
      <c r="B565" s="42"/>
      <c r="C565" s="22"/>
      <c r="D565" s="22"/>
      <c r="E565" s="22"/>
      <c r="F565" s="27"/>
      <c r="G565" s="12"/>
      <c r="H565" s="8"/>
      <c r="I565" s="42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20"/>
      <c r="B566" s="42"/>
      <c r="C566" s="22"/>
      <c r="D566" s="22"/>
      <c r="E566" s="22"/>
      <c r="F566" s="27"/>
      <c r="G566" s="12"/>
      <c r="H566" s="8"/>
      <c r="I566" s="42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42"/>
      <c r="B567" s="42"/>
      <c r="C567" s="22"/>
      <c r="D567" s="22"/>
      <c r="E567" s="22"/>
      <c r="F567" s="24"/>
      <c r="G567" s="12"/>
      <c r="H567" s="8"/>
      <c r="I567" s="42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42"/>
      <c r="B568" s="42"/>
      <c r="C568" s="22"/>
      <c r="D568" s="22"/>
      <c r="E568" s="22"/>
      <c r="F568" s="24"/>
      <c r="G568" s="12"/>
      <c r="H568" s="8"/>
      <c r="I568" s="42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11"/>
      <c r="B569" s="42"/>
      <c r="C569" s="22"/>
      <c r="D569" s="8"/>
      <c r="E569" s="8"/>
      <c r="F569" s="24"/>
      <c r="G569" s="12"/>
      <c r="H569" s="8"/>
      <c r="I569" s="42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138"/>
      <c r="B570" s="42"/>
      <c r="C570" s="149"/>
      <c r="D570" s="150"/>
      <c r="E570" s="149"/>
      <c r="F570" s="151"/>
      <c r="G570" s="150"/>
      <c r="H570" s="148"/>
      <c r="I570" s="42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138"/>
      <c r="B571" s="42"/>
      <c r="C571" s="149"/>
      <c r="D571" s="150"/>
      <c r="E571" s="150"/>
      <c r="F571" s="151"/>
      <c r="G571" s="150"/>
      <c r="H571" s="148"/>
      <c r="I571" s="42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138"/>
      <c r="B572" s="42"/>
      <c r="C572" s="149"/>
      <c r="D572" s="150"/>
      <c r="E572" s="150"/>
      <c r="F572" s="151"/>
      <c r="G572" s="150"/>
      <c r="H572" s="148"/>
      <c r="I572" s="42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2"/>
      <c r="U572" s="2"/>
      <c r="V572" s="2"/>
      <c r="W572" s="2"/>
      <c r="X572" s="2"/>
      <c r="Y572" s="2"/>
    </row>
    <row r="573" spans="1:25" ht="15">
      <c r="A573" s="138"/>
      <c r="B573" s="42"/>
      <c r="C573" s="149"/>
      <c r="D573" s="150"/>
      <c r="E573" s="150"/>
      <c r="F573" s="151"/>
      <c r="G573" s="150"/>
      <c r="H573" s="148"/>
      <c r="I573" s="138"/>
      <c r="J573" s="6"/>
      <c r="K573" s="6"/>
      <c r="L573" s="6"/>
      <c r="M573" s="6"/>
      <c r="N573" s="6"/>
      <c r="O573" s="6"/>
      <c r="P573" s="6"/>
      <c r="Q573" s="6"/>
      <c r="R573" s="2"/>
      <c r="S573" s="2"/>
      <c r="T573" s="2"/>
      <c r="U573" s="2"/>
      <c r="V573" s="2"/>
      <c r="W573" s="2"/>
      <c r="X573" s="2"/>
      <c r="Y573" s="2"/>
    </row>
    <row r="574" spans="1:25" ht="15">
      <c r="A574" s="152"/>
      <c r="B574" s="138"/>
      <c r="C574" s="152"/>
      <c r="D574" s="152"/>
      <c r="E574" s="152"/>
      <c r="F574" s="152"/>
      <c r="G574" s="152"/>
      <c r="H574" s="152"/>
      <c r="I574" s="138"/>
      <c r="J574" s="6"/>
      <c r="K574" s="6"/>
      <c r="L574" s="6"/>
      <c r="M574" s="6"/>
      <c r="N574" s="6"/>
      <c r="O574" s="6"/>
      <c r="P574" s="6"/>
      <c r="Q574" s="6"/>
      <c r="R574" s="2"/>
      <c r="S574" s="2"/>
      <c r="T574" s="2"/>
      <c r="U574" s="2"/>
      <c r="V574" s="2"/>
      <c r="W574" s="2"/>
      <c r="X574" s="2"/>
      <c r="Y574" s="2"/>
    </row>
    <row r="575" spans="1:25" ht="15">
      <c r="A575" s="153"/>
      <c r="B575" s="138"/>
      <c r="C575" s="154"/>
      <c r="D575" s="155"/>
      <c r="E575" s="155"/>
      <c r="F575" s="156"/>
      <c r="G575" s="155"/>
      <c r="H575" s="157"/>
      <c r="I575" s="138"/>
      <c r="J575" s="6"/>
      <c r="K575" s="6"/>
      <c r="L575" s="6"/>
      <c r="M575" s="6"/>
      <c r="N575" s="6"/>
      <c r="O575" s="6"/>
      <c r="P575" s="6"/>
      <c r="Q575" s="6"/>
      <c r="R575" s="2"/>
      <c r="S575" s="2"/>
      <c r="T575" s="2"/>
      <c r="U575" s="2"/>
      <c r="V575" s="2"/>
      <c r="W575" s="2"/>
      <c r="X575" s="2"/>
      <c r="Y575" s="2"/>
    </row>
    <row r="576" spans="1:25" ht="15">
      <c r="A576" s="152"/>
      <c r="B576" s="138"/>
      <c r="C576" s="152"/>
      <c r="D576" s="152"/>
      <c r="E576" s="152"/>
      <c r="F576" s="152"/>
      <c r="G576" s="152"/>
      <c r="H576" s="152"/>
      <c r="I576" s="138"/>
      <c r="J576" s="6"/>
      <c r="K576" s="6"/>
      <c r="L576" s="6"/>
      <c r="M576" s="6"/>
      <c r="N576" s="6"/>
      <c r="O576" s="6"/>
      <c r="P576" s="6"/>
      <c r="Q576" s="6"/>
      <c r="R576" s="2"/>
      <c r="S576" s="2"/>
      <c r="T576" s="2"/>
      <c r="U576" s="2"/>
      <c r="V576" s="2"/>
      <c r="W576" s="2"/>
      <c r="X576" s="2"/>
      <c r="Y576" s="2"/>
    </row>
    <row r="577" spans="1:25" ht="15">
      <c r="A577" s="153"/>
      <c r="B577" s="138"/>
      <c r="C577" s="154"/>
      <c r="D577" s="155"/>
      <c r="E577" s="155"/>
      <c r="F577" s="156"/>
      <c r="G577" s="155"/>
      <c r="H577" s="157"/>
      <c r="I577" s="152"/>
      <c r="J577" s="6"/>
      <c r="K577" s="6"/>
      <c r="L577" s="6"/>
      <c r="M577" s="6"/>
      <c r="N577" s="6"/>
      <c r="O577" s="6"/>
      <c r="P577" s="6"/>
      <c r="Q577" s="6"/>
      <c r="R577" s="2"/>
      <c r="S577" s="2"/>
      <c r="T577" s="2"/>
      <c r="U577" s="2"/>
      <c r="V577" s="2"/>
      <c r="W577" s="2"/>
      <c r="X577" s="2"/>
      <c r="Y577" s="2"/>
    </row>
    <row r="578" spans="1:25" ht="15">
      <c r="A578" s="152"/>
      <c r="B578" s="152"/>
      <c r="C578" s="152"/>
      <c r="D578" s="152"/>
      <c r="E578" s="152"/>
      <c r="F578" s="152"/>
      <c r="G578" s="152"/>
      <c r="H578" s="152"/>
      <c r="I578" s="42"/>
      <c r="J578" s="6"/>
      <c r="K578" s="6"/>
      <c r="L578" s="6"/>
      <c r="M578" s="6"/>
      <c r="N578" s="6"/>
      <c r="O578" s="6"/>
      <c r="P578" s="6"/>
      <c r="Q578" s="6"/>
      <c r="R578" s="2"/>
      <c r="S578" s="2"/>
      <c r="T578" s="2"/>
      <c r="U578" s="2"/>
      <c r="V578" s="2"/>
      <c r="W578" s="2"/>
      <c r="X578" s="2"/>
      <c r="Y578" s="2"/>
    </row>
    <row r="579" spans="1:25" ht="15">
      <c r="A579" s="138"/>
      <c r="B579" s="153"/>
      <c r="C579" s="149"/>
      <c r="D579" s="150"/>
      <c r="E579" s="150"/>
      <c r="F579" s="151"/>
      <c r="G579" s="150"/>
      <c r="H579" s="148"/>
      <c r="I579" s="152"/>
      <c r="J579" s="6"/>
      <c r="K579" s="6"/>
      <c r="L579" s="6"/>
      <c r="M579" s="6"/>
      <c r="N579" s="6"/>
      <c r="O579" s="6"/>
      <c r="P579" s="6"/>
      <c r="Q579" s="6"/>
      <c r="R579" s="2"/>
      <c r="S579" s="2"/>
      <c r="T579" s="2"/>
      <c r="U579" s="2"/>
      <c r="V579" s="2"/>
      <c r="W579" s="2"/>
      <c r="X579" s="2"/>
      <c r="Y579" s="2"/>
    </row>
    <row r="580" spans="1:25" ht="15">
      <c r="A580" s="158"/>
      <c r="B580" s="152"/>
      <c r="C580" s="149"/>
      <c r="D580" s="150"/>
      <c r="E580" s="150"/>
      <c r="F580" s="151"/>
      <c r="G580" s="150"/>
      <c r="H580" s="148"/>
      <c r="I580" s="42"/>
      <c r="J580" s="6"/>
      <c r="K580" s="6"/>
      <c r="L580" s="6"/>
      <c r="M580" s="6"/>
      <c r="N580" s="6"/>
      <c r="O580" s="6"/>
      <c r="P580" s="6"/>
      <c r="Q580" s="6"/>
      <c r="R580" s="2"/>
      <c r="S580" s="2"/>
      <c r="T580" s="2"/>
      <c r="U580" s="2"/>
      <c r="V580" s="2"/>
      <c r="W580" s="2"/>
      <c r="X580" s="2"/>
      <c r="Y580" s="2"/>
    </row>
    <row r="581" spans="1:25" ht="15">
      <c r="A581" s="158"/>
      <c r="B581" s="153"/>
      <c r="C581" s="159"/>
      <c r="D581" s="79"/>
      <c r="E581" s="79"/>
      <c r="F581" s="160"/>
      <c r="G581" s="79"/>
      <c r="H581" s="88"/>
      <c r="I581" s="152"/>
      <c r="J581" s="6"/>
      <c r="K581" s="6"/>
      <c r="L581" s="6"/>
      <c r="M581" s="6"/>
      <c r="N581" s="6"/>
      <c r="O581" s="6"/>
      <c r="P581" s="6"/>
      <c r="Q581" s="6"/>
      <c r="R581" s="2"/>
      <c r="S581" s="2"/>
      <c r="T581" s="2"/>
      <c r="U581" s="2"/>
      <c r="V581" s="2"/>
      <c r="W581" s="2"/>
      <c r="X581" s="2"/>
      <c r="Y581" s="2"/>
    </row>
    <row r="582" spans="1:25" ht="15">
      <c r="A582" s="158"/>
      <c r="B582" s="152"/>
      <c r="C582" s="159"/>
      <c r="D582" s="79"/>
      <c r="E582" s="79"/>
      <c r="F582" s="160"/>
      <c r="G582" s="79"/>
      <c r="H582" s="88"/>
      <c r="I582" s="138"/>
      <c r="J582" s="6"/>
      <c r="K582" s="6"/>
      <c r="L582" s="6"/>
      <c r="M582" s="6"/>
      <c r="N582" s="6"/>
      <c r="O582" s="6"/>
      <c r="P582" s="6"/>
      <c r="Q582" s="6"/>
      <c r="R582" s="2"/>
      <c r="S582" s="2"/>
      <c r="T582" s="2"/>
      <c r="U582" s="2"/>
      <c r="V582" s="2"/>
      <c r="W582" s="2"/>
      <c r="X582" s="2"/>
      <c r="Y582" s="2"/>
    </row>
    <row r="583" spans="1:25" ht="15">
      <c r="A583" s="158"/>
      <c r="B583" s="138"/>
      <c r="C583" s="159"/>
      <c r="D583" s="79"/>
      <c r="E583" s="79"/>
      <c r="F583" s="160"/>
      <c r="G583" s="79"/>
      <c r="H583" s="88"/>
      <c r="I583" s="138"/>
      <c r="J583" s="6"/>
      <c r="K583" s="6"/>
      <c r="L583" s="6"/>
      <c r="M583" s="6"/>
      <c r="N583" s="6"/>
      <c r="O583" s="6"/>
      <c r="P583" s="6"/>
      <c r="Q583" s="6"/>
      <c r="R583" s="2"/>
      <c r="S583" s="2"/>
      <c r="T583" s="2"/>
      <c r="U583" s="2"/>
      <c r="V583" s="2"/>
      <c r="W583" s="2"/>
      <c r="X583" s="2"/>
      <c r="Y583" s="2"/>
    </row>
    <row r="584" spans="1:25" ht="15">
      <c r="A584" s="158"/>
      <c r="B584" s="138"/>
      <c r="C584" s="159"/>
      <c r="D584" s="79"/>
      <c r="E584" s="79"/>
      <c r="F584" s="160"/>
      <c r="G584" s="79"/>
      <c r="H584" s="88"/>
      <c r="I584" s="138"/>
      <c r="J584" s="6"/>
      <c r="K584" s="6"/>
      <c r="L584" s="6"/>
      <c r="M584" s="6"/>
      <c r="N584" s="6"/>
      <c r="O584" s="6"/>
      <c r="P584" s="6"/>
      <c r="Q584" s="6"/>
      <c r="R584" s="2"/>
      <c r="S584" s="2"/>
      <c r="T584" s="2"/>
      <c r="U584" s="2"/>
      <c r="V584" s="2"/>
      <c r="W584" s="2"/>
      <c r="X584" s="2"/>
      <c r="Y584" s="2"/>
    </row>
    <row r="585" spans="1:25" ht="15">
      <c r="A585" s="158"/>
      <c r="B585" s="158"/>
      <c r="C585" s="159"/>
      <c r="D585" s="79"/>
      <c r="E585" s="79"/>
      <c r="F585" s="160"/>
      <c r="G585" s="79"/>
      <c r="H585" s="88"/>
      <c r="I585" s="138"/>
      <c r="J585" s="6"/>
      <c r="K585" s="6"/>
      <c r="L585" s="6"/>
      <c r="M585" s="6"/>
      <c r="N585" s="6"/>
      <c r="O585" s="6"/>
      <c r="P585" s="6"/>
      <c r="Q585" s="6"/>
      <c r="R585" s="2"/>
      <c r="S585" s="2"/>
      <c r="T585" s="2"/>
      <c r="U585" s="2"/>
      <c r="V585" s="2"/>
      <c r="W585" s="2"/>
      <c r="X585" s="2"/>
      <c r="Y585" s="2"/>
    </row>
    <row r="586" spans="1:25" ht="15">
      <c r="A586" s="158"/>
      <c r="B586" s="158"/>
      <c r="C586" s="159"/>
      <c r="D586" s="79"/>
      <c r="E586" s="79"/>
      <c r="F586" s="160"/>
      <c r="G586" s="79"/>
      <c r="H586" s="88"/>
      <c r="I586" s="138"/>
      <c r="J586" s="6"/>
      <c r="K586" s="6"/>
      <c r="L586" s="6"/>
      <c r="M586" s="6"/>
      <c r="N586" s="6"/>
      <c r="O586" s="6"/>
      <c r="P586" s="6"/>
      <c r="Q586" s="6"/>
      <c r="R586" s="2"/>
      <c r="S586" s="2"/>
      <c r="T586" s="2"/>
      <c r="U586" s="2"/>
      <c r="V586" s="2"/>
      <c r="W586" s="2"/>
      <c r="X586" s="2"/>
      <c r="Y586" s="2"/>
    </row>
    <row r="587" spans="1:25" ht="15">
      <c r="A587" s="158"/>
      <c r="B587" s="158"/>
      <c r="C587" s="159"/>
      <c r="D587" s="79"/>
      <c r="E587" s="79"/>
      <c r="F587" s="160"/>
      <c r="G587" s="79"/>
      <c r="H587" s="88"/>
      <c r="I587" s="138"/>
      <c r="J587" s="6"/>
      <c r="K587" s="6"/>
      <c r="L587" s="6"/>
      <c r="M587" s="6"/>
      <c r="N587" s="6"/>
      <c r="O587" s="6"/>
      <c r="P587" s="6"/>
      <c r="Q587" s="6"/>
      <c r="R587" s="2"/>
      <c r="S587" s="2"/>
      <c r="T587" s="2"/>
      <c r="U587" s="2"/>
      <c r="V587" s="2"/>
      <c r="W587" s="2"/>
      <c r="X587" s="2"/>
      <c r="Y587" s="2"/>
    </row>
    <row r="588" spans="1:25" ht="15">
      <c r="A588" s="158"/>
      <c r="B588" s="158"/>
      <c r="C588" s="159"/>
      <c r="D588" s="79"/>
      <c r="E588" s="79"/>
      <c r="F588" s="160"/>
      <c r="G588" s="79"/>
      <c r="H588" s="88"/>
      <c r="I588" s="138"/>
      <c r="J588" s="6"/>
      <c r="K588" s="6"/>
      <c r="L588" s="6"/>
      <c r="M588" s="6"/>
      <c r="N588" s="6"/>
      <c r="O588" s="6"/>
      <c r="P588" s="6"/>
      <c r="Q588" s="6"/>
      <c r="R588" s="2"/>
      <c r="S588" s="2"/>
      <c r="T588" s="2"/>
      <c r="U588" s="2"/>
      <c r="V588" s="2"/>
      <c r="W588" s="2"/>
      <c r="X588" s="2"/>
      <c r="Y588" s="2"/>
    </row>
    <row r="589" spans="1:25" ht="15">
      <c r="A589" s="158"/>
      <c r="B589" s="158"/>
      <c r="C589" s="159"/>
      <c r="D589" s="79"/>
      <c r="E589" s="79"/>
      <c r="F589" s="160"/>
      <c r="G589" s="79"/>
      <c r="H589" s="88"/>
      <c r="I589" s="138"/>
      <c r="J589" s="6"/>
      <c r="K589" s="6"/>
      <c r="L589" s="6"/>
      <c r="M589" s="6"/>
      <c r="N589" s="6"/>
      <c r="O589" s="6"/>
      <c r="P589" s="6"/>
      <c r="Q589" s="6"/>
      <c r="R589" s="2"/>
      <c r="S589" s="2"/>
      <c r="T589" s="2"/>
      <c r="U589" s="2"/>
      <c r="V589" s="2"/>
      <c r="W589" s="2"/>
      <c r="X589" s="2"/>
      <c r="Y589" s="2"/>
    </row>
    <row r="590" spans="1:25" ht="15">
      <c r="A590" s="158"/>
      <c r="B590" s="158"/>
      <c r="C590" s="159"/>
      <c r="D590" s="79"/>
      <c r="E590" s="79"/>
      <c r="F590" s="160"/>
      <c r="G590" s="79"/>
      <c r="H590" s="88"/>
      <c r="I590" s="138"/>
      <c r="J590" s="6"/>
      <c r="K590" s="6"/>
      <c r="L590" s="6"/>
      <c r="M590" s="6"/>
      <c r="N590" s="6"/>
      <c r="O590" s="6"/>
      <c r="P590" s="6"/>
      <c r="Q590" s="6"/>
      <c r="R590" s="2"/>
      <c r="S590" s="2"/>
      <c r="T590" s="2"/>
      <c r="U590" s="2"/>
      <c r="V590" s="2"/>
      <c r="W590" s="2"/>
      <c r="X590" s="2"/>
      <c r="Y590" s="2"/>
    </row>
    <row r="591" spans="1:25" ht="15">
      <c r="A591" s="158"/>
      <c r="B591" s="158"/>
      <c r="C591" s="159"/>
      <c r="D591" s="79"/>
      <c r="E591" s="79"/>
      <c r="F591" s="160"/>
      <c r="G591" s="79"/>
      <c r="H591" s="88"/>
      <c r="I591" s="138"/>
      <c r="J591" s="6"/>
      <c r="K591" s="6"/>
      <c r="L591" s="6"/>
      <c r="M591" s="6"/>
      <c r="N591" s="6"/>
      <c r="O591" s="6"/>
      <c r="P591" s="6"/>
      <c r="Q591" s="6"/>
      <c r="R591" s="2"/>
      <c r="S591" s="2"/>
      <c r="T591" s="2"/>
      <c r="U591" s="2"/>
      <c r="V591" s="2"/>
      <c r="W591" s="2"/>
      <c r="X591" s="2"/>
      <c r="Y591" s="2"/>
    </row>
    <row r="592" spans="1:25" ht="15">
      <c r="A592" s="158"/>
      <c r="B592" s="158"/>
      <c r="C592" s="159"/>
      <c r="D592" s="79"/>
      <c r="E592" s="79"/>
      <c r="F592" s="160"/>
      <c r="G592" s="79"/>
      <c r="H592" s="88"/>
      <c r="I592" s="138"/>
      <c r="J592" s="6"/>
      <c r="K592" s="6"/>
      <c r="L592" s="6"/>
      <c r="M592" s="6"/>
      <c r="N592" s="6"/>
      <c r="O592" s="6"/>
      <c r="P592" s="6"/>
      <c r="Q592" s="6"/>
      <c r="R592" s="2"/>
      <c r="S592" s="2"/>
      <c r="T592" s="2"/>
      <c r="U592" s="2"/>
      <c r="V592" s="2"/>
      <c r="W592" s="2"/>
      <c r="X592" s="2"/>
      <c r="Y592" s="2"/>
    </row>
    <row r="593" spans="1:25" ht="15">
      <c r="A593" s="158"/>
      <c r="B593" s="158"/>
      <c r="C593" s="159"/>
      <c r="D593" s="79"/>
      <c r="E593" s="79"/>
      <c r="F593" s="160"/>
      <c r="G593" s="79"/>
      <c r="H593" s="88"/>
      <c r="I593" s="138"/>
      <c r="J593" s="6"/>
      <c r="K593" s="6"/>
      <c r="L593" s="6"/>
      <c r="M593" s="6"/>
      <c r="N593" s="6"/>
      <c r="O593" s="6"/>
      <c r="P593" s="6"/>
      <c r="Q593" s="6"/>
      <c r="R593" s="2"/>
      <c r="S593" s="2"/>
      <c r="T593" s="2"/>
      <c r="U593" s="2"/>
      <c r="V593" s="2"/>
      <c r="W593" s="2"/>
      <c r="X593" s="2"/>
      <c r="Y593" s="2"/>
    </row>
    <row r="594" spans="1:25" ht="15">
      <c r="A594" s="158"/>
      <c r="B594" s="158"/>
      <c r="C594" s="159"/>
      <c r="D594" s="79"/>
      <c r="E594" s="79"/>
      <c r="F594" s="160"/>
      <c r="G594" s="79"/>
      <c r="H594" s="88"/>
      <c r="I594" s="138"/>
      <c r="J594" s="6"/>
      <c r="K594" s="6"/>
      <c r="L594" s="6"/>
      <c r="M594" s="6"/>
      <c r="N594" s="6"/>
      <c r="O594" s="6"/>
      <c r="P594" s="6"/>
      <c r="Q594" s="6"/>
      <c r="R594" s="2"/>
      <c r="S594" s="2"/>
      <c r="T594" s="2"/>
      <c r="U594" s="2"/>
      <c r="V594" s="2"/>
      <c r="W594" s="2"/>
      <c r="X594" s="2"/>
      <c r="Y594" s="2"/>
    </row>
    <row r="595" spans="1:25" ht="15">
      <c r="A595" s="158"/>
      <c r="B595" s="158"/>
      <c r="C595" s="159"/>
      <c r="D595" s="79"/>
      <c r="E595" s="79"/>
      <c r="F595" s="160"/>
      <c r="G595" s="79"/>
      <c r="H595" s="88"/>
      <c r="I595" s="138"/>
      <c r="J595" s="6"/>
      <c r="K595" s="6"/>
      <c r="L595" s="6"/>
      <c r="M595" s="6"/>
      <c r="N595" s="6"/>
      <c r="O595" s="6"/>
      <c r="P595" s="6"/>
      <c r="Q595" s="6"/>
      <c r="R595" s="2"/>
      <c r="S595" s="2"/>
      <c r="T595" s="2"/>
      <c r="U595" s="2"/>
      <c r="V595" s="2"/>
      <c r="W595" s="2"/>
      <c r="X595" s="2"/>
      <c r="Y595" s="2"/>
    </row>
    <row r="596" spans="1:25" ht="15">
      <c r="A596" s="158"/>
      <c r="B596" s="158"/>
      <c r="C596" s="159"/>
      <c r="D596" s="79"/>
      <c r="E596" s="79"/>
      <c r="F596" s="160"/>
      <c r="G596" s="79"/>
      <c r="H596" s="88"/>
      <c r="I596" s="138"/>
      <c r="J596" s="6"/>
      <c r="K596" s="6"/>
      <c r="L596" s="6"/>
      <c r="M596" s="6"/>
      <c r="N596" s="6"/>
      <c r="O596" s="6"/>
      <c r="P596" s="6"/>
      <c r="Q596" s="6"/>
      <c r="R596" s="2"/>
      <c r="S596" s="2"/>
      <c r="T596" s="2"/>
      <c r="U596" s="2"/>
      <c r="V596" s="2"/>
      <c r="W596" s="2"/>
      <c r="X596" s="2"/>
      <c r="Y596" s="2"/>
    </row>
    <row r="597" spans="1:25" ht="15">
      <c r="A597" s="158"/>
      <c r="B597" s="158"/>
      <c r="C597" s="159"/>
      <c r="D597" s="79"/>
      <c r="E597" s="79"/>
      <c r="F597" s="160"/>
      <c r="G597" s="79"/>
      <c r="H597" s="88"/>
      <c r="I597" s="138"/>
      <c r="J597" s="6"/>
      <c r="K597" s="6"/>
      <c r="L597" s="6"/>
      <c r="M597" s="6"/>
      <c r="N597" s="6"/>
      <c r="O597" s="6"/>
      <c r="P597" s="6"/>
      <c r="Q597" s="6"/>
      <c r="R597" s="2"/>
      <c r="S597" s="2"/>
      <c r="T597" s="2"/>
      <c r="U597" s="2"/>
      <c r="V597" s="2"/>
      <c r="W597" s="2"/>
      <c r="X597" s="2"/>
      <c r="Y597" s="2"/>
    </row>
    <row r="598" spans="1:25" ht="15">
      <c r="A598" s="158"/>
      <c r="B598" s="158"/>
      <c r="C598" s="159"/>
      <c r="D598" s="79"/>
      <c r="E598" s="79"/>
      <c r="F598" s="160"/>
      <c r="G598" s="79"/>
      <c r="H598" s="88"/>
      <c r="I598" s="138"/>
      <c r="J598" s="6"/>
      <c r="K598" s="6"/>
      <c r="L598" s="6"/>
      <c r="M598" s="6"/>
      <c r="N598" s="6"/>
      <c r="O598" s="6"/>
      <c r="P598" s="6"/>
      <c r="Q598" s="6"/>
      <c r="R598" s="2"/>
      <c r="S598" s="2"/>
      <c r="T598" s="2"/>
      <c r="U598" s="2"/>
      <c r="V598" s="2"/>
      <c r="W598" s="2"/>
      <c r="X598" s="2"/>
      <c r="Y598" s="2"/>
    </row>
    <row r="599" spans="1:25" ht="15">
      <c r="A599" s="158"/>
      <c r="B599" s="158"/>
      <c r="C599" s="159"/>
      <c r="D599" s="79"/>
      <c r="E599" s="79"/>
      <c r="F599" s="160"/>
      <c r="G599" s="79"/>
      <c r="H599" s="88"/>
      <c r="I599" s="138"/>
      <c r="J599" s="6"/>
      <c r="K599" s="6"/>
      <c r="L599" s="6"/>
      <c r="M599" s="6"/>
      <c r="N599" s="6"/>
      <c r="O599" s="6"/>
      <c r="P599" s="6"/>
      <c r="Q599" s="6"/>
      <c r="R599" s="2"/>
      <c r="S599" s="2"/>
      <c r="T599" s="2"/>
      <c r="U599" s="2"/>
      <c r="V599" s="2"/>
      <c r="W599" s="2"/>
      <c r="X599" s="2"/>
      <c r="Y599" s="2"/>
    </row>
    <row r="600" spans="1:25" ht="15">
      <c r="A600" s="158"/>
      <c r="B600" s="158"/>
      <c r="C600" s="159"/>
      <c r="D600" s="79"/>
      <c r="E600" s="79"/>
      <c r="F600" s="160"/>
      <c r="G600" s="79"/>
      <c r="H600" s="88"/>
      <c r="I600" s="138"/>
      <c r="J600" s="6"/>
      <c r="K600" s="6"/>
      <c r="L600" s="6"/>
      <c r="M600" s="6"/>
      <c r="N600" s="6"/>
      <c r="O600" s="6"/>
      <c r="P600" s="6"/>
      <c r="Q600" s="6"/>
      <c r="R600" s="2"/>
      <c r="S600" s="2"/>
      <c r="T600" s="2"/>
      <c r="U600" s="2"/>
      <c r="V600" s="2"/>
      <c r="W600" s="2"/>
      <c r="X600" s="2"/>
      <c r="Y600" s="2"/>
    </row>
    <row r="601" spans="1:25" ht="15">
      <c r="A601" s="158"/>
      <c r="B601" s="158"/>
      <c r="C601" s="159"/>
      <c r="D601" s="79"/>
      <c r="E601" s="79"/>
      <c r="F601" s="160"/>
      <c r="G601" s="79"/>
      <c r="H601" s="88"/>
      <c r="I601" s="138"/>
      <c r="J601" s="6"/>
      <c r="K601" s="6"/>
      <c r="L601" s="6"/>
      <c r="M601" s="6"/>
      <c r="N601" s="6"/>
      <c r="O601" s="6"/>
      <c r="P601" s="6"/>
      <c r="Q601" s="6"/>
      <c r="R601" s="2"/>
      <c r="S601" s="2"/>
      <c r="T601" s="2"/>
      <c r="U601" s="2"/>
      <c r="V601" s="2"/>
      <c r="W601" s="2"/>
      <c r="X601" s="2"/>
      <c r="Y601" s="2"/>
    </row>
    <row r="602" spans="1:25" ht="15">
      <c r="A602" s="158"/>
      <c r="B602" s="158"/>
      <c r="C602" s="159"/>
      <c r="D602" s="79"/>
      <c r="E602" s="79"/>
      <c r="F602" s="160"/>
      <c r="G602" s="79"/>
      <c r="H602" s="88"/>
      <c r="I602" s="138"/>
      <c r="J602" s="6"/>
      <c r="K602" s="6"/>
      <c r="L602" s="6"/>
      <c r="M602" s="6"/>
      <c r="N602" s="6"/>
      <c r="O602" s="6"/>
      <c r="P602" s="6"/>
      <c r="Q602" s="6"/>
      <c r="R602" s="2"/>
      <c r="S602" s="2"/>
      <c r="T602" s="2"/>
      <c r="U602" s="2"/>
      <c r="V602" s="2"/>
      <c r="W602" s="2"/>
      <c r="X602" s="2"/>
      <c r="Y602" s="2"/>
    </row>
    <row r="603" spans="1:9" ht="15">
      <c r="A603" s="158"/>
      <c r="B603" s="158"/>
      <c r="C603" s="159"/>
      <c r="D603" s="79"/>
      <c r="E603" s="79"/>
      <c r="F603" s="160"/>
      <c r="G603" s="79"/>
      <c r="H603" s="88"/>
      <c r="I603" s="138"/>
    </row>
    <row r="604" spans="3:7" ht="15">
      <c r="C604" s="37"/>
      <c r="D604" s="38"/>
      <c r="E604" s="38"/>
      <c r="F604" s="39"/>
      <c r="G604" s="38"/>
    </row>
    <row r="605" spans="3:7" ht="15">
      <c r="C605" s="37"/>
      <c r="D605" s="38"/>
      <c r="E605" s="38"/>
      <c r="F605" s="39"/>
      <c r="G605" s="38"/>
    </row>
    <row r="606" spans="3:7" ht="15">
      <c r="C606" s="37"/>
      <c r="D606" s="38"/>
      <c r="E606" s="38"/>
      <c r="F606" s="39"/>
      <c r="G606" s="38"/>
    </row>
  </sheetData>
  <sheetProtection/>
  <mergeCells count="164">
    <mergeCell ref="A339:I339"/>
    <mergeCell ref="H311:H315"/>
    <mergeCell ref="A418:A422"/>
    <mergeCell ref="A423:A427"/>
    <mergeCell ref="G1:I1"/>
    <mergeCell ref="G2:I2"/>
    <mergeCell ref="G3:I3"/>
    <mergeCell ref="H408:H412"/>
    <mergeCell ref="H413:H417"/>
    <mergeCell ref="A184:A188"/>
    <mergeCell ref="H372:H376"/>
    <mergeCell ref="H398:H402"/>
    <mergeCell ref="A367:A371"/>
    <mergeCell ref="F289:F291"/>
    <mergeCell ref="H377:H381"/>
    <mergeCell ref="A392:A396"/>
    <mergeCell ref="A398:A402"/>
    <mergeCell ref="A352:A356"/>
    <mergeCell ref="H362:H366"/>
    <mergeCell ref="H306:H310"/>
    <mergeCell ref="H342:H346"/>
    <mergeCell ref="A347:A351"/>
    <mergeCell ref="A387:A391"/>
    <mergeCell ref="A362:A366"/>
    <mergeCell ref="A340:I340"/>
    <mergeCell ref="H387:H391"/>
    <mergeCell ref="H347:H351"/>
    <mergeCell ref="H352:H356"/>
    <mergeCell ref="A259:A263"/>
    <mergeCell ref="D289:D291"/>
    <mergeCell ref="H244:H248"/>
    <mergeCell ref="H423:H427"/>
    <mergeCell ref="H392:H396"/>
    <mergeCell ref="A403:A407"/>
    <mergeCell ref="A408:A412"/>
    <mergeCell ref="A413:A417"/>
    <mergeCell ref="H403:H407"/>
    <mergeCell ref="A342:A346"/>
    <mergeCell ref="H184:H188"/>
    <mergeCell ref="A179:A183"/>
    <mergeCell ref="A234:A238"/>
    <mergeCell ref="A244:A248"/>
    <mergeCell ref="A258:H258"/>
    <mergeCell ref="A228:H228"/>
    <mergeCell ref="A204:A208"/>
    <mergeCell ref="A43:A47"/>
    <mergeCell ref="H81:H85"/>
    <mergeCell ref="A66:A70"/>
    <mergeCell ref="H66:H70"/>
    <mergeCell ref="A56:A60"/>
    <mergeCell ref="H56:H60"/>
    <mergeCell ref="A61:A65"/>
    <mergeCell ref="A81:A85"/>
    <mergeCell ref="A71:A75"/>
    <mergeCell ref="A76:A80"/>
    <mergeCell ref="A18:A22"/>
    <mergeCell ref="H18:H22"/>
    <mergeCell ref="H43:H47"/>
    <mergeCell ref="A23:A27"/>
    <mergeCell ref="H23:H27"/>
    <mergeCell ref="A38:A42"/>
    <mergeCell ref="H28:H32"/>
    <mergeCell ref="A33:A37"/>
    <mergeCell ref="H33:H37"/>
    <mergeCell ref="H38:H42"/>
    <mergeCell ref="H91:H95"/>
    <mergeCell ref="H179:H183"/>
    <mergeCell ref="A173:H173"/>
    <mergeCell ref="A86:A90"/>
    <mergeCell ref="A91:A95"/>
    <mergeCell ref="A149:A153"/>
    <mergeCell ref="A116:A120"/>
    <mergeCell ref="H116:H120"/>
    <mergeCell ref="A142:I142"/>
    <mergeCell ref="A227:H227"/>
    <mergeCell ref="A154:A158"/>
    <mergeCell ref="A159:A163"/>
    <mergeCell ref="H159:H163"/>
    <mergeCell ref="H149:H153"/>
    <mergeCell ref="A121:A125"/>
    <mergeCell ref="A144:A148"/>
    <mergeCell ref="A143:H143"/>
    <mergeCell ref="A174:A178"/>
    <mergeCell ref="A209:A213"/>
    <mergeCell ref="H234:H238"/>
    <mergeCell ref="H96:H100"/>
    <mergeCell ref="H144:H148"/>
    <mergeCell ref="A377:A381"/>
    <mergeCell ref="H367:H371"/>
    <mergeCell ref="H301:H305"/>
    <mergeCell ref="C289:C291"/>
    <mergeCell ref="H326:H330"/>
    <mergeCell ref="A106:A110"/>
    <mergeCell ref="A111:A115"/>
    <mergeCell ref="W297:X298"/>
    <mergeCell ref="I289:I290"/>
    <mergeCell ref="A264:A268"/>
    <mergeCell ref="B289:B291"/>
    <mergeCell ref="A326:A330"/>
    <mergeCell ref="A269:A273"/>
    <mergeCell ref="A274:A278"/>
    <mergeCell ref="H317:H322"/>
    <mergeCell ref="A306:A310"/>
    <mergeCell ref="A311:A315"/>
    <mergeCell ref="H239:H243"/>
    <mergeCell ref="H296:H300"/>
    <mergeCell ref="A288:H288"/>
    <mergeCell ref="A357:A361"/>
    <mergeCell ref="H357:H361"/>
    <mergeCell ref="A287:H287"/>
    <mergeCell ref="H259:H263"/>
    <mergeCell ref="A257:H257"/>
    <mergeCell ref="A296:A300"/>
    <mergeCell ref="G289:G291"/>
    <mergeCell ref="A172:H172"/>
    <mergeCell ref="H174:H178"/>
    <mergeCell ref="A324:I324"/>
    <mergeCell ref="H289:H295"/>
    <mergeCell ref="A301:A305"/>
    <mergeCell ref="H264:H268"/>
    <mergeCell ref="A239:A243"/>
    <mergeCell ref="A229:A233"/>
    <mergeCell ref="A214:A218"/>
    <mergeCell ref="H214:H218"/>
    <mergeCell ref="H6:H8"/>
    <mergeCell ref="H101:H105"/>
    <mergeCell ref="H111:H115"/>
    <mergeCell ref="D6:G6"/>
    <mergeCell ref="D7:D8"/>
    <mergeCell ref="H106:H110"/>
    <mergeCell ref="H61:H65"/>
    <mergeCell ref="H13:H17"/>
    <mergeCell ref="H71:H75"/>
    <mergeCell ref="H76:H80"/>
    <mergeCell ref="A13:A17"/>
    <mergeCell ref="A28:A32"/>
    <mergeCell ref="A197:I197"/>
    <mergeCell ref="A198:I198"/>
    <mergeCell ref="H154:H158"/>
    <mergeCell ref="H209:H213"/>
    <mergeCell ref="H86:H90"/>
    <mergeCell ref="H121:H125"/>
    <mergeCell ref="A96:A100"/>
    <mergeCell ref="A101:A105"/>
    <mergeCell ref="A4:I4"/>
    <mergeCell ref="A11:H11"/>
    <mergeCell ref="A10:H10"/>
    <mergeCell ref="A6:A8"/>
    <mergeCell ref="B6:B8"/>
    <mergeCell ref="A5:I5"/>
    <mergeCell ref="C6:C8"/>
    <mergeCell ref="I6:I8"/>
    <mergeCell ref="E7:F7"/>
    <mergeCell ref="G7:G8"/>
    <mergeCell ref="A382:A386"/>
    <mergeCell ref="H382:H386"/>
    <mergeCell ref="H199:H203"/>
    <mergeCell ref="A199:A203"/>
    <mergeCell ref="A325:I325"/>
    <mergeCell ref="E289:E291"/>
    <mergeCell ref="A289:A295"/>
    <mergeCell ref="H204:H208"/>
    <mergeCell ref="A372:A376"/>
    <mergeCell ref="H229:H233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4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2019-03-29T12:20:40Z</dcterms:modified>
  <cp:category/>
  <cp:version/>
  <cp:contentType/>
  <cp:contentStatus/>
</cp:coreProperties>
</file>