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. №1 " sheetId="1" r:id="rId1"/>
    <sheet name="Прил.№2." sheetId="2" r:id="rId2"/>
    <sheet name="Прил.№3." sheetId="3" r:id="rId3"/>
    <sheet name="Прил.№4" sheetId="4" r:id="rId4"/>
  </sheets>
  <definedNames>
    <definedName name="_xlnm.Print_Area" localSheetId="0">'прил. №1 '!$A$1:$I$32</definedName>
    <definedName name="_xlnm.Print_Area" localSheetId="1">'Прил.№2.'!$A$1:$L$32</definedName>
    <definedName name="_xlnm.Print_Area" localSheetId="2">'Прил.№3.'!$A$1:$M$85</definedName>
    <definedName name="_xlnm.Print_Area" localSheetId="3">'Прил.№4'!$A$1:$J$28</definedName>
  </definedNames>
  <calcPr fullCalcOnLoad="1"/>
</workbook>
</file>

<file path=xl/sharedStrings.xml><?xml version="1.0" encoding="utf-8"?>
<sst xmlns="http://schemas.openxmlformats.org/spreadsheetml/2006/main" count="339" uniqueCount="139">
  <si>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</si>
  <si>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</si>
  <si>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</si>
  <si>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</si>
  <si>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</si>
  <si>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</si>
  <si>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</si>
  <si>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</si>
  <si>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</si>
  <si>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</si>
  <si>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</si>
  <si>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Всего:</t>
  </si>
  <si>
    <t>1.1</t>
  </si>
  <si>
    <t>МКУ "Дорожник", МКУ "ГКМХ"</t>
  </si>
  <si>
    <t>МКУ "Дорожник"</t>
  </si>
  <si>
    <t>МКУ "ГКМХ"</t>
  </si>
  <si>
    <t>1.2</t>
  </si>
  <si>
    <t>МКУ «ГКМХ»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</si>
  <si>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</si>
  <si>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</si>
  <si>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</si>
  <si>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</si>
  <si>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</si>
  <si>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</si>
  <si>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</si>
  <si>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</si>
  <si>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</si>
  <si>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</si>
  <si>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</si>
  <si>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</si>
  <si>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</si>
  <si>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</si>
  <si>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</si>
  <si>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</si>
  <si>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</si>
  <si>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</si>
  <si>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</si>
  <si>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</si>
  <si>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</si>
  <si>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</si>
  <si>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</si>
  <si>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</si>
  <si>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</si>
  <si>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</si>
  <si>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</si>
  <si>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</si>
  <si>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</si>
  <si>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</si>
  <si>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</si>
  <si>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</si>
  <si>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>Улучшение технического состояния улично-дорожной сети</t>
  </si>
  <si>
    <t xml:space="preserve"> МКУ "Дорожник"</t>
  </si>
  <si>
    <t>Уборка снега на территории ГСК ЗАТО г. Радужный</t>
  </si>
  <si>
    <t>1.5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</si>
  <si>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 муниципального задания)</t>
  </si>
  <si>
    <t>Мероприятия:</t>
  </si>
  <si>
    <t>Итого:</t>
  </si>
  <si>
    <t xml:space="preserve"> Ремонт автомобильных дорог и проездов к дворовым территориям многоквартирных домов (ямочный ремонт)</t>
  </si>
  <si>
    <t>3. Ресурсное обеспечение муниципальной программы</t>
  </si>
  <si>
    <t>Цель: повышение уровня благоустройства города и обеспечение уровня безопасности дорожного движения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</si>
  <si>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</si>
  <si>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</si>
  <si>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Муниципальная программа "Дорожное хозяйство и благоустройство ЗАТО г.Радужный Владимирской области на период 2017-2019гг."</t>
  </si>
  <si>
    <t>2017 год</t>
  </si>
  <si>
    <t>2018 год</t>
  </si>
  <si>
    <t>2019 год</t>
  </si>
  <si>
    <t>Подпрограмма "Строительство, ремонт и реконструкция автомобильных дорог общего пользования местного значения"</t>
  </si>
  <si>
    <t>2017-2019гг.</t>
  </si>
  <si>
    <t>Подпрограмма "Строительство, ремонт и реконструкция объектов благоустройства"</t>
  </si>
  <si>
    <t>Подпрограмма "Содержание дорог и объектов благоустройства"</t>
  </si>
  <si>
    <t>Подпрограмма "Ведомственная программа "Ямочный ремонт, сезонные работы по благоустройству города"</t>
  </si>
  <si>
    <t>2017-2019 гг.</t>
  </si>
  <si>
    <t>Мероприятия муниципальной подпрограммы "Строительство, ремонт и реконструкция автомобильных дорог общего пользования местного значения"</t>
  </si>
  <si>
    <t>Приведение в нормативное состояние автомобильных дорог общего пользования местного значения:</t>
  </si>
  <si>
    <t>Мероприятия муниципальной подпрограммы "Строительство, ремонт и реконструкция объектов благоустройства"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</si>
  <si>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</si>
  <si>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</si>
  <si>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</si>
  <si>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</si>
  <si>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</si>
  <si>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</si>
  <si>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</si>
  <si>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</si>
  <si>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>Мероприятия муниципальной подпрограммы "Ведомственная программа "Ямочный ремонт, сезонные работы по благоустройству города"</t>
  </si>
  <si>
    <t>Покос травы</t>
  </si>
  <si>
    <t>Улучшение экологической и эстетической обстановки в городе</t>
  </si>
  <si>
    <t>Ремонт и содеожание улично-дорожной сети и объектов благоустройства: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</si>
  <si>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</si>
  <si>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</si>
  <si>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</si>
  <si>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Приложение № 1</t>
  </si>
  <si>
    <t xml:space="preserve">              к постановлению ЗАТО г. Радужный Владимирской области </t>
  </si>
  <si>
    <t xml:space="preserve">к постановлению ЗАТО г. Радужный Владимирской области </t>
  </si>
  <si>
    <t>Приложение № 2</t>
  </si>
  <si>
    <t>Приложение № 3</t>
  </si>
  <si>
    <t>Благоустройство территории на торговой площади (устройство клумб)</t>
  </si>
  <si>
    <t>Установка светофора на перекрестке у ж/д №1 1квартала на территории ЗАТО г.Радужный Владимирской обл.</t>
  </si>
  <si>
    <t>Установка игровых и спортивных комплексов</t>
  </si>
  <si>
    <t>Ремонт участка автомобильной дороги от перекрестка у жилого дома №16 1квартала до очистных сооружений северной группы в 10 квартале ЗАТО г.Радужный Владимирской обл. (от ПК7+50 до ПК10+90)</t>
  </si>
  <si>
    <t>Подпрограмма "Техническое обслуживание, ремонт и модернизация уличного освещения"</t>
  </si>
  <si>
    <t>МКУ "ККиС"</t>
  </si>
  <si>
    <t>3</t>
  </si>
  <si>
    <t>3.1</t>
  </si>
  <si>
    <t>Развитие системы благоустройства в целях улучшения использования природной среды для отдыха горожан</t>
  </si>
  <si>
    <t>Цель: улучшение использования природной среды для отдыха горожан</t>
  </si>
  <si>
    <t>Задача: проведение комплекса мер по обустройству мест массового отдыха населения (городского парка)</t>
  </si>
  <si>
    <t>Обустройство МБУК "Парк культуры и отдыха"</t>
  </si>
  <si>
    <t>МКУ "Дорожник", МКУ "ГКМХ",           МКУ "ККиС"</t>
  </si>
  <si>
    <t> МКУ «ГКМХ»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</si>
  <si>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</si>
  <si>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</si>
  <si>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</si>
  <si>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</si>
  <si>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</si>
  <si>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</si>
  <si>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</si>
  <si>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</si>
  <si>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</si>
  <si>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Перекладка кабелей связи вдоль пешеходной дорожки от КПП-1 до городской больницы ЗАТО г.Радужный Владимирской области</t>
  </si>
  <si>
    <t>Установка малых форм на территории МБУК ПКиО ЗАТО г.Радужный Владимирсой области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</si>
  <si>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</si>
  <si>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стоянки для инвалидов у МБОУ "СОШ №1" (начальная школа)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</si>
  <si>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</si>
  <si>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Текущий ремонт автомобильной дороги от перекрестка у офиса ЗАО "Электон" через 16 квартал до автомобильной дороги Буланово-Собинка (вырубка кустарника на участке автомобильной дороги от ПК00+00 до ПК23+00)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</si>
  <si>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</si>
  <si>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города; выполнение работ по покосу травы в весенне-осенний период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</si>
  <si>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</si>
  <si>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1 квартала</t>
  </si>
  <si>
    <t>Текущий ремонт тротуара от пешеходного перехода у ж/д №28 квартала 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</si>
  <si>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</si>
  <si>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</si>
  <si>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</si>
  <si>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</si>
  <si>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 Радужный</t>
  </si>
  <si>
    <t>Приложение № 4</t>
  </si>
  <si>
    <t>Ремонт подъездной дороги вдоль дома №17 третьего квартала на территории ЗАТО г.Радужный Владимирской области</t>
  </si>
  <si>
    <t>от  09.06.2017 г. № 881</t>
  </si>
  <si>
    <t>от 09.06.2017 г. № 881</t>
  </si>
  <si>
    <t>от 09.06.2017 г. №  881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</si>
</sst>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#,##0.000"/>
    <numFmt numFmtId="183" formatCode="_-* #,##0.000&quot;р.&quot;_-;\-* #,##0.000&quot;р.&quot;_-;_-* &quot;-&quot;???&quot;р.&quot;_-;_-@_-"/>
    <numFmt numFmtId="184" formatCode="#,##0.00_ ;\-#,##0.00\ "/>
    <numFmt numFmtId="185" formatCode="#,##0.000_ ;\-#,##0.0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82" fontId="3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182" fontId="8" fillId="2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1" fontId="8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190" fontId="7" fillId="24" borderId="10" xfId="0" applyNumberFormat="1" applyFont="1" applyFill="1" applyBorder="1" applyAlignment="1">
      <alignment horizontal="center" vertical="center"/>
    </xf>
    <xf numFmtId="190" fontId="7" fillId="24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/>
    </xf>
    <xf numFmtId="190" fontId="1" fillId="0" borderId="11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 vertical="center"/>
    </xf>
    <xf numFmtId="190" fontId="8" fillId="24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Border="1" applyAlignment="1">
      <alignment horizont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13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 applyProtection="1">
      <alignment horizontal="center" vertical="center" wrapText="1"/>
      <protection/>
    </xf>
    <xf numFmtId="190" fontId="3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90" fontId="7" fillId="24" borderId="11" xfId="0" applyNumberFormat="1" applyFont="1" applyFill="1" applyBorder="1" applyAlignment="1">
      <alignment horizontal="center" vertical="center"/>
    </xf>
    <xf numFmtId="190" fontId="7" fillId="24" borderId="11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178" fontId="7" fillId="24" borderId="10" xfId="42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90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19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0" fontId="0" fillId="0" borderId="0" xfId="0" applyNumberFormat="1" applyAlignment="1">
      <alignment/>
    </xf>
    <xf numFmtId="0" fontId="7" fillId="24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center" vertical="center" wrapText="1"/>
    </xf>
    <xf numFmtId="49" fontId="7" fillId="24" borderId="19" xfId="0" applyNumberFormat="1" applyFont="1" applyFill="1" applyBorder="1" applyAlignment="1">
      <alignment horizontal="center" vertical="center" wrapText="1"/>
    </xf>
    <xf numFmtId="49" fontId="7" fillId="24" borderId="20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190" fontId="7" fillId="24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90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90" fontId="7" fillId="24" borderId="23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49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190" fontId="8" fillId="24" borderId="21" xfId="0" applyNumberFormat="1" applyFont="1" applyFill="1" applyBorder="1" applyAlignment="1">
      <alignment horizontal="center" vertical="center"/>
    </xf>
    <xf numFmtId="190" fontId="8" fillId="24" borderId="2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90" fontId="8" fillId="24" borderId="10" xfId="0" applyNumberFormat="1" applyFont="1" applyFill="1" applyBorder="1" applyAlignment="1">
      <alignment horizontal="center" vertical="center"/>
    </xf>
    <xf numFmtId="190" fontId="7" fillId="24" borderId="10" xfId="0" applyNumberFormat="1" applyFont="1" applyFill="1" applyBorder="1" applyAlignment="1">
      <alignment horizontal="center" vertical="center" wrapText="1"/>
    </xf>
    <xf numFmtId="190" fontId="7" fillId="24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90" fontId="7" fillId="24" borderId="10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190" fontId="1" fillId="0" borderId="21" xfId="0" applyNumberFormat="1" applyFont="1" applyBorder="1" applyAlignment="1">
      <alignment horizontal="center" vertical="center"/>
    </xf>
    <xf numFmtId="190" fontId="1" fillId="0" borderId="23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center" vertical="center"/>
    </xf>
    <xf numFmtId="190" fontId="3" fillId="0" borderId="2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90" fontId="7" fillId="0" borderId="1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190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190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190" fontId="1" fillId="24" borderId="21" xfId="0" applyNumberFormat="1" applyFont="1" applyFill="1" applyBorder="1" applyAlignment="1">
      <alignment horizontal="center" vertical="center"/>
    </xf>
    <xf numFmtId="190" fontId="1" fillId="24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5" zoomScaleSheetLayoutView="75" zoomScalePageLayoutView="0" workbookViewId="0" topLeftCell="A1">
      <selection activeCell="A4" sqref="A4:I4"/>
    </sheetView>
  </sheetViews>
  <sheetFormatPr defaultColWidth="9.140625" defaultRowHeight="12.75"/>
  <cols>
    <col min="1" max="1" width="6.7109375" style="0" customWidth="1"/>
    <col min="2" max="2" width="27.28125" style="0" customWidth="1"/>
    <col min="3" max="3" width="13.7109375" style="0" customWidth="1"/>
    <col min="4" max="4" width="16.421875" style="0" customWidth="1"/>
    <col min="5" max="5" width="14.7109375" style="0" customWidth="1"/>
    <col min="6" max="6" width="16.00390625" style="0" customWidth="1"/>
    <col min="7" max="7" width="13.8515625" style="0" customWidth="1"/>
    <col min="8" max="8" width="15.00390625" style="0" customWidth="1"/>
    <col min="9" max="9" width="17.8515625" style="0" customWidth="1"/>
    <col min="11" max="11" width="12.57421875" style="0" bestFit="1" customWidth="1"/>
  </cols>
  <sheetData>
    <row r="1" spans="8:9" ht="15">
      <c r="H1" s="122" t="s">
        <v>90</v>
      </c>
      <c r="I1" s="122"/>
    </row>
    <row r="2" spans="1:13" ht="15">
      <c r="A2" s="1"/>
      <c r="B2" s="1"/>
      <c r="C2" s="1"/>
      <c r="D2" s="1"/>
      <c r="E2" s="1"/>
      <c r="F2" s="122" t="s">
        <v>91</v>
      </c>
      <c r="G2" s="122"/>
      <c r="H2" s="122"/>
      <c r="I2" s="122"/>
      <c r="J2" s="53"/>
      <c r="K2" s="53"/>
      <c r="L2" s="53"/>
      <c r="M2" s="53"/>
    </row>
    <row r="3" spans="1:13" ht="15">
      <c r="A3" s="1"/>
      <c r="B3" s="1"/>
      <c r="C3" s="1"/>
      <c r="D3" s="1"/>
      <c r="E3" s="1"/>
      <c r="F3" s="81"/>
      <c r="G3" s="122" t="s">
        <v>136</v>
      </c>
      <c r="H3" s="122"/>
      <c r="I3" s="122"/>
      <c r="J3" s="53"/>
      <c r="K3" s="53"/>
      <c r="L3" s="53"/>
      <c r="M3" s="53"/>
    </row>
    <row r="4" spans="1:9" ht="27" customHeight="1">
      <c r="A4" s="124" t="s">
        <v>58</v>
      </c>
      <c r="B4" s="124"/>
      <c r="C4" s="124"/>
      <c r="D4" s="124"/>
      <c r="E4" s="124"/>
      <c r="F4" s="124"/>
      <c r="G4" s="124"/>
      <c r="H4" s="124"/>
      <c r="I4" s="124"/>
    </row>
    <row r="5" spans="1:9" ht="14.25" customHeight="1">
      <c r="A5" s="125" t="s">
        <v>0</v>
      </c>
      <c r="B5" s="125" t="s">
        <v>1</v>
      </c>
      <c r="C5" s="119" t="s">
        <v>2</v>
      </c>
      <c r="D5" s="119" t="s">
        <v>23</v>
      </c>
      <c r="E5" s="126" t="s">
        <v>3</v>
      </c>
      <c r="F5" s="126"/>
      <c r="G5" s="126"/>
      <c r="H5" s="127" t="s">
        <v>8</v>
      </c>
      <c r="I5" s="123" t="s">
        <v>9</v>
      </c>
    </row>
    <row r="6" spans="1:9" ht="12.75">
      <c r="A6" s="125"/>
      <c r="B6" s="125"/>
      <c r="C6" s="119"/>
      <c r="D6" s="119"/>
      <c r="E6" s="119" t="s">
        <v>4</v>
      </c>
      <c r="F6" s="123" t="s">
        <v>5</v>
      </c>
      <c r="G6" s="123"/>
      <c r="H6" s="109"/>
      <c r="I6" s="123"/>
    </row>
    <row r="7" spans="1:9" ht="42" customHeight="1">
      <c r="A7" s="125"/>
      <c r="B7" s="125"/>
      <c r="C7" s="119"/>
      <c r="D7" s="119"/>
      <c r="E7" s="119"/>
      <c r="F7" s="4" t="s">
        <v>6</v>
      </c>
      <c r="G7" s="4" t="s">
        <v>7</v>
      </c>
      <c r="H7" s="110"/>
      <c r="I7" s="123"/>
    </row>
    <row r="8" spans="1:9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40.5" customHeight="1">
      <c r="A9" s="115" t="s">
        <v>10</v>
      </c>
      <c r="B9" s="120" t="s">
        <v>62</v>
      </c>
      <c r="C9" s="48" t="s">
        <v>63</v>
      </c>
      <c r="D9" s="60">
        <f>G9+F9+E9</f>
        <v>76977.33122</v>
      </c>
      <c r="E9" s="60">
        <f>E17</f>
        <v>120.6</v>
      </c>
      <c r="F9" s="60">
        <f>F16+F20</f>
        <v>8262.396</v>
      </c>
      <c r="G9" s="60">
        <f>G13+G17+G21+G25+G29</f>
        <v>68594.33522</v>
      </c>
      <c r="H9" s="60">
        <v>0</v>
      </c>
      <c r="I9" s="46" t="s">
        <v>107</v>
      </c>
    </row>
    <row r="10" spans="1:9" ht="41.25" customHeight="1">
      <c r="A10" s="116"/>
      <c r="B10" s="120"/>
      <c r="C10" s="48" t="s">
        <v>64</v>
      </c>
      <c r="D10" s="60">
        <f>E10+G10</f>
        <v>34708.973</v>
      </c>
      <c r="E10" s="60">
        <f>E18</f>
        <v>120.6</v>
      </c>
      <c r="F10" s="60">
        <v>0</v>
      </c>
      <c r="G10" s="60">
        <f>G14+G18+G22+G26+G30</f>
        <v>34588.373</v>
      </c>
      <c r="H10" s="60">
        <v>0</v>
      </c>
      <c r="I10" s="46" t="s">
        <v>13</v>
      </c>
    </row>
    <row r="11" spans="1:9" ht="41.25" customHeight="1" thickBot="1">
      <c r="A11" s="105"/>
      <c r="B11" s="121"/>
      <c r="C11" s="49" t="s">
        <v>65</v>
      </c>
      <c r="D11" s="63">
        <f>E11+G11</f>
        <v>19053.167999999998</v>
      </c>
      <c r="E11" s="63">
        <f>E19</f>
        <v>120.6</v>
      </c>
      <c r="F11" s="63">
        <v>0</v>
      </c>
      <c r="G11" s="63">
        <f>G15+G19+G23+G27+G31</f>
        <v>18932.568</v>
      </c>
      <c r="H11" s="63">
        <v>0</v>
      </c>
      <c r="I11" s="47" t="s">
        <v>13</v>
      </c>
    </row>
    <row r="12" spans="1:9" ht="25.5" customHeight="1" thickBot="1">
      <c r="A12" s="7"/>
      <c r="B12" s="8" t="s">
        <v>11</v>
      </c>
      <c r="C12" s="93" t="s">
        <v>67</v>
      </c>
      <c r="D12" s="64">
        <f>D9+D10+D11</f>
        <v>130739.47222</v>
      </c>
      <c r="E12" s="64">
        <f>E9+E10+E11</f>
        <v>361.79999999999995</v>
      </c>
      <c r="F12" s="64">
        <f>SUM(F9:F11)</f>
        <v>8262.396</v>
      </c>
      <c r="G12" s="64">
        <f>SUM(G9:G11)</f>
        <v>122115.27622</v>
      </c>
      <c r="H12" s="64">
        <f>SUM(H9:H11)</f>
        <v>0</v>
      </c>
      <c r="I12" s="9"/>
    </row>
    <row r="13" spans="1:9" ht="26.25" customHeight="1">
      <c r="A13" s="106" t="s">
        <v>12</v>
      </c>
      <c r="B13" s="94" t="s">
        <v>66</v>
      </c>
      <c r="C13" s="92" t="s">
        <v>63</v>
      </c>
      <c r="D13" s="65">
        <f>F13+G13</f>
        <v>28373.6488</v>
      </c>
      <c r="E13" s="65">
        <v>0</v>
      </c>
      <c r="F13" s="65">
        <v>7400</v>
      </c>
      <c r="G13" s="65">
        <v>20973.6488</v>
      </c>
      <c r="H13" s="65">
        <v>0</v>
      </c>
      <c r="I13" s="10" t="s">
        <v>14</v>
      </c>
    </row>
    <row r="14" spans="1:11" ht="27" customHeight="1">
      <c r="A14" s="118"/>
      <c r="B14" s="95"/>
      <c r="C14" s="28" t="s">
        <v>64</v>
      </c>
      <c r="D14" s="58">
        <v>0</v>
      </c>
      <c r="E14" s="58">
        <v>0</v>
      </c>
      <c r="F14" s="58">
        <v>0</v>
      </c>
      <c r="G14" s="58">
        <f>D14-F14</f>
        <v>0</v>
      </c>
      <c r="H14" s="58">
        <v>0</v>
      </c>
      <c r="I14" s="5" t="s">
        <v>14</v>
      </c>
      <c r="K14" s="90">
        <f>D9-2520.6-D25+5311.06</f>
        <v>65631.75172999999</v>
      </c>
    </row>
    <row r="15" spans="1:11" ht="23.25" customHeight="1">
      <c r="A15" s="113"/>
      <c r="B15" s="96"/>
      <c r="C15" s="50" t="s">
        <v>65</v>
      </c>
      <c r="D15" s="59">
        <v>0</v>
      </c>
      <c r="E15" s="59">
        <v>0</v>
      </c>
      <c r="F15" s="59">
        <v>0</v>
      </c>
      <c r="G15" s="59">
        <f>D15-F15</f>
        <v>0</v>
      </c>
      <c r="H15" s="59">
        <v>0</v>
      </c>
      <c r="I15" s="6" t="s">
        <v>14</v>
      </c>
      <c r="K15" s="90">
        <f>D10-D18-D26+27+4918.327</f>
        <v>31981.7</v>
      </c>
    </row>
    <row r="16" spans="1:11" ht="26.25" customHeight="1">
      <c r="A16" s="24"/>
      <c r="B16" s="25" t="s">
        <v>56</v>
      </c>
      <c r="C16" s="48" t="s">
        <v>67</v>
      </c>
      <c r="D16" s="60">
        <f>D13+D14+D15</f>
        <v>28373.6488</v>
      </c>
      <c r="E16" s="60">
        <f>E13</f>
        <v>0</v>
      </c>
      <c r="F16" s="60">
        <f>F13</f>
        <v>7400</v>
      </c>
      <c r="G16" s="60">
        <f>G13+G14+G15</f>
        <v>20973.6488</v>
      </c>
      <c r="H16" s="60">
        <v>0</v>
      </c>
      <c r="I16" s="11"/>
      <c r="K16" s="90">
        <f>D11-D19-D27+27+2739.017</f>
        <v>16134.930999999997</v>
      </c>
    </row>
    <row r="17" spans="1:10" ht="45" customHeight="1">
      <c r="A17" s="113" t="s">
        <v>16</v>
      </c>
      <c r="B17" s="107" t="s">
        <v>68</v>
      </c>
      <c r="C17" s="50" t="s">
        <v>63</v>
      </c>
      <c r="D17" s="66">
        <f>E17+F17+G17</f>
        <v>5624.90926</v>
      </c>
      <c r="E17" s="65">
        <v>120.6</v>
      </c>
      <c r="F17" s="65">
        <v>862.396</v>
      </c>
      <c r="G17" s="66">
        <v>4641.91326</v>
      </c>
      <c r="H17" s="65">
        <v>0</v>
      </c>
      <c r="I17" s="86" t="s">
        <v>107</v>
      </c>
      <c r="J17" s="1"/>
    </row>
    <row r="18" spans="1:10" ht="26.25" customHeight="1">
      <c r="A18" s="114"/>
      <c r="B18" s="108"/>
      <c r="C18" s="28" t="s">
        <v>64</v>
      </c>
      <c r="D18" s="87">
        <f>E18+G18</f>
        <v>6000.6</v>
      </c>
      <c r="E18" s="58">
        <v>120.6</v>
      </c>
      <c r="F18" s="58">
        <v>0</v>
      </c>
      <c r="G18" s="87">
        <v>5880</v>
      </c>
      <c r="H18" s="58">
        <v>0</v>
      </c>
      <c r="I18" s="86" t="s">
        <v>13</v>
      </c>
      <c r="J18" s="1"/>
    </row>
    <row r="19" spans="1:10" ht="25.5" customHeight="1">
      <c r="A19" s="114"/>
      <c r="B19" s="108"/>
      <c r="C19" s="50" t="s">
        <v>65</v>
      </c>
      <c r="D19" s="67">
        <f>E19+G19</f>
        <v>4012.254</v>
      </c>
      <c r="E19" s="58">
        <v>120.6</v>
      </c>
      <c r="F19" s="58">
        <v>0</v>
      </c>
      <c r="G19" s="67">
        <v>3891.654</v>
      </c>
      <c r="H19" s="58">
        <v>0</v>
      </c>
      <c r="I19" s="86" t="s">
        <v>13</v>
      </c>
      <c r="J19" s="1"/>
    </row>
    <row r="20" spans="1:10" ht="24.75" customHeight="1">
      <c r="A20" s="24"/>
      <c r="B20" s="25" t="s">
        <v>56</v>
      </c>
      <c r="C20" s="48" t="s">
        <v>67</v>
      </c>
      <c r="D20" s="68">
        <f>D17+D18+D19</f>
        <v>15637.76326</v>
      </c>
      <c r="E20" s="60">
        <f>E17+E18+E19</f>
        <v>361.79999999999995</v>
      </c>
      <c r="F20" s="60">
        <f>F17</f>
        <v>862.396</v>
      </c>
      <c r="G20" s="69">
        <f>G17+G18+G19</f>
        <v>14413.567260000002</v>
      </c>
      <c r="H20" s="60">
        <v>0</v>
      </c>
      <c r="I20" s="12"/>
      <c r="J20" s="1"/>
    </row>
    <row r="21" spans="1:10" ht="26.25" customHeight="1">
      <c r="A21" s="118" t="s">
        <v>19</v>
      </c>
      <c r="B21" s="127" t="s">
        <v>69</v>
      </c>
      <c r="C21" s="50" t="s">
        <v>63</v>
      </c>
      <c r="D21" s="67">
        <f>G21</f>
        <v>26458.92084</v>
      </c>
      <c r="E21" s="58">
        <v>0</v>
      </c>
      <c r="F21" s="58">
        <v>0</v>
      </c>
      <c r="G21" s="67">
        <v>26458.92084</v>
      </c>
      <c r="H21" s="58">
        <v>0</v>
      </c>
      <c r="I21" s="12" t="s">
        <v>18</v>
      </c>
      <c r="J21" s="1"/>
    </row>
    <row r="22" spans="1:10" ht="21.75" customHeight="1">
      <c r="A22" s="118"/>
      <c r="B22" s="111"/>
      <c r="C22" s="28" t="s">
        <v>64</v>
      </c>
      <c r="D22" s="80">
        <v>25963.07</v>
      </c>
      <c r="E22" s="58">
        <v>0</v>
      </c>
      <c r="F22" s="58">
        <v>0</v>
      </c>
      <c r="G22" s="67">
        <f>D22</f>
        <v>25963.07</v>
      </c>
      <c r="H22" s="58">
        <v>0</v>
      </c>
      <c r="I22" s="12" t="s">
        <v>18</v>
      </c>
      <c r="J22" s="1"/>
    </row>
    <row r="23" spans="1:10" ht="21" customHeight="1">
      <c r="A23" s="118"/>
      <c r="B23" s="112"/>
      <c r="C23" s="50" t="s">
        <v>65</v>
      </c>
      <c r="D23" s="67">
        <v>12295.611</v>
      </c>
      <c r="E23" s="58">
        <v>0</v>
      </c>
      <c r="F23" s="58">
        <v>0</v>
      </c>
      <c r="G23" s="67">
        <f>D23</f>
        <v>12295.611</v>
      </c>
      <c r="H23" s="58">
        <v>0</v>
      </c>
      <c r="I23" s="12" t="s">
        <v>18</v>
      </c>
      <c r="J23" s="1"/>
    </row>
    <row r="24" spans="1:10" ht="31.5" customHeight="1">
      <c r="A24" s="24"/>
      <c r="B24" s="25" t="s">
        <v>56</v>
      </c>
      <c r="C24" s="48" t="s">
        <v>67</v>
      </c>
      <c r="D24" s="69">
        <f>D21+D22+D23</f>
        <v>64717.60184</v>
      </c>
      <c r="E24" s="60">
        <v>0</v>
      </c>
      <c r="F24" s="60">
        <f>F21</f>
        <v>0</v>
      </c>
      <c r="G24" s="69">
        <f>G21+G22+G23</f>
        <v>64717.60184</v>
      </c>
      <c r="H24" s="60">
        <v>0</v>
      </c>
      <c r="I24" s="12"/>
      <c r="J24" s="1"/>
    </row>
    <row r="25" spans="1:10" ht="27.75" customHeight="1">
      <c r="A25" s="118" t="s">
        <v>20</v>
      </c>
      <c r="B25" s="127" t="s">
        <v>99</v>
      </c>
      <c r="C25" s="50" t="s">
        <v>63</v>
      </c>
      <c r="D25" s="67">
        <f>G25</f>
        <v>14136.03949</v>
      </c>
      <c r="E25" s="58">
        <v>0</v>
      </c>
      <c r="F25" s="58">
        <v>0</v>
      </c>
      <c r="G25" s="67">
        <v>14136.03949</v>
      </c>
      <c r="H25" s="58">
        <v>0</v>
      </c>
      <c r="I25" s="12" t="s">
        <v>17</v>
      </c>
      <c r="J25" s="1"/>
    </row>
    <row r="26" spans="1:10" ht="25.5" customHeight="1">
      <c r="A26" s="118"/>
      <c r="B26" s="111"/>
      <c r="C26" s="28" t="s">
        <v>64</v>
      </c>
      <c r="D26" s="80">
        <f>G26</f>
        <v>1672</v>
      </c>
      <c r="E26" s="58">
        <v>0</v>
      </c>
      <c r="F26" s="58">
        <v>0</v>
      </c>
      <c r="G26" s="67">
        <v>1672</v>
      </c>
      <c r="H26" s="58">
        <v>0</v>
      </c>
      <c r="I26" s="12" t="s">
        <v>17</v>
      </c>
      <c r="J26" s="1"/>
    </row>
    <row r="27" spans="1:10" ht="26.25" customHeight="1">
      <c r="A27" s="118"/>
      <c r="B27" s="112"/>
      <c r="C27" s="50" t="s">
        <v>65</v>
      </c>
      <c r="D27" s="67">
        <f>G27</f>
        <v>1672</v>
      </c>
      <c r="E27" s="58">
        <v>0</v>
      </c>
      <c r="F27" s="58">
        <v>0</v>
      </c>
      <c r="G27" s="67">
        <v>1672</v>
      </c>
      <c r="H27" s="58">
        <v>0</v>
      </c>
      <c r="I27" s="12" t="s">
        <v>17</v>
      </c>
      <c r="J27" s="1"/>
    </row>
    <row r="28" spans="1:10" ht="26.25" customHeight="1">
      <c r="A28" s="83"/>
      <c r="B28" s="84" t="s">
        <v>56</v>
      </c>
      <c r="C28" s="48" t="s">
        <v>67</v>
      </c>
      <c r="D28" s="69">
        <f>D25+D26+D27</f>
        <v>17480.03949</v>
      </c>
      <c r="E28" s="58">
        <v>0</v>
      </c>
      <c r="F28" s="58">
        <v>0</v>
      </c>
      <c r="G28" s="69">
        <f>G25+G26+G27</f>
        <v>17480.03949</v>
      </c>
      <c r="H28" s="58">
        <v>0</v>
      </c>
      <c r="I28" s="12"/>
      <c r="J28" s="1"/>
    </row>
    <row r="29" spans="1:10" ht="26.25" customHeight="1">
      <c r="A29" s="113" t="s">
        <v>53</v>
      </c>
      <c r="B29" s="127" t="s">
        <v>70</v>
      </c>
      <c r="C29" s="50" t="s">
        <v>63</v>
      </c>
      <c r="D29" s="67">
        <f>G29</f>
        <v>2383.81283</v>
      </c>
      <c r="E29" s="58">
        <v>0</v>
      </c>
      <c r="F29" s="58">
        <v>0</v>
      </c>
      <c r="G29" s="67">
        <v>2383.81283</v>
      </c>
      <c r="H29" s="58">
        <v>0</v>
      </c>
      <c r="I29" s="12" t="s">
        <v>18</v>
      </c>
      <c r="J29" s="1"/>
    </row>
    <row r="30" spans="1:10" ht="26.25" customHeight="1">
      <c r="A30" s="114"/>
      <c r="B30" s="111"/>
      <c r="C30" s="28" t="s">
        <v>64</v>
      </c>
      <c r="D30" s="67">
        <v>1073.303</v>
      </c>
      <c r="E30" s="58">
        <v>0</v>
      </c>
      <c r="F30" s="58">
        <v>0</v>
      </c>
      <c r="G30" s="67">
        <f>D30</f>
        <v>1073.303</v>
      </c>
      <c r="H30" s="58">
        <v>0</v>
      </c>
      <c r="I30" s="12" t="s">
        <v>18</v>
      </c>
      <c r="J30" s="1"/>
    </row>
    <row r="31" spans="1:10" ht="26.25" customHeight="1">
      <c r="A31" s="106"/>
      <c r="B31" s="112"/>
      <c r="C31" s="50" t="s">
        <v>65</v>
      </c>
      <c r="D31" s="67">
        <v>1073.303</v>
      </c>
      <c r="E31" s="58">
        <v>0</v>
      </c>
      <c r="F31" s="58">
        <v>0</v>
      </c>
      <c r="G31" s="67">
        <f>D31</f>
        <v>1073.303</v>
      </c>
      <c r="H31" s="58">
        <v>0</v>
      </c>
      <c r="I31" s="12" t="s">
        <v>18</v>
      </c>
      <c r="J31" s="1"/>
    </row>
    <row r="32" spans="1:9" ht="30" customHeight="1">
      <c r="A32" s="24"/>
      <c r="B32" s="25" t="s">
        <v>56</v>
      </c>
      <c r="C32" s="48" t="s">
        <v>67</v>
      </c>
      <c r="D32" s="60">
        <f>D29+D30+D31</f>
        <v>4530.41883</v>
      </c>
      <c r="E32" s="60">
        <f>SUM(E25:E27)</f>
        <v>0</v>
      </c>
      <c r="F32" s="60">
        <f>F25+F26+F27</f>
        <v>0</v>
      </c>
      <c r="G32" s="60">
        <f>G29+G30+G31</f>
        <v>4530.41883</v>
      </c>
      <c r="H32" s="60">
        <v>0</v>
      </c>
      <c r="I32" s="23"/>
    </row>
  </sheetData>
  <sheetProtection/>
  <mergeCells count="25">
    <mergeCell ref="B29:B31"/>
    <mergeCell ref="A17:A19"/>
    <mergeCell ref="A9:A11"/>
    <mergeCell ref="A13:A15"/>
    <mergeCell ref="A29:A31"/>
    <mergeCell ref="B17:B19"/>
    <mergeCell ref="B13:B15"/>
    <mergeCell ref="A25:A27"/>
    <mergeCell ref="B25:B27"/>
    <mergeCell ref="B21:B23"/>
    <mergeCell ref="H1:I1"/>
    <mergeCell ref="A4:I4"/>
    <mergeCell ref="A5:A7"/>
    <mergeCell ref="B5:B7"/>
    <mergeCell ref="C5:C7"/>
    <mergeCell ref="E6:E7"/>
    <mergeCell ref="E5:G5"/>
    <mergeCell ref="F6:G6"/>
    <mergeCell ref="H5:H7"/>
    <mergeCell ref="A21:A23"/>
    <mergeCell ref="D5:D7"/>
    <mergeCell ref="B9:B11"/>
    <mergeCell ref="F2:I2"/>
    <mergeCell ref="G3:I3"/>
    <mergeCell ref="I5:I7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Q42"/>
  <sheetViews>
    <sheetView view="pageBreakPreview" zoomScale="75" zoomScaleNormal="75" zoomScaleSheetLayoutView="75" zoomScalePageLayoutView="0" workbookViewId="0" topLeftCell="A13">
      <selection activeCell="F26" sqref="F26:G26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28125" style="0" customWidth="1"/>
    <col min="5" max="5" width="14.140625" style="0" customWidth="1"/>
    <col min="6" max="6" width="7.7109375" style="0" customWidth="1"/>
    <col min="7" max="7" width="6.7109375" style="0" customWidth="1"/>
    <col min="8" max="8" width="13.28125" style="0" customWidth="1"/>
    <col min="9" max="9" width="13.7109375" style="0" customWidth="1"/>
    <col min="10" max="10" width="15.7109375" style="0" customWidth="1"/>
    <col min="12" max="12" width="17.7109375" style="0" customWidth="1"/>
    <col min="17" max="17" width="11.57421875" style="0" bestFit="1" customWidth="1"/>
  </cols>
  <sheetData>
    <row r="1" spans="1:12" ht="19.5" customHeight="1">
      <c r="A1" s="88"/>
      <c r="B1" s="88"/>
      <c r="C1" s="88"/>
      <c r="D1" s="88"/>
      <c r="E1" s="88"/>
      <c r="F1" s="88"/>
      <c r="G1" s="88"/>
      <c r="H1" s="88"/>
      <c r="K1" s="122" t="s">
        <v>93</v>
      </c>
      <c r="L1" s="122"/>
    </row>
    <row r="2" spans="1:13" ht="15.75" customHeight="1">
      <c r="A2" s="53"/>
      <c r="B2" s="53"/>
      <c r="C2" s="53"/>
      <c r="D2" s="53"/>
      <c r="E2" s="53"/>
      <c r="F2" s="53"/>
      <c r="G2" s="53"/>
      <c r="H2" s="53"/>
      <c r="I2" s="122" t="s">
        <v>91</v>
      </c>
      <c r="J2" s="122"/>
      <c r="K2" s="122"/>
      <c r="L2" s="122"/>
      <c r="M2" s="53"/>
    </row>
    <row r="3" spans="1:13" ht="15.75" customHeight="1">
      <c r="A3" s="82"/>
      <c r="B3" s="82"/>
      <c r="C3" s="82"/>
      <c r="D3" s="82"/>
      <c r="E3" s="81"/>
      <c r="F3" s="81"/>
      <c r="G3" s="81"/>
      <c r="H3" s="81"/>
      <c r="I3" s="81"/>
      <c r="J3" s="122" t="s">
        <v>137</v>
      </c>
      <c r="K3" s="122"/>
      <c r="L3" s="122"/>
      <c r="M3" s="53"/>
    </row>
    <row r="4" spans="1:12" ht="49.5" customHeight="1">
      <c r="A4" s="153" t="s">
        <v>72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ht="13.5" customHeight="1">
      <c r="L5" s="26"/>
    </row>
    <row r="6" spans="1:12" ht="23.25" customHeight="1">
      <c r="A6" s="140" t="s">
        <v>0</v>
      </c>
      <c r="B6" s="140" t="s">
        <v>21</v>
      </c>
      <c r="C6" s="140" t="s">
        <v>22</v>
      </c>
      <c r="D6" s="140" t="s">
        <v>23</v>
      </c>
      <c r="E6" s="140" t="s">
        <v>3</v>
      </c>
      <c r="F6" s="140"/>
      <c r="G6" s="140"/>
      <c r="H6" s="140"/>
      <c r="I6" s="140" t="s">
        <v>24</v>
      </c>
      <c r="J6" s="140" t="s">
        <v>25</v>
      </c>
      <c r="K6" s="140" t="s">
        <v>26</v>
      </c>
      <c r="L6" s="140"/>
    </row>
    <row r="7" spans="1:12" ht="12" customHeight="1">
      <c r="A7" s="140"/>
      <c r="B7" s="140"/>
      <c r="C7" s="140"/>
      <c r="D7" s="140"/>
      <c r="E7" s="140" t="s">
        <v>4</v>
      </c>
      <c r="F7" s="140" t="s">
        <v>27</v>
      </c>
      <c r="G7" s="140"/>
      <c r="H7" s="140"/>
      <c r="I7" s="140"/>
      <c r="J7" s="140"/>
      <c r="K7" s="140"/>
      <c r="L7" s="140"/>
    </row>
    <row r="8" spans="1:12" ht="57" customHeight="1">
      <c r="A8" s="140"/>
      <c r="B8" s="140"/>
      <c r="C8" s="140"/>
      <c r="D8" s="140"/>
      <c r="E8" s="140"/>
      <c r="F8" s="140" t="s">
        <v>28</v>
      </c>
      <c r="G8" s="140"/>
      <c r="H8" s="15" t="s">
        <v>29</v>
      </c>
      <c r="I8" s="140"/>
      <c r="J8" s="140"/>
      <c r="K8" s="140"/>
      <c r="L8" s="140"/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57">
        <v>6</v>
      </c>
      <c r="G9" s="157"/>
      <c r="H9" s="13">
        <v>7</v>
      </c>
      <c r="I9" s="13">
        <v>8</v>
      </c>
      <c r="J9" s="13">
        <v>9</v>
      </c>
      <c r="K9" s="157">
        <v>10</v>
      </c>
      <c r="L9" s="157"/>
    </row>
    <row r="10" spans="1:12" ht="22.5" customHeight="1">
      <c r="A10" s="32">
        <v>1</v>
      </c>
      <c r="B10" s="159" t="s">
        <v>73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ht="18" customHeight="1">
      <c r="A11" s="162" t="s">
        <v>59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ht="18" customHeight="1">
      <c r="A12" s="158" t="s">
        <v>31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</row>
    <row r="13" spans="1:12" ht="17.25" customHeight="1">
      <c r="A13" s="154" t="s">
        <v>55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6"/>
    </row>
    <row r="14" spans="1:12" ht="30" customHeight="1">
      <c r="A14" s="97" t="s">
        <v>12</v>
      </c>
      <c r="B14" s="101" t="s">
        <v>61</v>
      </c>
      <c r="C14" s="20" t="s">
        <v>63</v>
      </c>
      <c r="D14" s="56">
        <f>F14+H14</f>
        <v>7023.4608</v>
      </c>
      <c r="E14" s="56">
        <v>0</v>
      </c>
      <c r="F14" s="104">
        <v>3700</v>
      </c>
      <c r="G14" s="128"/>
      <c r="H14" s="56">
        <v>3323.4608</v>
      </c>
      <c r="I14" s="56">
        <v>0</v>
      </c>
      <c r="J14" s="135" t="s">
        <v>18</v>
      </c>
      <c r="K14" s="129" t="s">
        <v>32</v>
      </c>
      <c r="L14" s="130"/>
    </row>
    <row r="15" spans="1:12" ht="30" customHeight="1">
      <c r="A15" s="97"/>
      <c r="B15" s="102"/>
      <c r="C15" s="20" t="s">
        <v>64</v>
      </c>
      <c r="D15" s="56">
        <v>0</v>
      </c>
      <c r="E15" s="56">
        <v>0</v>
      </c>
      <c r="F15" s="104">
        <v>0</v>
      </c>
      <c r="G15" s="128"/>
      <c r="H15" s="56">
        <f>D15</f>
        <v>0</v>
      </c>
      <c r="I15" s="56">
        <v>0</v>
      </c>
      <c r="J15" s="135"/>
      <c r="K15" s="131"/>
      <c r="L15" s="132"/>
    </row>
    <row r="16" spans="1:12" ht="30" customHeight="1">
      <c r="A16" s="97"/>
      <c r="B16" s="103"/>
      <c r="C16" s="15" t="s">
        <v>65</v>
      </c>
      <c r="D16" s="56">
        <v>0</v>
      </c>
      <c r="E16" s="56">
        <v>0</v>
      </c>
      <c r="F16" s="104">
        <v>0</v>
      </c>
      <c r="G16" s="128"/>
      <c r="H16" s="56">
        <v>0</v>
      </c>
      <c r="I16" s="56">
        <v>0</v>
      </c>
      <c r="J16" s="135"/>
      <c r="K16" s="131"/>
      <c r="L16" s="132"/>
    </row>
    <row r="17" spans="1:12" ht="30" customHeight="1">
      <c r="A17" s="98" t="s">
        <v>16</v>
      </c>
      <c r="B17" s="101" t="s">
        <v>96</v>
      </c>
      <c r="C17" s="20" t="s">
        <v>63</v>
      </c>
      <c r="D17" s="56">
        <f>H17</f>
        <v>2173.753</v>
      </c>
      <c r="E17" s="56">
        <v>0</v>
      </c>
      <c r="F17" s="104">
        <v>0</v>
      </c>
      <c r="G17" s="128"/>
      <c r="H17" s="56">
        <v>2173.753</v>
      </c>
      <c r="I17" s="56">
        <v>0</v>
      </c>
      <c r="J17" s="135" t="s">
        <v>18</v>
      </c>
      <c r="K17" s="131"/>
      <c r="L17" s="132"/>
    </row>
    <row r="18" spans="1:12" ht="30" customHeight="1">
      <c r="A18" s="99"/>
      <c r="B18" s="102"/>
      <c r="C18" s="20" t="s">
        <v>64</v>
      </c>
      <c r="D18" s="56">
        <v>0</v>
      </c>
      <c r="E18" s="56">
        <v>0</v>
      </c>
      <c r="F18" s="104">
        <v>0</v>
      </c>
      <c r="G18" s="128"/>
      <c r="H18" s="56">
        <v>0</v>
      </c>
      <c r="I18" s="56">
        <v>0</v>
      </c>
      <c r="J18" s="135"/>
      <c r="K18" s="131"/>
      <c r="L18" s="132"/>
    </row>
    <row r="19" spans="1:12" ht="30" customHeight="1">
      <c r="A19" s="100"/>
      <c r="B19" s="103"/>
      <c r="C19" s="15" t="s">
        <v>65</v>
      </c>
      <c r="D19" s="56">
        <v>0</v>
      </c>
      <c r="E19" s="56">
        <v>0</v>
      </c>
      <c r="F19" s="104">
        <v>0</v>
      </c>
      <c r="G19" s="128"/>
      <c r="H19" s="56">
        <v>0</v>
      </c>
      <c r="I19" s="56">
        <v>0</v>
      </c>
      <c r="J19" s="135"/>
      <c r="K19" s="131"/>
      <c r="L19" s="132"/>
    </row>
    <row r="20" spans="1:12" ht="30" customHeight="1">
      <c r="A20" s="141" t="s">
        <v>19</v>
      </c>
      <c r="B20" s="101" t="s">
        <v>122</v>
      </c>
      <c r="C20" s="20" t="s">
        <v>63</v>
      </c>
      <c r="D20" s="56">
        <f>H20</f>
        <v>15281.698</v>
      </c>
      <c r="E20" s="56">
        <v>0</v>
      </c>
      <c r="F20" s="104">
        <v>0</v>
      </c>
      <c r="G20" s="128"/>
      <c r="H20" s="56">
        <f>9433.201+5848.497</f>
        <v>15281.698</v>
      </c>
      <c r="I20" s="56">
        <v>0</v>
      </c>
      <c r="J20" s="135" t="s">
        <v>18</v>
      </c>
      <c r="K20" s="131"/>
      <c r="L20" s="132"/>
    </row>
    <row r="21" spans="1:12" ht="30" customHeight="1">
      <c r="A21" s="141"/>
      <c r="B21" s="102"/>
      <c r="C21" s="20" t="s">
        <v>64</v>
      </c>
      <c r="D21" s="56">
        <v>0</v>
      </c>
      <c r="E21" s="56">
        <v>0</v>
      </c>
      <c r="F21" s="104">
        <v>0</v>
      </c>
      <c r="G21" s="128"/>
      <c r="H21" s="56">
        <v>0</v>
      </c>
      <c r="I21" s="56">
        <v>0</v>
      </c>
      <c r="J21" s="135"/>
      <c r="K21" s="131"/>
      <c r="L21" s="132"/>
    </row>
    <row r="22" spans="1:12" ht="30" customHeight="1">
      <c r="A22" s="141"/>
      <c r="B22" s="103"/>
      <c r="C22" s="15" t="s">
        <v>65</v>
      </c>
      <c r="D22" s="56">
        <v>0</v>
      </c>
      <c r="E22" s="56">
        <v>0</v>
      </c>
      <c r="F22" s="104">
        <v>0</v>
      </c>
      <c r="G22" s="128"/>
      <c r="H22" s="56">
        <f>D22</f>
        <v>0</v>
      </c>
      <c r="I22" s="56">
        <v>0</v>
      </c>
      <c r="J22" s="135"/>
      <c r="K22" s="133"/>
      <c r="L22" s="134"/>
    </row>
    <row r="23" spans="1:12" ht="30" customHeight="1">
      <c r="A23" s="141" t="s">
        <v>20</v>
      </c>
      <c r="B23" s="147" t="s">
        <v>98</v>
      </c>
      <c r="C23" s="20" t="s">
        <v>63</v>
      </c>
      <c r="D23" s="56">
        <f>F23+H23</f>
        <v>3544.21058</v>
      </c>
      <c r="E23" s="56">
        <v>0</v>
      </c>
      <c r="F23" s="151">
        <v>3349.47358</v>
      </c>
      <c r="G23" s="151"/>
      <c r="H23" s="56">
        <v>194.737</v>
      </c>
      <c r="I23" s="56">
        <v>0</v>
      </c>
      <c r="J23" s="135" t="s">
        <v>18</v>
      </c>
      <c r="K23" s="131"/>
      <c r="L23" s="132"/>
    </row>
    <row r="24" spans="1:12" ht="30" customHeight="1">
      <c r="A24" s="141"/>
      <c r="B24" s="148"/>
      <c r="C24" s="20" t="s">
        <v>64</v>
      </c>
      <c r="D24" s="56">
        <v>0</v>
      </c>
      <c r="E24" s="56">
        <v>0</v>
      </c>
      <c r="F24" s="151">
        <v>0</v>
      </c>
      <c r="G24" s="151"/>
      <c r="H24" s="56">
        <f>D24</f>
        <v>0</v>
      </c>
      <c r="I24" s="56">
        <v>0</v>
      </c>
      <c r="J24" s="135"/>
      <c r="K24" s="131"/>
      <c r="L24" s="132"/>
    </row>
    <row r="25" spans="1:17" ht="30" customHeight="1">
      <c r="A25" s="141"/>
      <c r="B25" s="149"/>
      <c r="C25" s="15" t="s">
        <v>65</v>
      </c>
      <c r="D25" s="56">
        <v>0</v>
      </c>
      <c r="E25" s="56">
        <v>0</v>
      </c>
      <c r="F25" s="151">
        <v>0</v>
      </c>
      <c r="G25" s="151"/>
      <c r="H25" s="56">
        <v>0</v>
      </c>
      <c r="I25" s="56">
        <v>0</v>
      </c>
      <c r="J25" s="135"/>
      <c r="K25" s="131"/>
      <c r="L25" s="132"/>
      <c r="Q25" s="90"/>
    </row>
    <row r="26" spans="1:12" ht="30" customHeight="1">
      <c r="A26" s="139" t="s">
        <v>53</v>
      </c>
      <c r="B26" s="140" t="s">
        <v>135</v>
      </c>
      <c r="C26" s="20" t="s">
        <v>63</v>
      </c>
      <c r="D26" s="56">
        <f>F26+H26</f>
        <v>350.52642</v>
      </c>
      <c r="E26" s="56">
        <v>0</v>
      </c>
      <c r="F26" s="151">
        <v>350.52642</v>
      </c>
      <c r="G26" s="151"/>
      <c r="H26" s="56">
        <v>0</v>
      </c>
      <c r="I26" s="56">
        <v>0</v>
      </c>
      <c r="J26" s="135" t="s">
        <v>18</v>
      </c>
      <c r="K26" s="131"/>
      <c r="L26" s="132"/>
    </row>
    <row r="27" spans="1:12" ht="30" customHeight="1">
      <c r="A27" s="139"/>
      <c r="B27" s="140"/>
      <c r="C27" s="20" t="s">
        <v>64</v>
      </c>
      <c r="D27" s="56">
        <v>0</v>
      </c>
      <c r="E27" s="56">
        <v>0</v>
      </c>
      <c r="F27" s="151">
        <v>0</v>
      </c>
      <c r="G27" s="151"/>
      <c r="H27" s="56">
        <v>0</v>
      </c>
      <c r="I27" s="56">
        <v>0</v>
      </c>
      <c r="J27" s="135"/>
      <c r="K27" s="131"/>
      <c r="L27" s="132"/>
    </row>
    <row r="28" spans="1:12" ht="30" customHeight="1">
      <c r="A28" s="139"/>
      <c r="B28" s="140"/>
      <c r="C28" s="15" t="s">
        <v>65</v>
      </c>
      <c r="D28" s="71">
        <v>0</v>
      </c>
      <c r="E28" s="71">
        <v>0</v>
      </c>
      <c r="F28" s="152">
        <v>0</v>
      </c>
      <c r="G28" s="152"/>
      <c r="H28" s="71">
        <f>D28</f>
        <v>0</v>
      </c>
      <c r="I28" s="72">
        <v>0</v>
      </c>
      <c r="J28" s="135"/>
      <c r="K28" s="131"/>
      <c r="L28" s="132"/>
    </row>
    <row r="29" spans="1:12" ht="30" customHeight="1">
      <c r="A29" s="142"/>
      <c r="B29" s="142" t="s">
        <v>11</v>
      </c>
      <c r="C29" s="20" t="s">
        <v>63</v>
      </c>
      <c r="D29" s="61">
        <f>D14+D17+D23+D20+D26</f>
        <v>28373.6488</v>
      </c>
      <c r="E29" s="61">
        <f>E14+E23</f>
        <v>0</v>
      </c>
      <c r="F29" s="145">
        <f>F14+F23+F26</f>
        <v>7400</v>
      </c>
      <c r="G29" s="146"/>
      <c r="H29" s="61">
        <f>H14+H17+H23+H20+H26</f>
        <v>20973.6488</v>
      </c>
      <c r="I29" s="61">
        <v>0</v>
      </c>
      <c r="J29" s="76" t="s">
        <v>14</v>
      </c>
      <c r="K29" s="136"/>
      <c r="L29" s="136"/>
    </row>
    <row r="30" spans="1:12" ht="30" customHeight="1">
      <c r="A30" s="143"/>
      <c r="B30" s="143"/>
      <c r="C30" s="20" t="s">
        <v>64</v>
      </c>
      <c r="D30" s="61">
        <f>D21+D24</f>
        <v>0</v>
      </c>
      <c r="E30" s="61">
        <v>0</v>
      </c>
      <c r="F30" s="150">
        <v>0</v>
      </c>
      <c r="G30" s="150"/>
      <c r="H30" s="61">
        <f>H21+H24</f>
        <v>0</v>
      </c>
      <c r="I30" s="61">
        <v>0</v>
      </c>
      <c r="J30" s="79" t="s">
        <v>14</v>
      </c>
      <c r="K30" s="136"/>
      <c r="L30" s="136"/>
    </row>
    <row r="31" spans="1:12" ht="30" customHeight="1">
      <c r="A31" s="143"/>
      <c r="B31" s="143"/>
      <c r="C31" s="15" t="s">
        <v>65</v>
      </c>
      <c r="D31" s="61">
        <f>D28+D22</f>
        <v>0</v>
      </c>
      <c r="E31" s="61">
        <v>0</v>
      </c>
      <c r="F31" s="150">
        <v>0</v>
      </c>
      <c r="G31" s="150"/>
      <c r="H31" s="61">
        <f>H28+H22</f>
        <v>0</v>
      </c>
      <c r="I31" s="61">
        <v>0</v>
      </c>
      <c r="J31" s="79" t="s">
        <v>14</v>
      </c>
      <c r="K31" s="136"/>
      <c r="L31" s="136"/>
    </row>
    <row r="32" spans="1:12" ht="30" customHeight="1">
      <c r="A32" s="144"/>
      <c r="B32" s="144"/>
      <c r="C32" s="37" t="s">
        <v>71</v>
      </c>
      <c r="D32" s="61">
        <f>D29+D30+D31</f>
        <v>28373.6488</v>
      </c>
      <c r="E32" s="61">
        <f>E29</f>
        <v>0</v>
      </c>
      <c r="F32" s="145">
        <f>F29</f>
        <v>7400</v>
      </c>
      <c r="G32" s="146"/>
      <c r="H32" s="61">
        <f>H29+H30+H31</f>
        <v>20973.6488</v>
      </c>
      <c r="I32" s="61">
        <v>0</v>
      </c>
      <c r="J32" s="77"/>
      <c r="K32" s="136"/>
      <c r="L32" s="136"/>
    </row>
    <row r="33" spans="1:12" ht="18" customHeight="1">
      <c r="A33" s="34"/>
      <c r="B33" s="38"/>
      <c r="C33" s="51"/>
      <c r="D33" s="41"/>
      <c r="E33" s="41"/>
      <c r="F33" s="41"/>
      <c r="G33" s="41"/>
      <c r="H33" s="41"/>
      <c r="I33" s="52"/>
      <c r="J33" s="34"/>
      <c r="K33" s="36"/>
      <c r="L33" s="36"/>
    </row>
    <row r="34" spans="2:8" ht="27" customHeight="1">
      <c r="B34" s="53"/>
      <c r="C34" s="53"/>
      <c r="D34" s="53"/>
      <c r="G34" s="138"/>
      <c r="H34" s="138"/>
    </row>
    <row r="35" ht="15">
      <c r="B35" s="2"/>
    </row>
    <row r="36" spans="2:8" ht="31.5" customHeight="1">
      <c r="B36" s="2"/>
      <c r="G36" s="138"/>
      <c r="H36" s="138"/>
    </row>
    <row r="37" ht="15">
      <c r="B37" s="2"/>
    </row>
    <row r="38" spans="2:8" ht="24.75" customHeight="1">
      <c r="B38" s="2"/>
      <c r="G38" s="138"/>
      <c r="H38" s="138"/>
    </row>
    <row r="39" ht="15">
      <c r="B39" s="2"/>
    </row>
    <row r="40" spans="2:8" ht="30" customHeight="1">
      <c r="B40" s="2"/>
      <c r="G40" s="138"/>
      <c r="H40" s="138"/>
    </row>
    <row r="41" ht="15">
      <c r="B41" s="2"/>
    </row>
    <row r="42" spans="2:10" ht="24" customHeight="1">
      <c r="B42" s="27"/>
      <c r="C42" s="27"/>
      <c r="D42" s="27"/>
      <c r="E42" s="27"/>
      <c r="F42" s="27"/>
      <c r="G42" s="137"/>
      <c r="H42" s="137"/>
      <c r="I42" s="27"/>
      <c r="J42" s="27"/>
    </row>
  </sheetData>
  <sheetProtection/>
  <mergeCells count="65">
    <mergeCell ref="D6:D8"/>
    <mergeCell ref="B14:B16"/>
    <mergeCell ref="F26:G26"/>
    <mergeCell ref="F21:G21"/>
    <mergeCell ref="F22:G22"/>
    <mergeCell ref="F20:G20"/>
    <mergeCell ref="F25:G25"/>
    <mergeCell ref="F23:G23"/>
    <mergeCell ref="F15:G15"/>
    <mergeCell ref="F24:G24"/>
    <mergeCell ref="I6:I8"/>
    <mergeCell ref="A6:A8"/>
    <mergeCell ref="I2:L2"/>
    <mergeCell ref="A13:L13"/>
    <mergeCell ref="F9:G9"/>
    <mergeCell ref="A12:L12"/>
    <mergeCell ref="K9:L9"/>
    <mergeCell ref="B10:L10"/>
    <mergeCell ref="A11:L11"/>
    <mergeCell ref="C6:C8"/>
    <mergeCell ref="J6:J8"/>
    <mergeCell ref="K1:L1"/>
    <mergeCell ref="K6:L8"/>
    <mergeCell ref="B6:B8"/>
    <mergeCell ref="E7:E8"/>
    <mergeCell ref="F8:G8"/>
    <mergeCell ref="A4:L4"/>
    <mergeCell ref="J3:L3"/>
    <mergeCell ref="E6:H6"/>
    <mergeCell ref="F7:H7"/>
    <mergeCell ref="A29:A32"/>
    <mergeCell ref="B29:B32"/>
    <mergeCell ref="F29:G29"/>
    <mergeCell ref="A23:A25"/>
    <mergeCell ref="B23:B25"/>
    <mergeCell ref="F32:G32"/>
    <mergeCell ref="F31:G31"/>
    <mergeCell ref="F30:G30"/>
    <mergeCell ref="F27:G27"/>
    <mergeCell ref="F28:G28"/>
    <mergeCell ref="B20:B22"/>
    <mergeCell ref="A26:A28"/>
    <mergeCell ref="B26:B28"/>
    <mergeCell ref="A20:A22"/>
    <mergeCell ref="G42:H42"/>
    <mergeCell ref="G34:H34"/>
    <mergeCell ref="G36:H36"/>
    <mergeCell ref="G38:H38"/>
    <mergeCell ref="G40:H40"/>
    <mergeCell ref="K14:L22"/>
    <mergeCell ref="J17:J19"/>
    <mergeCell ref="K29:L32"/>
    <mergeCell ref="J20:J22"/>
    <mergeCell ref="K23:L28"/>
    <mergeCell ref="J14:J16"/>
    <mergeCell ref="J26:J28"/>
    <mergeCell ref="J23:J25"/>
    <mergeCell ref="A14:A16"/>
    <mergeCell ref="A17:A19"/>
    <mergeCell ref="B17:B19"/>
    <mergeCell ref="F17:G17"/>
    <mergeCell ref="F18:G18"/>
    <mergeCell ref="F19:G19"/>
    <mergeCell ref="F16:G16"/>
    <mergeCell ref="F14:G14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84" r:id="rId1"/>
  <rowBreaks count="1" manualBreakCount="1">
    <brk id="2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="75" zoomScaleNormal="75" zoomScaleSheetLayoutView="75" zoomScalePageLayoutView="0" workbookViewId="0" topLeftCell="A64">
      <selection activeCell="D72" sqref="D72:H72"/>
    </sheetView>
  </sheetViews>
  <sheetFormatPr defaultColWidth="9.140625" defaultRowHeight="12.75"/>
  <cols>
    <col min="1" max="1" width="5.57421875" style="0" customWidth="1"/>
    <col min="2" max="2" width="27.8515625" style="0" customWidth="1"/>
    <col min="3" max="3" width="14.421875" style="0" customWidth="1"/>
    <col min="4" max="4" width="15.2812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2.140625" style="0" customWidth="1"/>
    <col min="13" max="13" width="24.140625" style="0" customWidth="1"/>
  </cols>
  <sheetData>
    <row r="1" spans="1:13" ht="15">
      <c r="A1" s="16" t="s">
        <v>33</v>
      </c>
      <c r="K1" s="122" t="s">
        <v>94</v>
      </c>
      <c r="L1" s="122"/>
      <c r="M1" s="122"/>
    </row>
    <row r="2" spans="1:13" ht="21" customHeight="1">
      <c r="A2" s="53" t="s">
        <v>60</v>
      </c>
      <c r="B2" s="53"/>
      <c r="C2" s="53"/>
      <c r="D2" s="53"/>
      <c r="E2" s="53"/>
      <c r="F2" s="53"/>
      <c r="G2" s="53"/>
      <c r="H2" s="53"/>
      <c r="I2" s="122" t="s">
        <v>91</v>
      </c>
      <c r="J2" s="122"/>
      <c r="K2" s="122"/>
      <c r="L2" s="122"/>
      <c r="M2" s="122"/>
    </row>
    <row r="3" spans="1:13" ht="15.75" customHeight="1">
      <c r="A3" s="53"/>
      <c r="B3" s="53"/>
      <c r="C3" s="53"/>
      <c r="D3" s="53"/>
      <c r="E3" s="53"/>
      <c r="F3" s="53"/>
      <c r="G3" s="53"/>
      <c r="H3" s="53"/>
      <c r="I3" s="81"/>
      <c r="J3" s="122" t="s">
        <v>138</v>
      </c>
      <c r="K3" s="122"/>
      <c r="L3" s="122"/>
      <c r="M3" s="122"/>
    </row>
    <row r="4" spans="1:13" ht="15">
      <c r="A4" s="16"/>
      <c r="I4" s="122"/>
      <c r="J4" s="122"/>
      <c r="K4" s="122"/>
      <c r="L4" s="122"/>
      <c r="M4" s="122"/>
    </row>
    <row r="5" spans="1:13" ht="33" customHeight="1">
      <c r="A5" s="202" t="s">
        <v>74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1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ht="18.75" customHeight="1">
      <c r="A7" s="140" t="s">
        <v>0</v>
      </c>
      <c r="B7" s="140" t="s">
        <v>34</v>
      </c>
      <c r="C7" s="140" t="s">
        <v>22</v>
      </c>
      <c r="D7" s="140" t="s">
        <v>23</v>
      </c>
      <c r="E7" s="140" t="s">
        <v>35</v>
      </c>
      <c r="F7" s="140"/>
      <c r="G7" s="140"/>
      <c r="H7" s="140"/>
      <c r="I7" s="140" t="s">
        <v>36</v>
      </c>
      <c r="J7" s="140"/>
      <c r="K7" s="140" t="s">
        <v>37</v>
      </c>
      <c r="L7" s="140"/>
      <c r="M7" s="140" t="s">
        <v>38</v>
      </c>
    </row>
    <row r="8" spans="1:13" ht="18" customHeight="1">
      <c r="A8" s="140"/>
      <c r="B8" s="140"/>
      <c r="C8" s="140"/>
      <c r="D8" s="140"/>
      <c r="E8" s="140" t="s">
        <v>39</v>
      </c>
      <c r="F8" s="140" t="s">
        <v>27</v>
      </c>
      <c r="G8" s="140"/>
      <c r="H8" s="140"/>
      <c r="I8" s="140"/>
      <c r="J8" s="140"/>
      <c r="K8" s="140"/>
      <c r="L8" s="140"/>
      <c r="M8" s="140"/>
    </row>
    <row r="9" spans="1:13" ht="40.5" customHeight="1">
      <c r="A9" s="140"/>
      <c r="B9" s="140"/>
      <c r="C9" s="140"/>
      <c r="D9" s="140"/>
      <c r="E9" s="140"/>
      <c r="F9" s="140" t="s">
        <v>40</v>
      </c>
      <c r="G9" s="140"/>
      <c r="H9" s="15" t="s">
        <v>7</v>
      </c>
      <c r="I9" s="140"/>
      <c r="J9" s="140"/>
      <c r="K9" s="140"/>
      <c r="L9" s="140"/>
      <c r="M9" s="140"/>
    </row>
    <row r="10" spans="1:13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57">
        <v>6</v>
      </c>
      <c r="G10" s="157"/>
      <c r="H10" s="13">
        <v>7</v>
      </c>
      <c r="I10" s="157">
        <v>8</v>
      </c>
      <c r="J10" s="157"/>
      <c r="K10" s="157">
        <v>9</v>
      </c>
      <c r="L10" s="157"/>
      <c r="M10" s="13">
        <v>10</v>
      </c>
    </row>
    <row r="11" spans="1:13" ht="21" customHeight="1">
      <c r="A11" s="39">
        <v>1</v>
      </c>
      <c r="B11" s="195" t="s">
        <v>87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7"/>
    </row>
    <row r="12" spans="1:13" ht="21.75" customHeight="1">
      <c r="A12" s="158" t="s">
        <v>88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12.75">
      <c r="A13" s="158" t="s">
        <v>89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1:13" ht="11.2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</row>
    <row r="15" spans="1:13" ht="20.25" customHeight="1">
      <c r="A15" s="154" t="s">
        <v>55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6"/>
    </row>
    <row r="16" spans="1:14" ht="24.75" customHeight="1">
      <c r="A16" s="136" t="s">
        <v>12</v>
      </c>
      <c r="B16" s="101" t="s">
        <v>42</v>
      </c>
      <c r="C16" s="20" t="s">
        <v>63</v>
      </c>
      <c r="D16" s="56">
        <f>H16</f>
        <v>1088.917</v>
      </c>
      <c r="E16" s="56">
        <v>0</v>
      </c>
      <c r="F16" s="169">
        <v>0</v>
      </c>
      <c r="G16" s="169"/>
      <c r="H16" s="56">
        <v>1088.917</v>
      </c>
      <c r="I16" s="194">
        <v>0</v>
      </c>
      <c r="J16" s="194"/>
      <c r="K16" s="176" t="s">
        <v>15</v>
      </c>
      <c r="L16" s="176"/>
      <c r="M16" s="101" t="s">
        <v>41</v>
      </c>
      <c r="N16" s="17"/>
    </row>
    <row r="17" spans="1:14" ht="24.75" customHeight="1">
      <c r="A17" s="136"/>
      <c r="B17" s="102"/>
      <c r="C17" s="15" t="s">
        <v>64</v>
      </c>
      <c r="D17" s="56">
        <f>H17</f>
        <v>5880</v>
      </c>
      <c r="E17" s="56">
        <v>0</v>
      </c>
      <c r="F17" s="169">
        <v>0</v>
      </c>
      <c r="G17" s="169"/>
      <c r="H17" s="56">
        <v>5880</v>
      </c>
      <c r="I17" s="194">
        <v>0</v>
      </c>
      <c r="J17" s="194"/>
      <c r="K17" s="176"/>
      <c r="L17" s="176"/>
      <c r="M17" s="102"/>
      <c r="N17" s="17"/>
    </row>
    <row r="18" spans="1:14" ht="24.75" customHeight="1">
      <c r="A18" s="136"/>
      <c r="B18" s="103"/>
      <c r="C18" s="15" t="s">
        <v>65</v>
      </c>
      <c r="D18" s="56">
        <f>H18</f>
        <v>3891.654</v>
      </c>
      <c r="E18" s="56">
        <v>0</v>
      </c>
      <c r="F18" s="169">
        <v>0</v>
      </c>
      <c r="G18" s="169"/>
      <c r="H18" s="56">
        <v>3891.654</v>
      </c>
      <c r="I18" s="194">
        <v>0</v>
      </c>
      <c r="J18" s="194"/>
      <c r="K18" s="176"/>
      <c r="L18" s="176"/>
      <c r="M18" s="102"/>
      <c r="N18" s="17"/>
    </row>
    <row r="19" spans="1:14" ht="24.75" customHeight="1">
      <c r="A19" s="136" t="s">
        <v>16</v>
      </c>
      <c r="B19" s="135" t="s">
        <v>43</v>
      </c>
      <c r="C19" s="20" t="s">
        <v>63</v>
      </c>
      <c r="D19" s="56">
        <f>E19+H19</f>
        <v>120.6</v>
      </c>
      <c r="E19" s="56">
        <v>120.6</v>
      </c>
      <c r="F19" s="169">
        <v>0</v>
      </c>
      <c r="G19" s="169"/>
      <c r="H19" s="56">
        <v>0</v>
      </c>
      <c r="I19" s="169">
        <v>0</v>
      </c>
      <c r="J19" s="169"/>
      <c r="K19" s="176" t="s">
        <v>15</v>
      </c>
      <c r="L19" s="176"/>
      <c r="M19" s="102"/>
      <c r="N19" s="17"/>
    </row>
    <row r="20" spans="1:14" ht="24.75" customHeight="1">
      <c r="A20" s="136"/>
      <c r="B20" s="135"/>
      <c r="C20" s="15" t="s">
        <v>64</v>
      </c>
      <c r="D20" s="56">
        <f>E20+H20</f>
        <v>120.6</v>
      </c>
      <c r="E20" s="56">
        <v>120.6</v>
      </c>
      <c r="F20" s="169">
        <v>0</v>
      </c>
      <c r="G20" s="169"/>
      <c r="H20" s="56">
        <v>0</v>
      </c>
      <c r="I20" s="194">
        <v>0</v>
      </c>
      <c r="J20" s="194"/>
      <c r="K20" s="176"/>
      <c r="L20" s="176"/>
      <c r="M20" s="102"/>
      <c r="N20" s="17"/>
    </row>
    <row r="21" spans="1:14" ht="24.75" customHeight="1">
      <c r="A21" s="136"/>
      <c r="B21" s="135"/>
      <c r="C21" s="15" t="s">
        <v>65</v>
      </c>
      <c r="D21" s="58">
        <f>E21+H21</f>
        <v>120.6</v>
      </c>
      <c r="E21" s="58">
        <v>120.6</v>
      </c>
      <c r="F21" s="173">
        <v>0</v>
      </c>
      <c r="G21" s="173"/>
      <c r="H21" s="58">
        <v>0</v>
      </c>
      <c r="I21" s="173">
        <v>0</v>
      </c>
      <c r="J21" s="173"/>
      <c r="K21" s="176"/>
      <c r="L21" s="176"/>
      <c r="M21" s="102"/>
      <c r="N21" s="18"/>
    </row>
    <row r="22" spans="1:15" ht="24.75" customHeight="1">
      <c r="A22" s="170" t="s">
        <v>19</v>
      </c>
      <c r="B22" s="101" t="s">
        <v>95</v>
      </c>
      <c r="C22" s="20" t="s">
        <v>63</v>
      </c>
      <c r="D22" s="56">
        <f>H22</f>
        <v>300</v>
      </c>
      <c r="E22" s="58">
        <v>0</v>
      </c>
      <c r="F22" s="179">
        <v>0</v>
      </c>
      <c r="G22" s="180"/>
      <c r="H22" s="58">
        <f>200+100</f>
        <v>300</v>
      </c>
      <c r="I22" s="179">
        <v>0</v>
      </c>
      <c r="J22" s="180"/>
      <c r="K22" s="176" t="s">
        <v>44</v>
      </c>
      <c r="L22" s="176"/>
      <c r="M22" s="102"/>
      <c r="N22" s="18"/>
      <c r="O22" s="1"/>
    </row>
    <row r="23" spans="1:15" ht="24.75" customHeight="1">
      <c r="A23" s="171"/>
      <c r="B23" s="102"/>
      <c r="C23" s="15" t="s">
        <v>64</v>
      </c>
      <c r="D23" s="56">
        <v>0</v>
      </c>
      <c r="E23" s="58">
        <v>0</v>
      </c>
      <c r="F23" s="179">
        <v>0</v>
      </c>
      <c r="G23" s="180"/>
      <c r="H23" s="58">
        <v>0</v>
      </c>
      <c r="I23" s="179">
        <v>0</v>
      </c>
      <c r="J23" s="180"/>
      <c r="K23" s="176"/>
      <c r="L23" s="176"/>
      <c r="M23" s="102"/>
      <c r="N23" s="18"/>
      <c r="O23" s="1"/>
    </row>
    <row r="24" spans="1:15" ht="24.75" customHeight="1">
      <c r="A24" s="172"/>
      <c r="B24" s="103"/>
      <c r="C24" s="15" t="s">
        <v>65</v>
      </c>
      <c r="D24" s="58">
        <v>0</v>
      </c>
      <c r="E24" s="58">
        <v>0</v>
      </c>
      <c r="F24" s="179">
        <v>0</v>
      </c>
      <c r="G24" s="180"/>
      <c r="H24" s="58">
        <v>0</v>
      </c>
      <c r="I24" s="179">
        <v>0</v>
      </c>
      <c r="J24" s="180"/>
      <c r="K24" s="176"/>
      <c r="L24" s="176"/>
      <c r="M24" s="102"/>
      <c r="N24" s="18"/>
      <c r="O24" s="1"/>
    </row>
    <row r="25" spans="1:15" ht="24.75" customHeight="1">
      <c r="A25" s="170" t="s">
        <v>20</v>
      </c>
      <c r="B25" s="101" t="s">
        <v>97</v>
      </c>
      <c r="C25" s="20" t="s">
        <v>63</v>
      </c>
      <c r="D25" s="56">
        <f>H25</f>
        <v>1000</v>
      </c>
      <c r="E25" s="58">
        <v>0</v>
      </c>
      <c r="F25" s="179">
        <v>0</v>
      </c>
      <c r="G25" s="180"/>
      <c r="H25" s="58">
        <v>1000</v>
      </c>
      <c r="I25" s="179">
        <v>0</v>
      </c>
      <c r="J25" s="180"/>
      <c r="K25" s="176" t="s">
        <v>15</v>
      </c>
      <c r="L25" s="176"/>
      <c r="M25" s="102"/>
      <c r="N25" s="18"/>
      <c r="O25" s="1"/>
    </row>
    <row r="26" spans="1:15" ht="24.75" customHeight="1">
      <c r="A26" s="171"/>
      <c r="B26" s="102"/>
      <c r="C26" s="15" t="s">
        <v>64</v>
      </c>
      <c r="D26" s="56">
        <v>0</v>
      </c>
      <c r="E26" s="58">
        <v>0</v>
      </c>
      <c r="F26" s="179">
        <v>0</v>
      </c>
      <c r="G26" s="180"/>
      <c r="H26" s="58">
        <v>0</v>
      </c>
      <c r="I26" s="179">
        <v>0</v>
      </c>
      <c r="J26" s="180"/>
      <c r="K26" s="176"/>
      <c r="L26" s="176"/>
      <c r="M26" s="102"/>
      <c r="N26" s="18"/>
      <c r="O26" s="1"/>
    </row>
    <row r="27" spans="1:15" ht="24.75" customHeight="1">
      <c r="A27" s="172"/>
      <c r="B27" s="103"/>
      <c r="C27" s="15" t="s">
        <v>65</v>
      </c>
      <c r="D27" s="58">
        <v>0</v>
      </c>
      <c r="E27" s="58">
        <v>0</v>
      </c>
      <c r="F27" s="179">
        <v>0</v>
      </c>
      <c r="G27" s="180"/>
      <c r="H27" s="58">
        <v>0</v>
      </c>
      <c r="I27" s="179">
        <v>0</v>
      </c>
      <c r="J27" s="180"/>
      <c r="K27" s="176"/>
      <c r="L27" s="176"/>
      <c r="M27" s="102"/>
      <c r="N27" s="18"/>
      <c r="O27" s="1"/>
    </row>
    <row r="28" spans="1:15" ht="45" customHeight="1">
      <c r="A28" s="170" t="s">
        <v>53</v>
      </c>
      <c r="B28" s="101" t="s">
        <v>123</v>
      </c>
      <c r="C28" s="20" t="s">
        <v>63</v>
      </c>
      <c r="D28" s="56">
        <f>H28</f>
        <v>424.8</v>
      </c>
      <c r="E28" s="58">
        <v>0</v>
      </c>
      <c r="F28" s="179">
        <v>0</v>
      </c>
      <c r="G28" s="180"/>
      <c r="H28" s="58">
        <v>424.8</v>
      </c>
      <c r="I28" s="179">
        <v>0</v>
      </c>
      <c r="J28" s="180"/>
      <c r="K28" s="176" t="s">
        <v>44</v>
      </c>
      <c r="L28" s="176"/>
      <c r="M28" s="102"/>
      <c r="N28" s="18"/>
      <c r="O28" s="1"/>
    </row>
    <row r="29" spans="1:15" ht="45" customHeight="1">
      <c r="A29" s="171"/>
      <c r="B29" s="102"/>
      <c r="C29" s="15" t="s">
        <v>64</v>
      </c>
      <c r="D29" s="56">
        <v>0</v>
      </c>
      <c r="E29" s="58">
        <v>0</v>
      </c>
      <c r="F29" s="179">
        <v>0</v>
      </c>
      <c r="G29" s="180"/>
      <c r="H29" s="58">
        <v>0</v>
      </c>
      <c r="I29" s="179">
        <v>0</v>
      </c>
      <c r="J29" s="180"/>
      <c r="K29" s="176"/>
      <c r="L29" s="176"/>
      <c r="M29" s="102"/>
      <c r="N29" s="18"/>
      <c r="O29" s="1"/>
    </row>
    <row r="30" spans="1:15" ht="45" customHeight="1">
      <c r="A30" s="172"/>
      <c r="B30" s="103"/>
      <c r="C30" s="15" t="s">
        <v>65</v>
      </c>
      <c r="D30" s="58">
        <v>0</v>
      </c>
      <c r="E30" s="58">
        <v>0</v>
      </c>
      <c r="F30" s="179">
        <v>0</v>
      </c>
      <c r="G30" s="180"/>
      <c r="H30" s="58">
        <v>0</v>
      </c>
      <c r="I30" s="179">
        <v>0</v>
      </c>
      <c r="J30" s="180"/>
      <c r="K30" s="176"/>
      <c r="L30" s="176"/>
      <c r="M30" s="103"/>
      <c r="N30" s="18"/>
      <c r="O30" s="1"/>
    </row>
    <row r="31" spans="1:15" ht="22.5" customHeight="1">
      <c r="A31" s="85" t="s">
        <v>75</v>
      </c>
      <c r="B31" s="177" t="s">
        <v>76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8"/>
      <c r="O31" s="1"/>
    </row>
    <row r="32" spans="1:15" ht="24.75" customHeight="1">
      <c r="A32" s="178" t="s">
        <v>30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8"/>
      <c r="O32" s="1"/>
    </row>
    <row r="33" spans="1:15" ht="24.75" customHeight="1">
      <c r="A33" s="178" t="s">
        <v>77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8"/>
      <c r="O33" s="1"/>
    </row>
    <row r="34" spans="1:15" ht="24.75" customHeight="1">
      <c r="A34" s="187" t="s">
        <v>55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"/>
      <c r="O34" s="1"/>
    </row>
    <row r="35" spans="1:15" ht="30" customHeight="1">
      <c r="A35" s="163" t="s">
        <v>78</v>
      </c>
      <c r="B35" s="166" t="s">
        <v>120</v>
      </c>
      <c r="C35" s="20" t="s">
        <v>63</v>
      </c>
      <c r="D35" s="70">
        <f>H35</f>
        <v>1382.807</v>
      </c>
      <c r="E35" s="56">
        <v>0</v>
      </c>
      <c r="F35" s="169">
        <v>0</v>
      </c>
      <c r="G35" s="169"/>
      <c r="H35" s="70">
        <f>H38+H41+H44+H47+H50+H53+H56+H59+H62</f>
        <v>1382.807</v>
      </c>
      <c r="I35" s="194">
        <v>0</v>
      </c>
      <c r="J35" s="194"/>
      <c r="K35" s="176" t="s">
        <v>44</v>
      </c>
      <c r="L35" s="176"/>
      <c r="M35" s="135" t="s">
        <v>41</v>
      </c>
      <c r="N35" s="18"/>
      <c r="O35" s="1"/>
    </row>
    <row r="36" spans="1:15" ht="30" customHeight="1">
      <c r="A36" s="164"/>
      <c r="B36" s="167"/>
      <c r="C36" s="15" t="s">
        <v>64</v>
      </c>
      <c r="D36" s="56">
        <v>0</v>
      </c>
      <c r="E36" s="56">
        <v>0</v>
      </c>
      <c r="F36" s="169">
        <v>0</v>
      </c>
      <c r="G36" s="169"/>
      <c r="H36" s="56">
        <v>0</v>
      </c>
      <c r="I36" s="194">
        <v>0</v>
      </c>
      <c r="J36" s="194"/>
      <c r="K36" s="176"/>
      <c r="L36" s="176"/>
      <c r="M36" s="135"/>
      <c r="N36" s="18"/>
      <c r="O36" s="1"/>
    </row>
    <row r="37" spans="1:15" ht="30" customHeight="1">
      <c r="A37" s="165"/>
      <c r="B37" s="168"/>
      <c r="C37" s="15" t="s">
        <v>65</v>
      </c>
      <c r="D37" s="56">
        <v>0</v>
      </c>
      <c r="E37" s="56">
        <v>0</v>
      </c>
      <c r="F37" s="169">
        <v>0</v>
      </c>
      <c r="G37" s="169"/>
      <c r="H37" s="56">
        <v>0</v>
      </c>
      <c r="I37" s="194">
        <v>0</v>
      </c>
      <c r="J37" s="194"/>
      <c r="K37" s="176"/>
      <c r="L37" s="176"/>
      <c r="M37" s="135"/>
      <c r="N37" s="18"/>
      <c r="O37" s="1"/>
    </row>
    <row r="38" spans="1:15" ht="30" customHeight="1">
      <c r="A38" s="136" t="s">
        <v>109</v>
      </c>
      <c r="B38" s="204" t="s">
        <v>126</v>
      </c>
      <c r="C38" s="20" t="s">
        <v>63</v>
      </c>
      <c r="D38" s="56">
        <f>H38</f>
        <v>392.796</v>
      </c>
      <c r="E38" s="56">
        <v>0</v>
      </c>
      <c r="F38" s="169">
        <v>0</v>
      </c>
      <c r="G38" s="169"/>
      <c r="H38" s="56">
        <v>392.796</v>
      </c>
      <c r="I38" s="194">
        <v>0</v>
      </c>
      <c r="J38" s="194"/>
      <c r="K38" s="176" t="s">
        <v>44</v>
      </c>
      <c r="L38" s="176"/>
      <c r="M38" s="135"/>
      <c r="N38" s="18"/>
      <c r="O38" s="1"/>
    </row>
    <row r="39" spans="1:15" ht="30" customHeight="1">
      <c r="A39" s="136"/>
      <c r="B39" s="204"/>
      <c r="C39" s="15" t="s">
        <v>64</v>
      </c>
      <c r="D39" s="56">
        <v>0</v>
      </c>
      <c r="E39" s="56">
        <v>0</v>
      </c>
      <c r="F39" s="169">
        <v>0</v>
      </c>
      <c r="G39" s="169"/>
      <c r="H39" s="56">
        <v>0</v>
      </c>
      <c r="I39" s="194">
        <v>0</v>
      </c>
      <c r="J39" s="194"/>
      <c r="K39" s="176"/>
      <c r="L39" s="176"/>
      <c r="M39" s="135"/>
      <c r="N39" s="18"/>
      <c r="O39" s="1"/>
    </row>
    <row r="40" spans="1:15" ht="30" customHeight="1">
      <c r="A40" s="136"/>
      <c r="B40" s="204"/>
      <c r="C40" s="15" t="s">
        <v>65</v>
      </c>
      <c r="D40" s="56">
        <v>0</v>
      </c>
      <c r="E40" s="56">
        <v>0</v>
      </c>
      <c r="F40" s="169">
        <v>0</v>
      </c>
      <c r="G40" s="169"/>
      <c r="H40" s="56">
        <v>0</v>
      </c>
      <c r="I40" s="194">
        <v>0</v>
      </c>
      <c r="J40" s="194"/>
      <c r="K40" s="176"/>
      <c r="L40" s="176"/>
      <c r="M40" s="135"/>
      <c r="N40" s="18"/>
      <c r="O40" s="1"/>
    </row>
    <row r="41" spans="1:15" ht="24.75" customHeight="1">
      <c r="A41" s="136" t="s">
        <v>110</v>
      </c>
      <c r="B41" s="204" t="s">
        <v>127</v>
      </c>
      <c r="C41" s="20" t="s">
        <v>63</v>
      </c>
      <c r="D41" s="56">
        <f>H41</f>
        <v>85.749</v>
      </c>
      <c r="E41" s="56">
        <v>0</v>
      </c>
      <c r="F41" s="169">
        <v>0</v>
      </c>
      <c r="G41" s="169"/>
      <c r="H41" s="56">
        <v>85.749</v>
      </c>
      <c r="I41" s="169">
        <v>0</v>
      </c>
      <c r="J41" s="169"/>
      <c r="K41" s="176" t="s">
        <v>44</v>
      </c>
      <c r="L41" s="176"/>
      <c r="M41" s="135"/>
      <c r="N41" s="18"/>
      <c r="O41" s="1"/>
    </row>
    <row r="42" spans="1:15" ht="24.75" customHeight="1">
      <c r="A42" s="136"/>
      <c r="B42" s="204"/>
      <c r="C42" s="15" t="s">
        <v>64</v>
      </c>
      <c r="D42" s="56">
        <v>0</v>
      </c>
      <c r="E42" s="56">
        <v>0</v>
      </c>
      <c r="F42" s="169">
        <v>0</v>
      </c>
      <c r="G42" s="169"/>
      <c r="H42" s="56">
        <f aca="true" t="shared" si="0" ref="H42:H64">D42</f>
        <v>0</v>
      </c>
      <c r="I42" s="194">
        <v>0</v>
      </c>
      <c r="J42" s="194"/>
      <c r="K42" s="176"/>
      <c r="L42" s="176"/>
      <c r="M42" s="135"/>
      <c r="N42" s="18"/>
      <c r="O42" s="1"/>
    </row>
    <row r="43" spans="1:15" ht="24.75" customHeight="1">
      <c r="A43" s="136"/>
      <c r="B43" s="204"/>
      <c r="C43" s="15" t="s">
        <v>65</v>
      </c>
      <c r="D43" s="56">
        <v>0</v>
      </c>
      <c r="E43" s="58">
        <v>0</v>
      </c>
      <c r="F43" s="173">
        <v>0</v>
      </c>
      <c r="G43" s="173"/>
      <c r="H43" s="56">
        <f t="shared" si="0"/>
        <v>0</v>
      </c>
      <c r="I43" s="173">
        <v>0</v>
      </c>
      <c r="J43" s="173"/>
      <c r="K43" s="176"/>
      <c r="L43" s="176"/>
      <c r="M43" s="135"/>
      <c r="N43" s="18"/>
      <c r="O43" s="1"/>
    </row>
    <row r="44" spans="1:15" ht="24.75" customHeight="1">
      <c r="A44" s="136" t="s">
        <v>111</v>
      </c>
      <c r="B44" s="135" t="s">
        <v>128</v>
      </c>
      <c r="C44" s="20" t="s">
        <v>63</v>
      </c>
      <c r="D44" s="56">
        <f>H44</f>
        <v>250.29</v>
      </c>
      <c r="E44" s="56">
        <v>0</v>
      </c>
      <c r="F44" s="169">
        <v>0</v>
      </c>
      <c r="G44" s="169"/>
      <c r="H44" s="56">
        <v>250.29</v>
      </c>
      <c r="I44" s="169">
        <v>0</v>
      </c>
      <c r="J44" s="169"/>
      <c r="K44" s="176" t="s">
        <v>44</v>
      </c>
      <c r="L44" s="176"/>
      <c r="M44" s="135"/>
      <c r="N44" s="18"/>
      <c r="O44" s="1"/>
    </row>
    <row r="45" spans="1:15" ht="24.75" customHeight="1">
      <c r="A45" s="136"/>
      <c r="B45" s="135"/>
      <c r="C45" s="15" t="s">
        <v>64</v>
      </c>
      <c r="D45" s="56">
        <v>0</v>
      </c>
      <c r="E45" s="56">
        <v>0</v>
      </c>
      <c r="F45" s="173">
        <v>0</v>
      </c>
      <c r="G45" s="173"/>
      <c r="H45" s="56">
        <f t="shared" si="0"/>
        <v>0</v>
      </c>
      <c r="I45" s="173">
        <v>0</v>
      </c>
      <c r="J45" s="173"/>
      <c r="K45" s="176"/>
      <c r="L45" s="176"/>
      <c r="M45" s="135"/>
      <c r="N45" s="18"/>
      <c r="O45" s="1"/>
    </row>
    <row r="46" spans="1:15" ht="24.75" customHeight="1">
      <c r="A46" s="136"/>
      <c r="B46" s="135"/>
      <c r="C46" s="15" t="s">
        <v>65</v>
      </c>
      <c r="D46" s="56">
        <v>0</v>
      </c>
      <c r="E46" s="58">
        <v>0</v>
      </c>
      <c r="F46" s="173">
        <v>0</v>
      </c>
      <c r="G46" s="173"/>
      <c r="H46" s="56">
        <f t="shared" si="0"/>
        <v>0</v>
      </c>
      <c r="I46" s="173">
        <v>0</v>
      </c>
      <c r="J46" s="173"/>
      <c r="K46" s="176"/>
      <c r="L46" s="176"/>
      <c r="M46" s="135"/>
      <c r="N46" s="18"/>
      <c r="O46" s="1"/>
    </row>
    <row r="47" spans="1:15" ht="24.75" customHeight="1">
      <c r="A47" s="136" t="s">
        <v>112</v>
      </c>
      <c r="B47" s="135" t="s">
        <v>129</v>
      </c>
      <c r="C47" s="20" t="s">
        <v>63</v>
      </c>
      <c r="D47" s="56">
        <f>H47</f>
        <v>295.733</v>
      </c>
      <c r="E47" s="58">
        <v>0</v>
      </c>
      <c r="F47" s="173">
        <v>0</v>
      </c>
      <c r="G47" s="173"/>
      <c r="H47" s="56">
        <v>295.733</v>
      </c>
      <c r="I47" s="173">
        <v>0</v>
      </c>
      <c r="J47" s="173"/>
      <c r="K47" s="176" t="s">
        <v>44</v>
      </c>
      <c r="L47" s="176"/>
      <c r="M47" s="135"/>
      <c r="N47" s="18"/>
      <c r="O47" s="1"/>
    </row>
    <row r="48" spans="1:15" ht="24.75" customHeight="1">
      <c r="A48" s="136"/>
      <c r="B48" s="135"/>
      <c r="C48" s="15" t="s">
        <v>64</v>
      </c>
      <c r="D48" s="56">
        <v>0</v>
      </c>
      <c r="E48" s="58">
        <v>0</v>
      </c>
      <c r="F48" s="173">
        <v>0</v>
      </c>
      <c r="G48" s="173"/>
      <c r="H48" s="56">
        <f t="shared" si="0"/>
        <v>0</v>
      </c>
      <c r="I48" s="173">
        <v>0</v>
      </c>
      <c r="J48" s="173"/>
      <c r="K48" s="176"/>
      <c r="L48" s="176"/>
      <c r="M48" s="135"/>
      <c r="N48" s="18"/>
      <c r="O48" s="1"/>
    </row>
    <row r="49" spans="1:15" ht="24.75" customHeight="1">
      <c r="A49" s="136"/>
      <c r="B49" s="135"/>
      <c r="C49" s="15" t="s">
        <v>65</v>
      </c>
      <c r="D49" s="56">
        <v>0</v>
      </c>
      <c r="E49" s="58">
        <v>0</v>
      </c>
      <c r="F49" s="173">
        <v>0</v>
      </c>
      <c r="G49" s="173"/>
      <c r="H49" s="56">
        <f t="shared" si="0"/>
        <v>0</v>
      </c>
      <c r="I49" s="173">
        <v>0</v>
      </c>
      <c r="J49" s="173"/>
      <c r="K49" s="176"/>
      <c r="L49" s="176"/>
      <c r="M49" s="135"/>
      <c r="N49" s="18"/>
      <c r="O49" s="1"/>
    </row>
    <row r="50" spans="1:15" ht="24.75" customHeight="1">
      <c r="A50" s="136" t="s">
        <v>113</v>
      </c>
      <c r="B50" s="135" t="s">
        <v>121</v>
      </c>
      <c r="C50" s="20" t="s">
        <v>63</v>
      </c>
      <c r="D50" s="56">
        <f>H50</f>
        <v>66.707</v>
      </c>
      <c r="E50" s="58">
        <v>0</v>
      </c>
      <c r="F50" s="173">
        <v>0</v>
      </c>
      <c r="G50" s="173"/>
      <c r="H50" s="56">
        <v>66.707</v>
      </c>
      <c r="I50" s="173">
        <v>0</v>
      </c>
      <c r="J50" s="173"/>
      <c r="K50" s="176" t="s">
        <v>44</v>
      </c>
      <c r="L50" s="176"/>
      <c r="M50" s="135"/>
      <c r="N50" s="18"/>
      <c r="O50" s="1"/>
    </row>
    <row r="51" spans="1:15" ht="24.75" customHeight="1">
      <c r="A51" s="136"/>
      <c r="B51" s="135"/>
      <c r="C51" s="15" t="s">
        <v>64</v>
      </c>
      <c r="D51" s="56">
        <v>0</v>
      </c>
      <c r="E51" s="58">
        <v>0</v>
      </c>
      <c r="F51" s="173">
        <v>0</v>
      </c>
      <c r="G51" s="173"/>
      <c r="H51" s="56">
        <f t="shared" si="0"/>
        <v>0</v>
      </c>
      <c r="I51" s="173">
        <v>0</v>
      </c>
      <c r="J51" s="173"/>
      <c r="K51" s="176"/>
      <c r="L51" s="176"/>
      <c r="M51" s="135"/>
      <c r="N51" s="18"/>
      <c r="O51" s="1"/>
    </row>
    <row r="52" spans="1:15" ht="24.75" customHeight="1">
      <c r="A52" s="136"/>
      <c r="B52" s="135"/>
      <c r="C52" s="15" t="s">
        <v>65</v>
      </c>
      <c r="D52" s="56">
        <v>0</v>
      </c>
      <c r="E52" s="58">
        <v>0</v>
      </c>
      <c r="F52" s="173">
        <v>0</v>
      </c>
      <c r="G52" s="173"/>
      <c r="H52" s="56">
        <f t="shared" si="0"/>
        <v>0</v>
      </c>
      <c r="I52" s="173">
        <v>0</v>
      </c>
      <c r="J52" s="173"/>
      <c r="K52" s="176"/>
      <c r="L52" s="176"/>
      <c r="M52" s="135"/>
      <c r="N52" s="18"/>
      <c r="O52" s="1"/>
    </row>
    <row r="53" spans="1:15" ht="24.75" customHeight="1">
      <c r="A53" s="136" t="s">
        <v>114</v>
      </c>
      <c r="B53" s="135" t="s">
        <v>130</v>
      </c>
      <c r="C53" s="20" t="s">
        <v>63</v>
      </c>
      <c r="D53" s="56">
        <f>H53</f>
        <v>99.856</v>
      </c>
      <c r="E53" s="58">
        <v>0</v>
      </c>
      <c r="F53" s="173">
        <v>0</v>
      </c>
      <c r="G53" s="173"/>
      <c r="H53" s="56">
        <v>99.856</v>
      </c>
      <c r="I53" s="173">
        <v>0</v>
      </c>
      <c r="J53" s="173"/>
      <c r="K53" s="176" t="s">
        <v>44</v>
      </c>
      <c r="L53" s="176"/>
      <c r="M53" s="135"/>
      <c r="N53" s="18"/>
      <c r="O53" s="1"/>
    </row>
    <row r="54" spans="1:15" ht="24.75" customHeight="1">
      <c r="A54" s="136"/>
      <c r="B54" s="135"/>
      <c r="C54" s="15" t="s">
        <v>64</v>
      </c>
      <c r="D54" s="56">
        <v>0</v>
      </c>
      <c r="E54" s="58">
        <v>0</v>
      </c>
      <c r="F54" s="173">
        <v>0</v>
      </c>
      <c r="G54" s="173"/>
      <c r="H54" s="56">
        <f t="shared" si="0"/>
        <v>0</v>
      </c>
      <c r="I54" s="173">
        <v>0</v>
      </c>
      <c r="J54" s="173"/>
      <c r="K54" s="176"/>
      <c r="L54" s="176"/>
      <c r="M54" s="135"/>
      <c r="N54" s="18"/>
      <c r="O54" s="1"/>
    </row>
    <row r="55" spans="1:15" ht="24.75" customHeight="1">
      <c r="A55" s="136"/>
      <c r="B55" s="135"/>
      <c r="C55" s="15" t="s">
        <v>65</v>
      </c>
      <c r="D55" s="56">
        <v>0</v>
      </c>
      <c r="E55" s="58">
        <v>0</v>
      </c>
      <c r="F55" s="173">
        <v>0</v>
      </c>
      <c r="G55" s="173"/>
      <c r="H55" s="56">
        <f t="shared" si="0"/>
        <v>0</v>
      </c>
      <c r="I55" s="173">
        <v>0</v>
      </c>
      <c r="J55" s="173"/>
      <c r="K55" s="176"/>
      <c r="L55" s="176"/>
      <c r="M55" s="135"/>
      <c r="N55" s="18"/>
      <c r="O55" s="1"/>
    </row>
    <row r="56" spans="1:15" ht="24.75" customHeight="1">
      <c r="A56" s="136" t="s">
        <v>115</v>
      </c>
      <c r="B56" s="135" t="s">
        <v>131</v>
      </c>
      <c r="C56" s="20" t="s">
        <v>63</v>
      </c>
      <c r="D56" s="56">
        <f>H56</f>
        <v>142.097</v>
      </c>
      <c r="E56" s="58">
        <v>0</v>
      </c>
      <c r="F56" s="173">
        <v>0</v>
      </c>
      <c r="G56" s="173"/>
      <c r="H56" s="56">
        <v>142.097</v>
      </c>
      <c r="I56" s="173">
        <v>0</v>
      </c>
      <c r="J56" s="173"/>
      <c r="K56" s="176" t="s">
        <v>44</v>
      </c>
      <c r="L56" s="176"/>
      <c r="M56" s="135" t="s">
        <v>41</v>
      </c>
      <c r="N56" s="18"/>
      <c r="O56" s="1"/>
    </row>
    <row r="57" spans="1:15" ht="24.75" customHeight="1">
      <c r="A57" s="136"/>
      <c r="B57" s="135"/>
      <c r="C57" s="15" t="s">
        <v>64</v>
      </c>
      <c r="D57" s="56">
        <v>0</v>
      </c>
      <c r="E57" s="58">
        <v>0</v>
      </c>
      <c r="F57" s="173">
        <v>0</v>
      </c>
      <c r="G57" s="173"/>
      <c r="H57" s="56">
        <f t="shared" si="0"/>
        <v>0</v>
      </c>
      <c r="I57" s="173">
        <v>0</v>
      </c>
      <c r="J57" s="173"/>
      <c r="K57" s="176"/>
      <c r="L57" s="176"/>
      <c r="M57" s="135"/>
      <c r="N57" s="18"/>
      <c r="O57" s="1"/>
    </row>
    <row r="58" spans="1:15" ht="24.75" customHeight="1">
      <c r="A58" s="136"/>
      <c r="B58" s="135"/>
      <c r="C58" s="15" t="s">
        <v>65</v>
      </c>
      <c r="D58" s="56">
        <v>0</v>
      </c>
      <c r="E58" s="58">
        <v>0</v>
      </c>
      <c r="F58" s="173">
        <v>0</v>
      </c>
      <c r="G58" s="173"/>
      <c r="H58" s="56">
        <f t="shared" si="0"/>
        <v>0</v>
      </c>
      <c r="I58" s="173">
        <v>0</v>
      </c>
      <c r="J58" s="173"/>
      <c r="K58" s="176"/>
      <c r="L58" s="176"/>
      <c r="M58" s="135"/>
      <c r="N58" s="18"/>
      <c r="O58" s="1"/>
    </row>
    <row r="59" spans="1:15" ht="30" customHeight="1">
      <c r="A59" s="136" t="s">
        <v>116</v>
      </c>
      <c r="B59" s="135" t="s">
        <v>132</v>
      </c>
      <c r="C59" s="20" t="s">
        <v>63</v>
      </c>
      <c r="D59" s="56">
        <f>H59</f>
        <v>9.153</v>
      </c>
      <c r="E59" s="58">
        <v>0</v>
      </c>
      <c r="F59" s="173">
        <v>0</v>
      </c>
      <c r="G59" s="173"/>
      <c r="H59" s="56">
        <v>9.153</v>
      </c>
      <c r="I59" s="173">
        <v>0</v>
      </c>
      <c r="J59" s="173"/>
      <c r="K59" s="176" t="s">
        <v>44</v>
      </c>
      <c r="L59" s="176"/>
      <c r="M59" s="135"/>
      <c r="N59" s="18"/>
      <c r="O59" s="1"/>
    </row>
    <row r="60" spans="1:15" ht="30" customHeight="1">
      <c r="A60" s="136"/>
      <c r="B60" s="135"/>
      <c r="C60" s="15" t="s">
        <v>64</v>
      </c>
      <c r="D60" s="56">
        <v>0</v>
      </c>
      <c r="E60" s="58">
        <v>0</v>
      </c>
      <c r="F60" s="173">
        <v>0</v>
      </c>
      <c r="G60" s="173"/>
      <c r="H60" s="56">
        <f t="shared" si="0"/>
        <v>0</v>
      </c>
      <c r="I60" s="173">
        <v>0</v>
      </c>
      <c r="J60" s="173"/>
      <c r="K60" s="176"/>
      <c r="L60" s="176"/>
      <c r="M60" s="135"/>
      <c r="N60" s="18"/>
      <c r="O60" s="1"/>
    </row>
    <row r="61" spans="1:15" ht="30" customHeight="1">
      <c r="A61" s="136"/>
      <c r="B61" s="135"/>
      <c r="C61" s="15" t="s">
        <v>65</v>
      </c>
      <c r="D61" s="56">
        <v>0</v>
      </c>
      <c r="E61" s="58">
        <v>0</v>
      </c>
      <c r="F61" s="173">
        <v>0</v>
      </c>
      <c r="G61" s="173"/>
      <c r="H61" s="56">
        <f t="shared" si="0"/>
        <v>0</v>
      </c>
      <c r="I61" s="173">
        <v>0</v>
      </c>
      <c r="J61" s="173"/>
      <c r="K61" s="176"/>
      <c r="L61" s="176"/>
      <c r="M61" s="135"/>
      <c r="N61" s="18"/>
      <c r="O61" s="1"/>
    </row>
    <row r="62" spans="1:15" ht="24.75" customHeight="1">
      <c r="A62" s="136" t="s">
        <v>117</v>
      </c>
      <c r="B62" s="135" t="s">
        <v>133</v>
      </c>
      <c r="C62" s="20" t="s">
        <v>63</v>
      </c>
      <c r="D62" s="56">
        <f>H62</f>
        <v>40.426</v>
      </c>
      <c r="E62" s="58">
        <v>0</v>
      </c>
      <c r="F62" s="173">
        <v>0</v>
      </c>
      <c r="G62" s="173"/>
      <c r="H62" s="56">
        <v>40.426</v>
      </c>
      <c r="I62" s="173">
        <v>0</v>
      </c>
      <c r="J62" s="173"/>
      <c r="K62" s="176" t="s">
        <v>44</v>
      </c>
      <c r="L62" s="176"/>
      <c r="M62" s="135"/>
      <c r="N62" s="18"/>
      <c r="O62" s="1"/>
    </row>
    <row r="63" spans="1:15" ht="24.75" customHeight="1">
      <c r="A63" s="136"/>
      <c r="B63" s="135"/>
      <c r="C63" s="15" t="s">
        <v>64</v>
      </c>
      <c r="D63" s="56">
        <v>0</v>
      </c>
      <c r="E63" s="58">
        <v>0</v>
      </c>
      <c r="F63" s="173">
        <v>0</v>
      </c>
      <c r="G63" s="173"/>
      <c r="H63" s="56">
        <f t="shared" si="0"/>
        <v>0</v>
      </c>
      <c r="I63" s="173">
        <v>0</v>
      </c>
      <c r="J63" s="173"/>
      <c r="K63" s="176"/>
      <c r="L63" s="176"/>
      <c r="M63" s="135"/>
      <c r="N63" s="18"/>
      <c r="O63" s="1"/>
    </row>
    <row r="64" spans="1:15" ht="24.75" customHeight="1">
      <c r="A64" s="136"/>
      <c r="B64" s="135"/>
      <c r="C64" s="15" t="s">
        <v>65</v>
      </c>
      <c r="D64" s="56">
        <v>0</v>
      </c>
      <c r="E64" s="58">
        <v>0</v>
      </c>
      <c r="F64" s="173">
        <v>0</v>
      </c>
      <c r="G64" s="173"/>
      <c r="H64" s="56">
        <f t="shared" si="0"/>
        <v>0</v>
      </c>
      <c r="I64" s="173">
        <v>0</v>
      </c>
      <c r="J64" s="173"/>
      <c r="K64" s="176"/>
      <c r="L64" s="176"/>
      <c r="M64" s="135"/>
      <c r="N64" s="18"/>
      <c r="O64" s="1"/>
    </row>
    <row r="65" spans="1:15" ht="24.75" customHeight="1">
      <c r="A65" s="170" t="s">
        <v>79</v>
      </c>
      <c r="B65" s="101" t="s">
        <v>118</v>
      </c>
      <c r="C65" s="20" t="s">
        <v>63</v>
      </c>
      <c r="D65" s="56">
        <f>H65</f>
        <v>400</v>
      </c>
      <c r="E65" s="58">
        <v>0</v>
      </c>
      <c r="F65" s="173">
        <v>0</v>
      </c>
      <c r="G65" s="173"/>
      <c r="H65" s="56">
        <v>400</v>
      </c>
      <c r="I65" s="173">
        <v>0</v>
      </c>
      <c r="J65" s="173"/>
      <c r="K65" s="176" t="s">
        <v>108</v>
      </c>
      <c r="L65" s="176"/>
      <c r="M65" s="135"/>
      <c r="N65" s="18"/>
      <c r="O65" s="1"/>
    </row>
    <row r="66" spans="1:15" ht="24.75" customHeight="1">
      <c r="A66" s="171"/>
      <c r="B66" s="102"/>
      <c r="C66" s="15" t="s">
        <v>64</v>
      </c>
      <c r="D66" s="56">
        <v>0</v>
      </c>
      <c r="E66" s="58">
        <v>0</v>
      </c>
      <c r="F66" s="173">
        <v>0</v>
      </c>
      <c r="G66" s="173"/>
      <c r="H66" s="56">
        <f>D66</f>
        <v>0</v>
      </c>
      <c r="I66" s="173">
        <v>0</v>
      </c>
      <c r="J66" s="173"/>
      <c r="K66" s="176"/>
      <c r="L66" s="176"/>
      <c r="M66" s="135"/>
      <c r="N66" s="18"/>
      <c r="O66" s="1"/>
    </row>
    <row r="67" spans="1:15" ht="24.75" customHeight="1">
      <c r="A67" s="172"/>
      <c r="B67" s="103"/>
      <c r="C67" s="15" t="s">
        <v>65</v>
      </c>
      <c r="D67" s="56">
        <v>0</v>
      </c>
      <c r="E67" s="58">
        <v>0</v>
      </c>
      <c r="F67" s="173">
        <v>0</v>
      </c>
      <c r="G67" s="173"/>
      <c r="H67" s="56">
        <f>D67</f>
        <v>0</v>
      </c>
      <c r="I67" s="173">
        <v>0</v>
      </c>
      <c r="J67" s="173"/>
      <c r="K67" s="176"/>
      <c r="L67" s="176"/>
      <c r="M67" s="135"/>
      <c r="N67" s="18"/>
      <c r="O67" s="1"/>
    </row>
    <row r="68" spans="1:15" ht="24.75" customHeight="1">
      <c r="A68" s="85" t="s">
        <v>101</v>
      </c>
      <c r="B68" s="177" t="s">
        <v>106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8"/>
      <c r="O68" s="1"/>
    </row>
    <row r="69" spans="1:15" ht="24.75" customHeight="1">
      <c r="A69" s="178" t="s">
        <v>104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8"/>
      <c r="O69" s="1"/>
    </row>
    <row r="70" spans="1:15" ht="24.75" customHeight="1">
      <c r="A70" s="178" t="s">
        <v>105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8"/>
      <c r="O70" s="1"/>
    </row>
    <row r="71" spans="1:15" ht="24.75" customHeight="1">
      <c r="A71" s="187" t="s">
        <v>55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"/>
      <c r="O71" s="1"/>
    </row>
    <row r="72" spans="1:15" ht="24.75" customHeight="1">
      <c r="A72" s="170" t="s">
        <v>102</v>
      </c>
      <c r="B72" s="101" t="s">
        <v>119</v>
      </c>
      <c r="C72" s="20" t="s">
        <v>63</v>
      </c>
      <c r="D72" s="56">
        <f>F72+H72</f>
        <v>907.78526</v>
      </c>
      <c r="E72" s="117">
        <v>0</v>
      </c>
      <c r="F72" s="208">
        <v>862.396</v>
      </c>
      <c r="G72" s="209"/>
      <c r="H72" s="56">
        <v>45.38926</v>
      </c>
      <c r="I72" s="179">
        <v>0</v>
      </c>
      <c r="J72" s="180"/>
      <c r="K72" s="181" t="s">
        <v>100</v>
      </c>
      <c r="L72" s="182"/>
      <c r="M72" s="101" t="s">
        <v>103</v>
      </c>
      <c r="N72" s="18"/>
      <c r="O72" s="1"/>
    </row>
    <row r="73" spans="1:15" ht="24.75" customHeight="1">
      <c r="A73" s="171"/>
      <c r="B73" s="102"/>
      <c r="C73" s="15" t="s">
        <v>64</v>
      </c>
      <c r="D73" s="56">
        <v>0</v>
      </c>
      <c r="E73" s="58">
        <v>0</v>
      </c>
      <c r="F73" s="179">
        <v>0</v>
      </c>
      <c r="G73" s="180"/>
      <c r="H73" s="56">
        <v>0</v>
      </c>
      <c r="I73" s="179">
        <v>0</v>
      </c>
      <c r="J73" s="180"/>
      <c r="K73" s="183"/>
      <c r="L73" s="184"/>
      <c r="M73" s="102"/>
      <c r="N73" s="18"/>
      <c r="O73" s="1"/>
    </row>
    <row r="74" spans="1:15" ht="24.75" customHeight="1">
      <c r="A74" s="172"/>
      <c r="B74" s="103"/>
      <c r="C74" s="15" t="s">
        <v>65</v>
      </c>
      <c r="D74" s="56">
        <v>0</v>
      </c>
      <c r="E74" s="58">
        <v>0</v>
      </c>
      <c r="F74" s="179">
        <v>0</v>
      </c>
      <c r="G74" s="180"/>
      <c r="H74" s="56">
        <v>0</v>
      </c>
      <c r="I74" s="179">
        <v>0</v>
      </c>
      <c r="J74" s="180"/>
      <c r="K74" s="185"/>
      <c r="L74" s="186"/>
      <c r="M74" s="103"/>
      <c r="N74" s="18"/>
      <c r="O74" s="1"/>
    </row>
    <row r="75" spans="1:15" ht="19.5" customHeight="1">
      <c r="A75" s="136"/>
      <c r="B75" s="205" t="s">
        <v>11</v>
      </c>
      <c r="C75" s="188" t="s">
        <v>63</v>
      </c>
      <c r="D75" s="60">
        <f>E75+H75</f>
        <v>2609.517</v>
      </c>
      <c r="E75" s="58">
        <f>E19</f>
        <v>120.6</v>
      </c>
      <c r="F75" s="173">
        <v>0</v>
      </c>
      <c r="G75" s="173"/>
      <c r="H75" s="60">
        <f>H16+H19+H65+H25</f>
        <v>2488.917</v>
      </c>
      <c r="I75" s="169">
        <v>0</v>
      </c>
      <c r="J75" s="169"/>
      <c r="K75" s="176" t="s">
        <v>15</v>
      </c>
      <c r="L75" s="176"/>
      <c r="M75" s="135"/>
      <c r="N75" s="18"/>
      <c r="O75" s="1"/>
    </row>
    <row r="76" spans="1:15" ht="19.5" customHeight="1">
      <c r="A76" s="136"/>
      <c r="B76" s="205"/>
      <c r="C76" s="189"/>
      <c r="D76" s="60">
        <f>H76</f>
        <v>2107.607</v>
      </c>
      <c r="E76" s="60">
        <v>0</v>
      </c>
      <c r="F76" s="201">
        <v>0</v>
      </c>
      <c r="G76" s="201"/>
      <c r="H76" s="60">
        <f>H22+H35+H28</f>
        <v>2107.607</v>
      </c>
      <c r="I76" s="150">
        <v>0</v>
      </c>
      <c r="J76" s="150"/>
      <c r="K76" s="176" t="s">
        <v>14</v>
      </c>
      <c r="L76" s="176"/>
      <c r="M76" s="135"/>
      <c r="N76" s="18"/>
      <c r="O76" s="1"/>
    </row>
    <row r="77" spans="1:15" ht="19.5" customHeight="1">
      <c r="A77" s="136"/>
      <c r="B77" s="205"/>
      <c r="C77" s="190"/>
      <c r="D77" s="60">
        <f>D72</f>
        <v>907.78526</v>
      </c>
      <c r="E77" s="60">
        <v>0</v>
      </c>
      <c r="F77" s="191">
        <f>F72</f>
        <v>862.396</v>
      </c>
      <c r="G77" s="192"/>
      <c r="H77" s="60">
        <f>H72</f>
        <v>45.38926</v>
      </c>
      <c r="I77" s="145">
        <v>0</v>
      </c>
      <c r="J77" s="146"/>
      <c r="K77" s="174" t="s">
        <v>100</v>
      </c>
      <c r="L77" s="175"/>
      <c r="M77" s="135"/>
      <c r="N77" s="18"/>
      <c r="O77" s="1"/>
    </row>
    <row r="78" spans="1:15" ht="19.5" customHeight="1">
      <c r="A78" s="136"/>
      <c r="B78" s="205"/>
      <c r="C78" s="37" t="s">
        <v>80</v>
      </c>
      <c r="D78" s="60">
        <f>D75+D76+D77</f>
        <v>5624.909259999999</v>
      </c>
      <c r="E78" s="60">
        <f>E75+E76+E77</f>
        <v>120.6</v>
      </c>
      <c r="F78" s="201">
        <f>F77</f>
        <v>862.396</v>
      </c>
      <c r="G78" s="201"/>
      <c r="H78" s="60">
        <f>H75+H76+H77</f>
        <v>4641.913259999999</v>
      </c>
      <c r="I78" s="150">
        <v>0</v>
      </c>
      <c r="J78" s="150"/>
      <c r="K78" s="174"/>
      <c r="L78" s="175"/>
      <c r="M78" s="135"/>
      <c r="N78" s="18"/>
      <c r="O78" s="1"/>
    </row>
    <row r="79" spans="1:15" ht="19.5" customHeight="1">
      <c r="A79" s="136"/>
      <c r="B79" s="205"/>
      <c r="C79" s="206" t="s">
        <v>64</v>
      </c>
      <c r="D79" s="60">
        <f>E79+H79</f>
        <v>6000.6</v>
      </c>
      <c r="E79" s="60">
        <f>E20</f>
        <v>120.6</v>
      </c>
      <c r="F79" s="201">
        <v>0</v>
      </c>
      <c r="G79" s="201"/>
      <c r="H79" s="60">
        <f>H17+H20+H26</f>
        <v>5880</v>
      </c>
      <c r="I79" s="150">
        <v>0</v>
      </c>
      <c r="J79" s="150"/>
      <c r="K79" s="176" t="s">
        <v>15</v>
      </c>
      <c r="L79" s="176"/>
      <c r="M79" s="135"/>
      <c r="N79" s="18"/>
      <c r="O79" s="1"/>
    </row>
    <row r="80" spans="1:15" ht="19.5" customHeight="1">
      <c r="A80" s="136"/>
      <c r="B80" s="205"/>
      <c r="C80" s="206"/>
      <c r="D80" s="60">
        <f>D39+D42+D45</f>
        <v>0</v>
      </c>
      <c r="E80" s="60">
        <v>0</v>
      </c>
      <c r="F80" s="201">
        <v>0</v>
      </c>
      <c r="G80" s="201"/>
      <c r="H80" s="60">
        <v>0</v>
      </c>
      <c r="I80" s="150">
        <v>0</v>
      </c>
      <c r="J80" s="150"/>
      <c r="K80" s="176" t="s">
        <v>14</v>
      </c>
      <c r="L80" s="176"/>
      <c r="M80" s="135"/>
      <c r="N80" s="18"/>
      <c r="O80" s="1"/>
    </row>
    <row r="81" spans="1:15" ht="19.5" customHeight="1">
      <c r="A81" s="136"/>
      <c r="B81" s="205"/>
      <c r="C81" s="37" t="s">
        <v>81</v>
      </c>
      <c r="D81" s="60">
        <f>D79+D80</f>
        <v>6000.6</v>
      </c>
      <c r="E81" s="60">
        <f>E79</f>
        <v>120.6</v>
      </c>
      <c r="F81" s="201">
        <v>0</v>
      </c>
      <c r="G81" s="201"/>
      <c r="H81" s="60">
        <f>H79+H80</f>
        <v>5880</v>
      </c>
      <c r="I81" s="150">
        <v>0</v>
      </c>
      <c r="J81" s="150"/>
      <c r="K81" s="174"/>
      <c r="L81" s="175"/>
      <c r="M81" s="135"/>
      <c r="N81" s="18"/>
      <c r="O81" s="1"/>
    </row>
    <row r="82" spans="1:15" ht="19.5" customHeight="1">
      <c r="A82" s="136"/>
      <c r="B82" s="205"/>
      <c r="C82" s="207" t="s">
        <v>65</v>
      </c>
      <c r="D82" s="60">
        <f>E82+H82</f>
        <v>4012.254</v>
      </c>
      <c r="E82" s="60">
        <f>E21</f>
        <v>120.6</v>
      </c>
      <c r="F82" s="201">
        <v>0</v>
      </c>
      <c r="G82" s="201"/>
      <c r="H82" s="60">
        <f>H18+H21</f>
        <v>3891.654</v>
      </c>
      <c r="I82" s="201">
        <v>0</v>
      </c>
      <c r="J82" s="201"/>
      <c r="K82" s="176" t="s">
        <v>15</v>
      </c>
      <c r="L82" s="176"/>
      <c r="M82" s="135"/>
      <c r="N82" s="18"/>
      <c r="O82" s="1"/>
    </row>
    <row r="83" spans="1:15" ht="19.5" customHeight="1">
      <c r="A83" s="136"/>
      <c r="B83" s="205"/>
      <c r="C83" s="207"/>
      <c r="D83" s="60">
        <f>D43+D46</f>
        <v>0</v>
      </c>
      <c r="E83" s="60">
        <v>0</v>
      </c>
      <c r="F83" s="201">
        <v>0</v>
      </c>
      <c r="G83" s="201"/>
      <c r="H83" s="60">
        <f>H43+H46</f>
        <v>0</v>
      </c>
      <c r="I83" s="201">
        <v>0</v>
      </c>
      <c r="J83" s="201"/>
      <c r="K83" s="176" t="s">
        <v>14</v>
      </c>
      <c r="L83" s="176"/>
      <c r="M83" s="135"/>
      <c r="N83" s="18"/>
      <c r="O83" s="1"/>
    </row>
    <row r="84" spans="1:15" ht="19.5" customHeight="1">
      <c r="A84" s="136"/>
      <c r="B84" s="205"/>
      <c r="C84" s="33" t="s">
        <v>82</v>
      </c>
      <c r="D84" s="60">
        <f>D82+D83</f>
        <v>4012.254</v>
      </c>
      <c r="E84" s="60">
        <f>E82</f>
        <v>120.6</v>
      </c>
      <c r="F84" s="201">
        <v>0</v>
      </c>
      <c r="G84" s="201"/>
      <c r="H84" s="60">
        <f>H82+H83</f>
        <v>3891.654</v>
      </c>
      <c r="I84" s="150">
        <v>0</v>
      </c>
      <c r="J84" s="150"/>
      <c r="K84" s="193"/>
      <c r="L84" s="193"/>
      <c r="M84" s="135"/>
      <c r="N84" s="18"/>
      <c r="O84" s="1"/>
    </row>
    <row r="85" spans="1:13" ht="19.5" customHeight="1">
      <c r="A85" s="136"/>
      <c r="B85" s="205"/>
      <c r="C85" s="42" t="s">
        <v>71</v>
      </c>
      <c r="D85" s="62">
        <f>D78+D81+D84</f>
        <v>15637.76326</v>
      </c>
      <c r="E85" s="62">
        <f>E78+E81+E84</f>
        <v>361.79999999999995</v>
      </c>
      <c r="F85" s="198">
        <f>F77</f>
        <v>862.396</v>
      </c>
      <c r="G85" s="198"/>
      <c r="H85" s="62">
        <f>H78+H81+H84</f>
        <v>14413.56726</v>
      </c>
      <c r="I85" s="198">
        <v>0</v>
      </c>
      <c r="J85" s="198"/>
      <c r="K85" s="176"/>
      <c r="L85" s="176"/>
      <c r="M85" s="135"/>
    </row>
    <row r="86" spans="1:13" ht="18.75" customHeight="1">
      <c r="A86" s="40"/>
      <c r="B86" s="38"/>
      <c r="C86" s="43"/>
      <c r="D86" s="44"/>
      <c r="E86" s="44"/>
      <c r="F86" s="44"/>
      <c r="G86" s="44"/>
      <c r="H86" s="44"/>
      <c r="I86" s="44"/>
      <c r="J86" s="44"/>
      <c r="K86" s="35"/>
      <c r="L86" s="35"/>
      <c r="M86" s="91"/>
    </row>
    <row r="87" spans="1:13" ht="20.25" customHeight="1">
      <c r="A87" s="31"/>
      <c r="B87" s="137"/>
      <c r="C87" s="137"/>
      <c r="D87" s="137"/>
      <c r="E87" s="137"/>
      <c r="F87" s="27"/>
      <c r="G87" s="137"/>
      <c r="H87" s="137"/>
      <c r="I87" s="27"/>
      <c r="J87" s="27"/>
      <c r="M87" s="91"/>
    </row>
    <row r="88" spans="1:13" ht="19.5" customHeight="1">
      <c r="A88" s="31"/>
      <c r="B88" s="27"/>
      <c r="C88" s="27"/>
      <c r="D88" s="27"/>
      <c r="E88" s="27"/>
      <c r="F88" s="27"/>
      <c r="G88" s="54"/>
      <c r="H88" s="54"/>
      <c r="I88" s="27"/>
      <c r="J88" s="27"/>
      <c r="M88" s="1"/>
    </row>
    <row r="89" spans="1:10" ht="18" customHeight="1">
      <c r="A89" s="31"/>
      <c r="B89" s="137"/>
      <c r="C89" s="137"/>
      <c r="D89" s="137"/>
      <c r="E89" s="27"/>
      <c r="F89" s="27"/>
      <c r="G89" s="137"/>
      <c r="H89" s="137"/>
      <c r="I89" s="27"/>
      <c r="J89" s="27"/>
    </row>
    <row r="90" spans="1:10" ht="18" customHeight="1">
      <c r="A90" s="31"/>
      <c r="B90" s="199"/>
      <c r="C90" s="199"/>
      <c r="D90" s="199"/>
      <c r="E90" s="199"/>
      <c r="F90" s="199"/>
      <c r="G90" s="199"/>
      <c r="H90" s="199"/>
      <c r="I90" s="199"/>
      <c r="J90" s="199"/>
    </row>
    <row r="91" spans="1:10" ht="13.5" customHeight="1">
      <c r="A91" s="31"/>
      <c r="B91" s="137"/>
      <c r="C91" s="137"/>
      <c r="D91" s="137"/>
      <c r="E91" s="27"/>
      <c r="F91" s="27"/>
      <c r="G91" s="137"/>
      <c r="H91" s="137"/>
      <c r="I91" s="27"/>
      <c r="J91" s="27"/>
    </row>
    <row r="92" spans="1:10" ht="18.75" customHeight="1">
      <c r="A92" s="31"/>
      <c r="B92" s="27"/>
      <c r="C92" s="27"/>
      <c r="D92" s="29"/>
      <c r="E92" s="29"/>
      <c r="F92" s="29"/>
      <c r="G92" s="29"/>
      <c r="H92" s="29"/>
      <c r="I92" s="27"/>
      <c r="J92" s="27"/>
    </row>
    <row r="93" spans="1:10" ht="16.5" customHeight="1">
      <c r="A93" s="31"/>
      <c r="B93" s="55"/>
      <c r="C93" s="55"/>
      <c r="D93" s="55"/>
      <c r="E93" s="55"/>
      <c r="F93" s="55"/>
      <c r="G93" s="200"/>
      <c r="H93" s="200"/>
      <c r="I93" s="55"/>
      <c r="J93" s="55"/>
    </row>
    <row r="94" ht="21.75" customHeight="1">
      <c r="A94" s="31"/>
    </row>
    <row r="95" spans="1:10" ht="18" customHeight="1">
      <c r="A95" s="31"/>
      <c r="B95" s="27"/>
      <c r="C95" s="27"/>
      <c r="D95" s="27"/>
      <c r="E95" s="27"/>
      <c r="F95" s="27"/>
      <c r="G95" s="137"/>
      <c r="H95" s="137"/>
      <c r="I95" s="27"/>
      <c r="J95" s="27"/>
    </row>
    <row r="96" spans="1:10" ht="15">
      <c r="A96" s="31"/>
      <c r="B96" s="16"/>
      <c r="C96" s="31"/>
      <c r="D96" s="31"/>
      <c r="E96" s="31"/>
      <c r="F96" s="31"/>
      <c r="G96" s="31"/>
      <c r="H96" s="31"/>
      <c r="I96" s="31"/>
      <c r="J96" s="31"/>
    </row>
  </sheetData>
  <sheetProtection/>
  <mergeCells count="237">
    <mergeCell ref="A28:A30"/>
    <mergeCell ref="B28:B30"/>
    <mergeCell ref="F28:G28"/>
    <mergeCell ref="I28:J28"/>
    <mergeCell ref="F29:G29"/>
    <mergeCell ref="I29:J29"/>
    <mergeCell ref="F30:G30"/>
    <mergeCell ref="I30:J30"/>
    <mergeCell ref="A72:A74"/>
    <mergeCell ref="B72:B74"/>
    <mergeCell ref="F72:G72"/>
    <mergeCell ref="F73:G73"/>
    <mergeCell ref="F74:G74"/>
    <mergeCell ref="A25:A27"/>
    <mergeCell ref="B25:B27"/>
    <mergeCell ref="F25:G25"/>
    <mergeCell ref="I25:J25"/>
    <mergeCell ref="F26:G26"/>
    <mergeCell ref="I26:J26"/>
    <mergeCell ref="F27:G27"/>
    <mergeCell ref="I27:J27"/>
    <mergeCell ref="I43:J43"/>
    <mergeCell ref="I46:J46"/>
    <mergeCell ref="I44:J44"/>
    <mergeCell ref="I47:J47"/>
    <mergeCell ref="I83:J83"/>
    <mergeCell ref="I79:J79"/>
    <mergeCell ref="K44:L46"/>
    <mergeCell ref="I45:J45"/>
    <mergeCell ref="I48:J48"/>
    <mergeCell ref="I49:J49"/>
    <mergeCell ref="K47:L49"/>
    <mergeCell ref="I82:J82"/>
    <mergeCell ref="I50:J50"/>
    <mergeCell ref="I51:J51"/>
    <mergeCell ref="F46:G46"/>
    <mergeCell ref="I81:J81"/>
    <mergeCell ref="A75:A85"/>
    <mergeCell ref="B75:B85"/>
    <mergeCell ref="C79:C80"/>
    <mergeCell ref="C82:C83"/>
    <mergeCell ref="I84:J84"/>
    <mergeCell ref="F75:G75"/>
    <mergeCell ref="I78:J78"/>
    <mergeCell ref="F76:G76"/>
    <mergeCell ref="I37:J37"/>
    <mergeCell ref="K41:L43"/>
    <mergeCell ref="F44:G44"/>
    <mergeCell ref="A41:A43"/>
    <mergeCell ref="B41:B43"/>
    <mergeCell ref="B44:B46"/>
    <mergeCell ref="F45:G45"/>
    <mergeCell ref="A44:A46"/>
    <mergeCell ref="F42:G42"/>
    <mergeCell ref="F43:G43"/>
    <mergeCell ref="B16:B18"/>
    <mergeCell ref="A38:A40"/>
    <mergeCell ref="B38:B40"/>
    <mergeCell ref="A34:M34"/>
    <mergeCell ref="A33:M33"/>
    <mergeCell ref="I38:J38"/>
    <mergeCell ref="F38:G38"/>
    <mergeCell ref="K38:L40"/>
    <mergeCell ref="I35:J35"/>
    <mergeCell ref="I36:J36"/>
    <mergeCell ref="B31:M31"/>
    <mergeCell ref="K25:L27"/>
    <mergeCell ref="B19:B21"/>
    <mergeCell ref="F19:G19"/>
    <mergeCell ref="K19:L21"/>
    <mergeCell ref="I21:J21"/>
    <mergeCell ref="I20:J20"/>
    <mergeCell ref="K28:L30"/>
    <mergeCell ref="I42:J42"/>
    <mergeCell ref="F41:G41"/>
    <mergeCell ref="I40:J40"/>
    <mergeCell ref="F39:G39"/>
    <mergeCell ref="I39:J39"/>
    <mergeCell ref="F40:G40"/>
    <mergeCell ref="K35:L37"/>
    <mergeCell ref="K16:L18"/>
    <mergeCell ref="I16:J16"/>
    <mergeCell ref="F18:G18"/>
    <mergeCell ref="I18:J18"/>
    <mergeCell ref="K22:L24"/>
    <mergeCell ref="I22:J22"/>
    <mergeCell ref="I23:J23"/>
    <mergeCell ref="I24:J24"/>
    <mergeCell ref="F21:G21"/>
    <mergeCell ref="G95:H95"/>
    <mergeCell ref="A5:M5"/>
    <mergeCell ref="A6:M6"/>
    <mergeCell ref="A7:A9"/>
    <mergeCell ref="B7:B9"/>
    <mergeCell ref="C7:C9"/>
    <mergeCell ref="D7:D9"/>
    <mergeCell ref="E7:H7"/>
    <mergeCell ref="I85:J85"/>
    <mergeCell ref="B87:E87"/>
    <mergeCell ref="G93:H93"/>
    <mergeCell ref="F78:G78"/>
    <mergeCell ref="F84:G84"/>
    <mergeCell ref="I76:J76"/>
    <mergeCell ref="F81:G81"/>
    <mergeCell ref="F80:G80"/>
    <mergeCell ref="I80:J80"/>
    <mergeCell ref="F79:G79"/>
    <mergeCell ref="F82:G82"/>
    <mergeCell ref="F83:G83"/>
    <mergeCell ref="A16:A18"/>
    <mergeCell ref="B91:D91"/>
    <mergeCell ref="G91:H91"/>
    <mergeCell ref="F85:G85"/>
    <mergeCell ref="G87:H87"/>
    <mergeCell ref="B90:J90"/>
    <mergeCell ref="B89:D89"/>
    <mergeCell ref="G89:H89"/>
    <mergeCell ref="I41:J41"/>
    <mergeCell ref="F16:G16"/>
    <mergeCell ref="F17:G17"/>
    <mergeCell ref="I17:J17"/>
    <mergeCell ref="M7:M9"/>
    <mergeCell ref="B11:M11"/>
    <mergeCell ref="K7:L9"/>
    <mergeCell ref="I10:J10"/>
    <mergeCell ref="K10:L10"/>
    <mergeCell ref="F10:G10"/>
    <mergeCell ref="M16:M30"/>
    <mergeCell ref="F20:G20"/>
    <mergeCell ref="A32:M32"/>
    <mergeCell ref="A19:A21"/>
    <mergeCell ref="A13:M14"/>
    <mergeCell ref="E8:E9"/>
    <mergeCell ref="F8:H8"/>
    <mergeCell ref="F9:G9"/>
    <mergeCell ref="I19:J19"/>
    <mergeCell ref="A15:M15"/>
    <mergeCell ref="A12:M12"/>
    <mergeCell ref="I7:J9"/>
    <mergeCell ref="K1:M1"/>
    <mergeCell ref="I2:M2"/>
    <mergeCell ref="J3:M3"/>
    <mergeCell ref="I4:M4"/>
    <mergeCell ref="A22:A24"/>
    <mergeCell ref="B22:B24"/>
    <mergeCell ref="F22:G22"/>
    <mergeCell ref="F23:G23"/>
    <mergeCell ref="F24:G24"/>
    <mergeCell ref="A47:A49"/>
    <mergeCell ref="B47:B49"/>
    <mergeCell ref="F47:G47"/>
    <mergeCell ref="F48:G48"/>
    <mergeCell ref="F49:G49"/>
    <mergeCell ref="I52:J52"/>
    <mergeCell ref="K50:L52"/>
    <mergeCell ref="A50:A52"/>
    <mergeCell ref="B50:B52"/>
    <mergeCell ref="F50:G50"/>
    <mergeCell ref="F51:G51"/>
    <mergeCell ref="F52:G52"/>
    <mergeCell ref="A53:A55"/>
    <mergeCell ref="B53:B55"/>
    <mergeCell ref="F53:G53"/>
    <mergeCell ref="F54:G54"/>
    <mergeCell ref="F55:G55"/>
    <mergeCell ref="I53:J53"/>
    <mergeCell ref="I54:J54"/>
    <mergeCell ref="I55:J55"/>
    <mergeCell ref="F56:G56"/>
    <mergeCell ref="A59:A61"/>
    <mergeCell ref="B59:B61"/>
    <mergeCell ref="F60:G60"/>
    <mergeCell ref="F57:G57"/>
    <mergeCell ref="F61:G61"/>
    <mergeCell ref="B56:B58"/>
    <mergeCell ref="A56:A58"/>
    <mergeCell ref="F58:G58"/>
    <mergeCell ref="F59:G59"/>
    <mergeCell ref="A62:A64"/>
    <mergeCell ref="B62:B64"/>
    <mergeCell ref="F62:G62"/>
    <mergeCell ref="F63:G63"/>
    <mergeCell ref="F64:G64"/>
    <mergeCell ref="M75:M85"/>
    <mergeCell ref="I58:J58"/>
    <mergeCell ref="I56:J56"/>
    <mergeCell ref="I57:J57"/>
    <mergeCell ref="I62:J62"/>
    <mergeCell ref="I63:J63"/>
    <mergeCell ref="K82:L82"/>
    <mergeCell ref="K85:L85"/>
    <mergeCell ref="K83:L83"/>
    <mergeCell ref="K84:L84"/>
    <mergeCell ref="I59:J59"/>
    <mergeCell ref="I60:J60"/>
    <mergeCell ref="I75:J75"/>
    <mergeCell ref="K75:L75"/>
    <mergeCell ref="K72:L74"/>
    <mergeCell ref="A70:M70"/>
    <mergeCell ref="A71:M71"/>
    <mergeCell ref="M72:M74"/>
    <mergeCell ref="C75:C77"/>
    <mergeCell ref="F77:G77"/>
    <mergeCell ref="I64:J64"/>
    <mergeCell ref="K62:L64"/>
    <mergeCell ref="K78:L78"/>
    <mergeCell ref="I61:J61"/>
    <mergeCell ref="I77:J77"/>
    <mergeCell ref="K77:L77"/>
    <mergeCell ref="I72:J72"/>
    <mergeCell ref="I73:J73"/>
    <mergeCell ref="I74:J74"/>
    <mergeCell ref="I65:J65"/>
    <mergeCell ref="K81:L81"/>
    <mergeCell ref="K53:L55"/>
    <mergeCell ref="K76:L76"/>
    <mergeCell ref="K59:L61"/>
    <mergeCell ref="K56:L58"/>
    <mergeCell ref="K65:L67"/>
    <mergeCell ref="K80:L80"/>
    <mergeCell ref="K79:L79"/>
    <mergeCell ref="B68:M68"/>
    <mergeCell ref="A69:M69"/>
    <mergeCell ref="F66:G66"/>
    <mergeCell ref="I66:J66"/>
    <mergeCell ref="F67:G67"/>
    <mergeCell ref="I67:J67"/>
    <mergeCell ref="M35:M55"/>
    <mergeCell ref="M56:M67"/>
    <mergeCell ref="A35:A37"/>
    <mergeCell ref="B35:B37"/>
    <mergeCell ref="F35:G35"/>
    <mergeCell ref="F36:G36"/>
    <mergeCell ref="F37:G37"/>
    <mergeCell ref="A65:A67"/>
    <mergeCell ref="B65:B67"/>
    <mergeCell ref="F65:G6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scale="74" r:id="rId1"/>
  <rowBreaks count="3" manualBreakCount="3">
    <brk id="30" max="12" man="1"/>
    <brk id="55" max="12" man="1"/>
    <brk id="8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75" zoomScaleNormal="75" zoomScaleSheetLayoutView="75" zoomScalePageLayoutView="0" workbookViewId="0" topLeftCell="A1">
      <selection activeCell="L22" sqref="L22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13.00390625" style="0" customWidth="1"/>
    <col min="4" max="4" width="15.57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30.75" customHeight="1">
      <c r="A1" s="19"/>
      <c r="B1" s="19"/>
      <c r="C1" s="19"/>
      <c r="D1" s="19"/>
      <c r="E1" s="19"/>
      <c r="F1" s="19"/>
      <c r="G1" s="89"/>
      <c r="J1" s="81" t="s">
        <v>134</v>
      </c>
    </row>
    <row r="2" spans="1:10" ht="20.25" customHeight="1">
      <c r="A2" s="19"/>
      <c r="B2" s="19"/>
      <c r="C2" s="19"/>
      <c r="D2" s="19"/>
      <c r="E2" s="19"/>
      <c r="F2" s="19"/>
      <c r="G2" s="122" t="s">
        <v>92</v>
      </c>
      <c r="H2" s="122"/>
      <c r="I2" s="122"/>
      <c r="J2" s="122"/>
    </row>
    <row r="3" spans="1:10" ht="15">
      <c r="A3" s="21"/>
      <c r="H3" s="81"/>
      <c r="I3" s="122" t="s">
        <v>137</v>
      </c>
      <c r="J3" s="122"/>
    </row>
    <row r="4" spans="1:13" ht="57" customHeight="1">
      <c r="A4" s="202" t="s">
        <v>83</v>
      </c>
      <c r="B4" s="202"/>
      <c r="C4" s="202"/>
      <c r="D4" s="202"/>
      <c r="E4" s="202"/>
      <c r="F4" s="202"/>
      <c r="G4" s="202"/>
      <c r="H4" s="202"/>
      <c r="I4" s="202"/>
      <c r="J4" s="202"/>
      <c r="K4" s="78"/>
      <c r="L4" s="78"/>
      <c r="M4" s="78"/>
    </row>
    <row r="5" ht="15">
      <c r="A5" s="22"/>
    </row>
    <row r="6" spans="1:10" ht="12.75">
      <c r="A6" s="119" t="s">
        <v>0</v>
      </c>
      <c r="B6" s="119" t="s">
        <v>45</v>
      </c>
      <c r="C6" s="119" t="s">
        <v>22</v>
      </c>
      <c r="D6" s="119" t="s">
        <v>46</v>
      </c>
      <c r="E6" s="119" t="s">
        <v>3</v>
      </c>
      <c r="F6" s="119"/>
      <c r="G6" s="119"/>
      <c r="H6" s="119" t="s">
        <v>24</v>
      </c>
      <c r="I6" s="119" t="s">
        <v>47</v>
      </c>
      <c r="J6" s="140" t="s">
        <v>38</v>
      </c>
    </row>
    <row r="7" spans="1:10" ht="26.25" customHeight="1">
      <c r="A7" s="119"/>
      <c r="B7" s="119"/>
      <c r="C7" s="119"/>
      <c r="D7" s="119"/>
      <c r="E7" s="119" t="s">
        <v>4</v>
      </c>
      <c r="F7" s="119" t="s">
        <v>27</v>
      </c>
      <c r="G7" s="119"/>
      <c r="H7" s="119"/>
      <c r="I7" s="119"/>
      <c r="J7" s="140"/>
    </row>
    <row r="8" spans="1:10" ht="39">
      <c r="A8" s="119"/>
      <c r="B8" s="119"/>
      <c r="C8" s="119"/>
      <c r="D8" s="119"/>
      <c r="E8" s="119"/>
      <c r="F8" s="14" t="s">
        <v>28</v>
      </c>
      <c r="G8" s="14" t="s">
        <v>7</v>
      </c>
      <c r="H8" s="119"/>
      <c r="I8" s="119"/>
      <c r="J8" s="140"/>
    </row>
    <row r="9" spans="1:10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5">
        <v>10</v>
      </c>
    </row>
    <row r="10" spans="1:10" ht="19.5" customHeight="1">
      <c r="A10" s="45">
        <v>1</v>
      </c>
      <c r="B10" s="212" t="s">
        <v>86</v>
      </c>
      <c r="C10" s="212"/>
      <c r="D10" s="212"/>
      <c r="E10" s="212"/>
      <c r="F10" s="212"/>
      <c r="G10" s="212"/>
      <c r="H10" s="212"/>
      <c r="I10" s="212"/>
      <c r="J10" s="212"/>
    </row>
    <row r="11" spans="1:10" ht="31.5" customHeight="1">
      <c r="A11" s="187" t="s">
        <v>124</v>
      </c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ht="30" customHeight="1">
      <c r="A12" s="187" t="s">
        <v>125</v>
      </c>
      <c r="B12" s="187"/>
      <c r="C12" s="187"/>
      <c r="D12" s="187"/>
      <c r="E12" s="187"/>
      <c r="F12" s="187"/>
      <c r="G12" s="187"/>
      <c r="H12" s="187"/>
      <c r="I12" s="187"/>
      <c r="J12" s="187"/>
    </row>
    <row r="13" spans="1:10" ht="25.5" customHeight="1">
      <c r="A13" s="211" t="s">
        <v>12</v>
      </c>
      <c r="B13" s="158" t="s">
        <v>52</v>
      </c>
      <c r="C13" s="15" t="s">
        <v>63</v>
      </c>
      <c r="D13" s="70">
        <v>40</v>
      </c>
      <c r="E13" s="70">
        <v>0</v>
      </c>
      <c r="F13" s="70">
        <v>0</v>
      </c>
      <c r="G13" s="70">
        <v>40</v>
      </c>
      <c r="H13" s="58">
        <v>0</v>
      </c>
      <c r="I13" s="140" t="s">
        <v>51</v>
      </c>
      <c r="J13" s="140" t="s">
        <v>48</v>
      </c>
    </row>
    <row r="14" spans="1:10" ht="21" customHeight="1">
      <c r="A14" s="211"/>
      <c r="B14" s="158"/>
      <c r="C14" s="15" t="s">
        <v>64</v>
      </c>
      <c r="D14" s="70">
        <v>40</v>
      </c>
      <c r="E14" s="70">
        <v>0</v>
      </c>
      <c r="F14" s="70">
        <v>0</v>
      </c>
      <c r="G14" s="70">
        <v>40</v>
      </c>
      <c r="H14" s="58">
        <v>0</v>
      </c>
      <c r="I14" s="140"/>
      <c r="J14" s="140"/>
    </row>
    <row r="15" spans="1:10" ht="24" customHeight="1">
      <c r="A15" s="211"/>
      <c r="B15" s="158"/>
      <c r="C15" s="15" t="s">
        <v>65</v>
      </c>
      <c r="D15" s="70">
        <v>40</v>
      </c>
      <c r="E15" s="70">
        <v>0</v>
      </c>
      <c r="F15" s="70">
        <v>0</v>
      </c>
      <c r="G15" s="70">
        <v>40</v>
      </c>
      <c r="H15" s="58">
        <v>0</v>
      </c>
      <c r="I15" s="140"/>
      <c r="J15" s="140"/>
    </row>
    <row r="16" spans="1:10" ht="29.25" customHeight="1">
      <c r="A16" s="118" t="s">
        <v>16</v>
      </c>
      <c r="B16" s="187" t="s">
        <v>54</v>
      </c>
      <c r="C16" s="15" t="s">
        <v>63</v>
      </c>
      <c r="D16" s="70">
        <f>G16</f>
        <v>334.78583</v>
      </c>
      <c r="E16" s="70">
        <v>0</v>
      </c>
      <c r="F16" s="70">
        <v>0</v>
      </c>
      <c r="G16" s="57">
        <v>334.78583</v>
      </c>
      <c r="H16" s="58">
        <v>0</v>
      </c>
      <c r="I16" s="119" t="s">
        <v>18</v>
      </c>
      <c r="J16" s="140" t="s">
        <v>49</v>
      </c>
    </row>
    <row r="17" spans="1:10" ht="27" customHeight="1">
      <c r="A17" s="118"/>
      <c r="B17" s="187"/>
      <c r="C17" s="15" t="s">
        <v>64</v>
      </c>
      <c r="D17" s="57">
        <v>320.276</v>
      </c>
      <c r="E17" s="70">
        <v>0</v>
      </c>
      <c r="F17" s="70">
        <v>0</v>
      </c>
      <c r="G17" s="70">
        <f aca="true" t="shared" si="0" ref="G17:G24">D17</f>
        <v>320.276</v>
      </c>
      <c r="H17" s="58">
        <v>0</v>
      </c>
      <c r="I17" s="119"/>
      <c r="J17" s="140"/>
    </row>
    <row r="18" spans="1:10" ht="27" customHeight="1">
      <c r="A18" s="118"/>
      <c r="B18" s="187"/>
      <c r="C18" s="15" t="s">
        <v>65</v>
      </c>
      <c r="D18" s="57">
        <v>320.276</v>
      </c>
      <c r="E18" s="70">
        <v>0</v>
      </c>
      <c r="F18" s="70">
        <v>0</v>
      </c>
      <c r="G18" s="73">
        <f t="shared" si="0"/>
        <v>320.276</v>
      </c>
      <c r="H18" s="58">
        <v>0</v>
      </c>
      <c r="I18" s="119"/>
      <c r="J18" s="140"/>
    </row>
    <row r="19" spans="1:10" ht="27" customHeight="1">
      <c r="A19" s="118" t="s">
        <v>19</v>
      </c>
      <c r="B19" s="213" t="s">
        <v>57</v>
      </c>
      <c r="C19" s="15" t="s">
        <v>63</v>
      </c>
      <c r="D19" s="57">
        <v>1727.7</v>
      </c>
      <c r="E19" s="70">
        <v>0</v>
      </c>
      <c r="F19" s="70">
        <v>0</v>
      </c>
      <c r="G19" s="70">
        <f>D19</f>
        <v>1727.7</v>
      </c>
      <c r="H19" s="58">
        <v>0</v>
      </c>
      <c r="I19" s="140" t="s">
        <v>18</v>
      </c>
      <c r="J19" s="140" t="s">
        <v>50</v>
      </c>
    </row>
    <row r="20" spans="1:10" ht="24.75" customHeight="1">
      <c r="A20" s="118"/>
      <c r="B20" s="214"/>
      <c r="C20" s="15" t="s">
        <v>64</v>
      </c>
      <c r="D20" s="57">
        <v>431.7</v>
      </c>
      <c r="E20" s="70">
        <v>0</v>
      </c>
      <c r="F20" s="70">
        <v>0</v>
      </c>
      <c r="G20" s="73">
        <f t="shared" si="0"/>
        <v>431.7</v>
      </c>
      <c r="H20" s="58">
        <v>0</v>
      </c>
      <c r="I20" s="140"/>
      <c r="J20" s="140"/>
    </row>
    <row r="21" spans="1:10" ht="22.5" customHeight="1">
      <c r="A21" s="118"/>
      <c r="B21" s="215"/>
      <c r="C21" s="15" t="s">
        <v>65</v>
      </c>
      <c r="D21" s="73">
        <v>431.7</v>
      </c>
      <c r="E21" s="73">
        <v>0</v>
      </c>
      <c r="F21" s="73">
        <v>0</v>
      </c>
      <c r="G21" s="73">
        <f t="shared" si="0"/>
        <v>431.7</v>
      </c>
      <c r="H21" s="74">
        <v>0</v>
      </c>
      <c r="I21" s="140"/>
      <c r="J21" s="140"/>
    </row>
    <row r="22" spans="1:10" ht="24.75" customHeight="1">
      <c r="A22" s="113" t="s">
        <v>20</v>
      </c>
      <c r="B22" s="101" t="s">
        <v>84</v>
      </c>
      <c r="C22" s="15" t="s">
        <v>63</v>
      </c>
      <c r="D22" s="70">
        <v>281.327</v>
      </c>
      <c r="E22" s="70">
        <v>0</v>
      </c>
      <c r="F22" s="70">
        <v>0</v>
      </c>
      <c r="G22" s="70">
        <f t="shared" si="0"/>
        <v>281.327</v>
      </c>
      <c r="H22" s="70">
        <v>0</v>
      </c>
      <c r="I22" s="216" t="s">
        <v>18</v>
      </c>
      <c r="J22" s="119" t="s">
        <v>85</v>
      </c>
    </row>
    <row r="23" spans="1:10" ht="24.75" customHeight="1">
      <c r="A23" s="114"/>
      <c r="B23" s="102"/>
      <c r="C23" s="15" t="s">
        <v>64</v>
      </c>
      <c r="D23" s="70">
        <v>281.327</v>
      </c>
      <c r="E23" s="70">
        <v>0</v>
      </c>
      <c r="F23" s="70">
        <v>0</v>
      </c>
      <c r="G23" s="70">
        <f t="shared" si="0"/>
        <v>281.327</v>
      </c>
      <c r="H23" s="70">
        <v>0</v>
      </c>
      <c r="I23" s="217"/>
      <c r="J23" s="119"/>
    </row>
    <row r="24" spans="1:10" ht="24.75" customHeight="1">
      <c r="A24" s="106"/>
      <c r="B24" s="103"/>
      <c r="C24" s="15" t="s">
        <v>65</v>
      </c>
      <c r="D24" s="70">
        <v>281.327</v>
      </c>
      <c r="E24" s="70">
        <v>0</v>
      </c>
      <c r="F24" s="70">
        <v>0</v>
      </c>
      <c r="G24" s="70">
        <f t="shared" si="0"/>
        <v>281.327</v>
      </c>
      <c r="H24" s="70">
        <v>0</v>
      </c>
      <c r="I24" s="218"/>
      <c r="J24" s="119"/>
    </row>
    <row r="25" spans="1:10" ht="24.75" customHeight="1">
      <c r="A25" s="118"/>
      <c r="B25" s="206" t="s">
        <v>11</v>
      </c>
      <c r="C25" s="33" t="s">
        <v>63</v>
      </c>
      <c r="D25" s="75">
        <f>D13+D16+D19+D22</f>
        <v>2383.81283</v>
      </c>
      <c r="E25" s="75">
        <v>0</v>
      </c>
      <c r="F25" s="75">
        <v>0</v>
      </c>
      <c r="G25" s="75">
        <f>D25</f>
        <v>2383.81283</v>
      </c>
      <c r="H25" s="75">
        <v>0</v>
      </c>
      <c r="I25" s="140"/>
      <c r="J25" s="140"/>
    </row>
    <row r="26" spans="1:10" ht="24.75" customHeight="1">
      <c r="A26" s="118"/>
      <c r="B26" s="206"/>
      <c r="C26" s="33" t="s">
        <v>64</v>
      </c>
      <c r="D26" s="75">
        <f>D14+D17+D20+D23</f>
        <v>1073.3029999999999</v>
      </c>
      <c r="E26" s="75">
        <v>0</v>
      </c>
      <c r="F26" s="75">
        <v>0</v>
      </c>
      <c r="G26" s="75">
        <f>D26</f>
        <v>1073.3029999999999</v>
      </c>
      <c r="H26" s="75">
        <v>0</v>
      </c>
      <c r="I26" s="140"/>
      <c r="J26" s="140"/>
    </row>
    <row r="27" spans="1:10" ht="24.75" customHeight="1">
      <c r="A27" s="118"/>
      <c r="B27" s="206"/>
      <c r="C27" s="33" t="s">
        <v>65</v>
      </c>
      <c r="D27" s="75">
        <f>D15+D18+D21+D24</f>
        <v>1073.3029999999999</v>
      </c>
      <c r="E27" s="75">
        <v>0</v>
      </c>
      <c r="F27" s="75">
        <v>0</v>
      </c>
      <c r="G27" s="75">
        <f>D27</f>
        <v>1073.3029999999999</v>
      </c>
      <c r="H27" s="75">
        <v>0</v>
      </c>
      <c r="I27" s="140"/>
      <c r="J27" s="140"/>
    </row>
    <row r="28" spans="1:10" ht="24.75" customHeight="1">
      <c r="A28" s="118"/>
      <c r="B28" s="206"/>
      <c r="C28" s="33" t="s">
        <v>71</v>
      </c>
      <c r="D28" s="75">
        <f>D25+D26+D27</f>
        <v>4530.41883</v>
      </c>
      <c r="E28" s="75">
        <v>0</v>
      </c>
      <c r="F28" s="75">
        <v>0</v>
      </c>
      <c r="G28" s="75">
        <f>G25+G26+G27</f>
        <v>4530.41883</v>
      </c>
      <c r="H28" s="75">
        <v>0</v>
      </c>
      <c r="I28" s="140"/>
      <c r="J28" s="140"/>
    </row>
    <row r="29" ht="21" customHeight="1"/>
    <row r="30" spans="1:10" ht="15">
      <c r="A30" s="31"/>
      <c r="B30" s="199"/>
      <c r="C30" s="199"/>
      <c r="D30" s="199"/>
      <c r="E30" s="199"/>
      <c r="F30" s="199"/>
      <c r="G30" s="199"/>
      <c r="H30" s="199"/>
      <c r="I30" s="199"/>
      <c r="J30" s="199"/>
    </row>
    <row r="31" spans="1:10" ht="20.25" customHeight="1">
      <c r="A31" s="31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>
      <c r="A32" s="31"/>
      <c r="B32" s="199"/>
      <c r="C32" s="199"/>
      <c r="D32" s="199"/>
      <c r="E32" s="199"/>
      <c r="F32" s="199"/>
      <c r="G32" s="199"/>
      <c r="H32" s="199"/>
      <c r="I32" s="199"/>
      <c r="J32" s="199"/>
    </row>
    <row r="33" spans="1:10" ht="19.5" customHeight="1">
      <c r="A33" s="31"/>
      <c r="B33" s="199"/>
      <c r="C33" s="199"/>
      <c r="D33" s="199"/>
      <c r="E33" s="199"/>
      <c r="F33" s="199"/>
      <c r="G33" s="199"/>
      <c r="H33" s="199"/>
      <c r="I33" s="199"/>
      <c r="J33" s="199"/>
    </row>
    <row r="34" spans="1:10" ht="15">
      <c r="A34" s="31"/>
      <c r="B34" s="199"/>
      <c r="C34" s="199"/>
      <c r="D34" s="199"/>
      <c r="E34" s="199"/>
      <c r="F34" s="199"/>
      <c r="G34" s="199"/>
      <c r="H34" s="199"/>
      <c r="I34" s="199"/>
      <c r="J34" s="199"/>
    </row>
    <row r="35" spans="1:10" ht="19.5" customHeight="1">
      <c r="A35" s="31"/>
      <c r="B35" s="27"/>
      <c r="C35" s="27"/>
      <c r="D35" s="29"/>
      <c r="E35" s="29"/>
      <c r="F35" s="29"/>
      <c r="G35" s="29"/>
      <c r="H35" s="29"/>
      <c r="I35" s="27"/>
      <c r="J35" s="27"/>
    </row>
    <row r="36" spans="1:10" ht="15">
      <c r="A36" s="31"/>
      <c r="B36" s="210"/>
      <c r="C36" s="210"/>
      <c r="D36" s="210"/>
      <c r="E36" s="210"/>
      <c r="F36" s="210"/>
      <c r="G36" s="210"/>
      <c r="H36" s="210"/>
      <c r="I36" s="210"/>
      <c r="J36" s="210"/>
    </row>
    <row r="37" spans="1:10" ht="21.75" customHeight="1">
      <c r="A37" s="31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">
      <c r="A38" s="31"/>
      <c r="B38" s="199"/>
      <c r="C38" s="199"/>
      <c r="D38" s="199"/>
      <c r="E38" s="199"/>
      <c r="F38" s="199"/>
      <c r="G38" s="199"/>
      <c r="H38" s="199"/>
      <c r="I38" s="199"/>
      <c r="J38" s="199"/>
    </row>
  </sheetData>
  <sheetProtection/>
  <mergeCells count="42">
    <mergeCell ref="I22:I24"/>
    <mergeCell ref="J22:J24"/>
    <mergeCell ref="A22:A24"/>
    <mergeCell ref="B22:B24"/>
    <mergeCell ref="A19:A21"/>
    <mergeCell ref="B19:B21"/>
    <mergeCell ref="I19:I21"/>
    <mergeCell ref="J19:J21"/>
    <mergeCell ref="A12:J12"/>
    <mergeCell ref="A11:J11"/>
    <mergeCell ref="H6:H8"/>
    <mergeCell ref="B10:J10"/>
    <mergeCell ref="E6:G6"/>
    <mergeCell ref="I6:I8"/>
    <mergeCell ref="J6:J8"/>
    <mergeCell ref="E7:E8"/>
    <mergeCell ref="F7:G7"/>
    <mergeCell ref="A6:A8"/>
    <mergeCell ref="J13:J15"/>
    <mergeCell ref="A16:A18"/>
    <mergeCell ref="B16:B18"/>
    <mergeCell ref="I13:I15"/>
    <mergeCell ref="A13:A15"/>
    <mergeCell ref="B13:B15"/>
    <mergeCell ref="J16:J18"/>
    <mergeCell ref="I16:I18"/>
    <mergeCell ref="G2:J2"/>
    <mergeCell ref="I3:J3"/>
    <mergeCell ref="A25:A28"/>
    <mergeCell ref="B25:B28"/>
    <mergeCell ref="I25:I28"/>
    <mergeCell ref="J25:J28"/>
    <mergeCell ref="A4:J4"/>
    <mergeCell ref="C6:C8"/>
    <mergeCell ref="D6:D8"/>
    <mergeCell ref="B6:B8"/>
    <mergeCell ref="B36:J36"/>
    <mergeCell ref="B38:J38"/>
    <mergeCell ref="B30:J30"/>
    <mergeCell ref="B32:J32"/>
    <mergeCell ref="B33:J33"/>
    <mergeCell ref="B34:J34"/>
  </mergeCells>
  <printOptions/>
  <pageMargins left="0.5905511811023623" right="0.5905511811023623" top="0.984251968503937" bottom="0.1968503937007874" header="0.5118110236220472" footer="0.5118110236220472"/>
  <pageSetup horizontalDpi="600" verticalDpi="600" orientation="landscape" paperSize="9" scale="7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2017-05-29T13:01:44Z</cp:lastPrinted>
  <dcterms:created xsi:type="dcterms:W3CDTF">1996-10-08T23:32:33Z</dcterms:created>
  <dcterms:modified xsi:type="dcterms:W3CDTF">2017-06-14T05:48:40Z</dcterms:modified>
  <cp:category/>
  <cp:version/>
  <cp:contentType/>
  <cp:contentStatus/>
</cp:coreProperties>
</file>