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3"/>
  </bookViews>
  <sheets>
    <sheet name="ресурсное обеспечение" sheetId="1" r:id="rId1"/>
    <sheet name="под. культура" sheetId="2" r:id="rId2"/>
    <sheet name="развитие физической культуры" sheetId="3" r:id="rId3"/>
    <sheet name="повышение правовой культуры нас" sheetId="4" r:id="rId4"/>
  </sheets>
  <definedNames/>
  <calcPr fullCalcOnLoad="1"/>
</workbook>
</file>

<file path=xl/sharedStrings.xml><?xml version="1.0" encoding="utf-8"?>
<sst xmlns="http://schemas.openxmlformats.org/spreadsheetml/2006/main" count="591" uniqueCount="344">
  <si>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</si>
  <si>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</si>
  <si>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</si>
  <si>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</si>
  <si>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</si>
  <si>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</si>
  <si>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Исполнители, ответственные за реализацию мероприятий</t>
  </si>
  <si>
    <t>Ожидаемые результаты от реализации  мероприятий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</si>
  <si>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</si>
  <si>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</si>
  <si>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</si>
  <si>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</si>
  <si>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</si>
  <si>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</si>
  <si>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Муниципальная Программа «Культура и спорт ЗАТО г.Радужный Владимирской области на 2014-2016 годы»</t>
  </si>
  <si>
    <t>2014 год</t>
  </si>
  <si>
    <t>МКУ «Комитет по культуре и спорту» ЗАТО г.Радужный Владимирской области</t>
  </si>
  <si>
    <t>Сохранение культурного потенциала, обеспечение преемственности местных традиций и многообразия художественной жизни. Создание благоприятных условий для развития физической культуры и спорта</t>
  </si>
  <si>
    <t>2015 год</t>
  </si>
  <si>
    <t>2016 год</t>
  </si>
  <si>
    <t>ИТОГО по Программе</t>
  </si>
  <si>
    <t>2014-2016 годы</t>
  </si>
  <si>
    <t>1.1.</t>
  </si>
  <si>
    <t>Муниципальная подпрограмма «Культура ЗАТО г.Радужный Владимирской области на 2014-2016 годы»</t>
  </si>
  <si>
    <t xml:space="preserve">Сохранение культурного потенциала, обеспечение преемственности местных традиций и многообразия художественной жизни           </t>
  </si>
  <si>
    <t>Итого по Подпрограмме</t>
  </si>
  <si>
    <t>1.2.</t>
  </si>
  <si>
    <t>Муниципальная подпрограмма «Развитие физической культура и спортав ЗАТО г.Радужный на 2014-2016 годы»</t>
  </si>
  <si>
    <t>Создание благоприятных условий для развития физической культуры и спорта</t>
  </si>
  <si>
    <t>Итого по подпрограмме</t>
  </si>
  <si>
    <t>1.3.</t>
  </si>
  <si>
    <t>Муниципальная подпрограмма «Повышение правовой культуры населения ЗАТО г. Радужный Владимирской области на 2014 - 2016 гг.»</t>
  </si>
  <si>
    <t>Повышение правовой культуры населения ЗАТО г.Радужный Владимирской области</t>
  </si>
  <si>
    <t>3. Ресурсное обеспечение муниципальной программы</t>
  </si>
  <si>
    <t>Перечень мероприятий муниципальной подпрограммы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</si>
  <si>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</si>
  <si>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</si>
  <si>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</si>
  <si>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</si>
  <si>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Исполнители ответственные за реализацию подпрограммы</t>
  </si>
  <si>
    <t>Ожидаемые количественные или качественные показатели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</si>
  <si>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</si>
  <si>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</si>
  <si>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</si>
  <si>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</si>
  <si>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I. Библиотечное обслуживание</t>
  </si>
  <si>
    <t>Цель: Обеспечение  единого культурного и информационного  пространства</t>
  </si>
  <si>
    <t>Задача: Организация библиотечного обслуживания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</si>
  <si>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</si>
  <si>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</si>
  <si>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</si>
  <si>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</si>
  <si>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</t>
  </si>
  <si>
    <t>МКУ «Комитет по культуре и спорту», МБУК «Общедоступная библиотека ЗАТО г.Радужный</t>
  </si>
  <si>
    <t>-обеспечение широкого доступа населения к информационно-справочным системам;</t>
  </si>
  <si>
    <t>2015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</si>
  <si>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</si>
  <si>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</si>
  <si>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II. Выявление и поддержка юных дарований</t>
  </si>
  <si>
    <t>2.</t>
  </si>
  <si>
    <t>Задача: Художественное и эстетическое воспитание. Поддержка молодых дарований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</si>
  <si>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</si>
  <si>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</si>
  <si>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</si>
  <si>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</si>
  <si>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</si>
  <si>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III. Организация досуга населения</t>
  </si>
  <si>
    <t>3.</t>
  </si>
  <si>
    <t>Цель: Сохранение культурного потенциала муниципального образования</t>
  </si>
  <si>
    <t>Задача:  Обеспечение поддержки самодеятельного творчества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</si>
  <si>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</si>
  <si>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</si>
  <si>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</si>
  <si>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</si>
  <si>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</si>
  <si>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</si>
  <si>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</si>
  <si>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</si>
  <si>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</si>
  <si>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</si>
  <si>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</si>
  <si>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</si>
  <si>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</si>
  <si>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IY. Укрепление материальной базы</t>
  </si>
  <si>
    <t>4.</t>
  </si>
  <si>
    <t xml:space="preserve">Цель: Повышение доступности культурных благ </t>
  </si>
  <si>
    <t>Задача:  Создание условий для массового отдыха жителей и организация обустройства мест массового отдыха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</si>
  <si>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</si>
  <si>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</si>
  <si>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</si>
  <si>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Ремонт  зрительного зала МБУК КЦ «Досуг»</t>
  </si>
  <si>
    <t xml:space="preserve">Ремонт кровли, замена трубопроводов в подвале МБОУДОД ДШИ          </t>
  </si>
  <si>
    <t>Ремонт мягкой кровли МБУК ЦДМ</t>
  </si>
  <si>
    <t>Облицовка горизонтальной поверхности подпорных клумб МБУК ЦДМ</t>
  </si>
  <si>
    <t>Косметический ремонт помещений МБУК ЦДМ</t>
  </si>
  <si>
    <t>Ремонт сцены и ограждения танцевальной площадки в  МБУК ПКиО</t>
  </si>
  <si>
    <t>Ремонт канализационных трубопроводов в подвале МБОУДОД ДШИ</t>
  </si>
  <si>
    <t>Ремонт вентиляционных шахт в МБОУДОД ДШИ</t>
  </si>
  <si>
    <t>4.1.9.</t>
  </si>
  <si>
    <t>Техническое обследование здания спортивного комплекса "Кристалл" и физкультурно-оздоровительного комплекса (бассейн)</t>
  </si>
  <si>
    <t>Установка вайфай у фонтана</t>
  </si>
  <si>
    <t>МБУК МСДЦ</t>
  </si>
  <si>
    <t>Проектные работы по доведению до норматива освещения в зале в С\К Кристалл</t>
  </si>
  <si>
    <t>МБОУДОД ДЮСШ</t>
  </si>
  <si>
    <t>Приобретение основных средств</t>
  </si>
  <si>
    <t xml:space="preserve">Улучшение качества предоставления муниципальной услуги по культурному обслуживанию населения, доставка участников культурного процесса к местам проведения творческих конкурсов и фестивалей, предоставление возможности доступа к культурным ценностям </t>
  </si>
  <si>
    <t>Приобретение автобуса</t>
  </si>
  <si>
    <t>МБУК К\Ц Досуг</t>
  </si>
  <si>
    <r>
      <t>Y. Выполнение управленческих функций, обеспечение стабильной работы подведомственных учреждений</t>
    </r>
    <r>
      <rPr>
        <sz val="10"/>
        <color indexed="8"/>
        <rFont val="Times New Roman"/>
        <family val="1"/>
      </rPr>
      <t>:</t>
    </r>
  </si>
  <si>
    <t>5.</t>
  </si>
  <si>
    <t>Цель: Управление сетью учреждений культуры и спорта, осуществление учёта и отчётности учреждений культуры и спорта</t>
  </si>
  <si>
    <t>Задача: Содержание учреждений, выполняющих управленческие функции</t>
  </si>
  <si>
    <t>МКУ «Комитет по культуре и спорту» ЗАТО г.Радужный:</t>
  </si>
  <si>
    <t>- заработная плата (ст 211)</t>
  </si>
  <si>
    <t>2014</t>
  </si>
  <si>
    <t xml:space="preserve"> - начисления на выплаты по оплате труда (ст  213)</t>
  </si>
  <si>
    <t xml:space="preserve"> - услуги связи (ст 221)</t>
  </si>
  <si>
    <t xml:space="preserve"> - услуги по содержанию имущества                  (ст 225)</t>
  </si>
  <si>
    <t xml:space="preserve"> - прочие услуги (ст226)</t>
  </si>
  <si>
    <t xml:space="preserve"> - прочие расходы (ст 290)</t>
  </si>
  <si>
    <t xml:space="preserve">  -увеличение стоимости материальных запасов (ст 340)</t>
  </si>
  <si>
    <t>Централизованная бухгалтерия МКУ «Комитет по культуре и спорту» ЗАТО г.Радужный</t>
  </si>
  <si>
    <t>- начисления на выплаты по оплате труда (ст  213)</t>
  </si>
  <si>
    <t>- услуги связи (ст 221)</t>
  </si>
  <si>
    <t>- услуги по содержанию имущества                  (ст 225)</t>
  </si>
  <si>
    <t>- прочие услуги (ст226)</t>
  </si>
  <si>
    <t>- прочие расходы (ст 290)</t>
  </si>
  <si>
    <t>YI. Выполнение муниципальных заданий:</t>
  </si>
  <si>
    <t>6.1.</t>
  </si>
  <si>
    <t>Нормативные затраты на оказание муниципальных услуг и общехозяйственные нужды</t>
  </si>
  <si>
    <t>6.1.1.</t>
  </si>
  <si>
    <t>МБОУДОД ДШИ</t>
  </si>
  <si>
    <t>6.1.2.</t>
  </si>
  <si>
    <t>6.1.3.</t>
  </si>
  <si>
    <t>МБУК К/Ц Досуг</t>
  </si>
  <si>
    <t>6.1.4.</t>
  </si>
  <si>
    <t>МБУК ЦДМ</t>
  </si>
  <si>
    <t>6.1.5.</t>
  </si>
  <si>
    <t>МБУК ПКиО</t>
  </si>
  <si>
    <t>6.1.6.</t>
  </si>
  <si>
    <t>МБУК  «Общедоступная библиотека»</t>
  </si>
  <si>
    <t>YII. Субсидии из областного бюджета бюджетам муниципальных образований Владимирской области на софинансирование расходных обязательств муниципальных образований, возникающих при поэтапном повышении средней заработной платы:</t>
  </si>
  <si>
    <t>Работников муниципальных учреждений сферы культуры</t>
  </si>
  <si>
    <t>Педагогических работников муниципальных учреждений дополнительного образования детей сферы культуры</t>
  </si>
  <si>
    <t>Итого</t>
  </si>
  <si>
    <t>ВСЕГО ПО ПОДПРОГРАММЕ</t>
  </si>
  <si>
    <t>2014-2016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</si>
  <si>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</si>
  <si>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</si>
  <si>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</si>
  <si>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</si>
  <si>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3.2.</t>
  </si>
  <si>
    <t>3.3.</t>
  </si>
  <si>
    <t>3.4.</t>
  </si>
  <si>
    <t>3.5.</t>
  </si>
  <si>
    <t>3.6.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</si>
  <si>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</si>
  <si>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</si>
  <si>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</si>
  <si>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</si>
  <si>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</si>
  <si>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</si>
  <si>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</si>
  <si>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</si>
  <si>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</si>
  <si>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4.1.10.</t>
  </si>
  <si>
    <t>4.1.11.</t>
  </si>
  <si>
    <t>4.2.</t>
  </si>
  <si>
    <t>4.2.1.</t>
  </si>
  <si>
    <t>5.1.</t>
  </si>
  <si>
    <t>5.2.</t>
  </si>
  <si>
    <t>7.1.</t>
  </si>
  <si>
    <t>7.2.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</si>
  <si>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</si>
  <si>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</si>
  <si>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 доходы: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</si>
  <si>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Развитие детско-юношеского спорта</t>
    </r>
  </si>
  <si>
    <t>Цель- популяризация физической культуры и спорта  среди учащейся молодежи</t>
  </si>
  <si>
    <t>Задача- привлечение учащейся молодежи к активным занятиям физической культурой и спортом</t>
  </si>
  <si>
    <t>2014г.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</si>
  <si>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</si>
  <si>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</si>
  <si>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>2016г.</t>
  </si>
  <si>
    <t xml:space="preserve">                           2.Развитие  спорта  среди работающего населения</t>
  </si>
  <si>
    <t xml:space="preserve">  Цель – популяризация физической культуры и спорта среди работающей категории населения города</t>
  </si>
  <si>
    <t>Укрепление здоровья работников предприятий и учреждений города</t>
  </si>
  <si>
    <t>2015г.</t>
  </si>
  <si>
    <t xml:space="preserve">                   3. Массовый спорт</t>
  </si>
  <si>
    <t>Цель- повышение роли физической культуры и спорта, как средства физического и нравственного здоровья населения</t>
  </si>
  <si>
    <t>Задача- повышение массовости физкультурно-оздоровительных и спортивно массовых мероприятий</t>
  </si>
  <si>
    <t>Улучшение состояния здоровья населения, снижение уровня преступности, наркомании и алкоголизма</t>
  </si>
  <si>
    <t>2016 г.</t>
  </si>
  <si>
    <t xml:space="preserve">                            4. Достижение результативности                                             </t>
  </si>
  <si>
    <t xml:space="preserve"> Цель- повышение спортивного мастерства занимающихся</t>
  </si>
  <si>
    <t>2014 г.</t>
  </si>
  <si>
    <t xml:space="preserve">Увеличение количества спортсменов-разрядников; место, занятое  городом в областной спартакиаде </t>
  </si>
  <si>
    <t>2015 г.</t>
  </si>
  <si>
    <t>5. Поддержка перспективных спортсменов</t>
  </si>
  <si>
    <t>Цель- пропаганда физической культуры и спорта</t>
  </si>
  <si>
    <t>Задача-  поддержка молодых и перспективных спортсменов</t>
  </si>
  <si>
    <t>Повышение статуса спортсмена</t>
  </si>
  <si>
    <t xml:space="preserve">6. Укрепление материальной базы </t>
  </si>
  <si>
    <t>Цель: создание благоприятных условий для занятий спортом</t>
  </si>
  <si>
    <t>Задача: укрепление материальной спортивной базы</t>
  </si>
  <si>
    <t>Ремонт мягкой кровли на здании с/к «Кристалл»</t>
  </si>
  <si>
    <t>МКУ «Городской комитет муниципального хозяйства</t>
  </si>
  <si>
    <t>Улучшение условий для занятий физической культурой и спортом</t>
  </si>
  <si>
    <t>Ремонт фасада южной стороны физкультурно-оздоровительного комплекса ДЮСШ</t>
  </si>
  <si>
    <t>Ремонт пола игрового зала физкультурно-оздоровительного комплекса ДЮСШ (замена синтетического покрытия)</t>
  </si>
  <si>
    <r>
      <t xml:space="preserve">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7. Выполнение муниципальных заданий</t>
    </r>
  </si>
  <si>
    <t xml:space="preserve">                                                                     Нормативные затраты на оказание муниципальных услуг и общехозяйственных нужд                             </t>
  </si>
  <si>
    <r>
      <t xml:space="preserve">  </t>
    </r>
    <r>
      <rPr>
        <sz val="10"/>
        <color indexed="8"/>
        <rFont val="Times New Roman"/>
        <family val="1"/>
      </rPr>
      <t>МБУК «Молодежный спортивно-досуговый центр»</t>
    </r>
  </si>
  <si>
    <t>ИТОГО ПО ПОДПРОГРАММЕ</t>
  </si>
  <si>
    <t>ВСЕГО  ПО ПОДПРОГРАММЕ</t>
  </si>
  <si>
    <t>2014-2016г.г.</t>
  </si>
  <si>
    <t xml:space="preserve">Перечень мероприятий муниципальной подпрограммы </t>
  </si>
  <si>
    <t>Объем финансирования (тыс. руб.)</t>
  </si>
  <si>
    <t>исполнители, ответственные за реализацию подпрограммы</t>
  </si>
  <si>
    <t>организация и проведение круглогодичной спартакиады школьников</t>
  </si>
  <si>
    <t>Задача- привлечение широких слоев населения к активным занятиям  физической культурой и спортом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</si>
  <si>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</si>
  <si>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 xml:space="preserve">Организация и проведение 
 городских спортивно- мас-совых и физкультурно-оздоровительных мероприятий
</t>
  </si>
  <si>
    <t>Задача- повышение качества и эффективности учебно-тренировочных занятий, участие в соревнованиях</t>
  </si>
  <si>
    <t>Участие сборных команд города в круглогодичной спартакиаде области, российских чемпионатах и первенствах</t>
  </si>
  <si>
    <t>Награждение лучших спортсменов и организаторов спортивно-массовой работы  по     итогам спортивного года</t>
  </si>
  <si>
    <t>6.2.</t>
  </si>
  <si>
    <t>6.3.</t>
  </si>
  <si>
    <t>В том числе за счет средств:</t>
  </si>
  <si>
    <t>Исполнители - ответственные за реализацию мероприятия</t>
  </si>
  <si>
    <t>Целевых межбюджетных трансфертов</t>
  </si>
  <si>
    <t>Собственных налоговых и не налоговых доходов</t>
  </si>
  <si>
    <t>Внебюджетных средств</t>
  </si>
  <si>
    <t>I. Организационно-методическое обеспечение</t>
  </si>
  <si>
    <r>
      <t>Цель: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</si>
  <si>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- управление образования;</t>
  </si>
  <si>
    <t>- МКУ «Комитет по культуре и спорту»</t>
  </si>
  <si>
    <t>Ежегодное проведение в учебных заведениях ЗАТО г. Радужный мероприятий, посвящённых основному закону государства – Конституции Российской Федерации, воспитание на этой основе высокого гражданского создания и правовой культуры населения.</t>
  </si>
  <si>
    <t>- управление образование</t>
  </si>
  <si>
    <t xml:space="preserve">Воспитание гражданского сознания </t>
  </si>
  <si>
    <t xml:space="preserve">и правовой культуры населения, правовой грамотности молодёжи, способности самостоятельно </t>
  </si>
  <si>
    <t xml:space="preserve">и компетентно ориентироваться в основных жизненно важных вопросах </t>
  </si>
  <si>
    <t xml:space="preserve">3. </t>
  </si>
  <si>
    <t>Проведение социологического опроса среди различных категорий молодёжи с целью определения уровня информированности о действующем законодательстве, выработки предложений по повышению их правовой грамотности, способности самостоятельно и компетентно ориентироваться в основных жизненно важных вопросах права.</t>
  </si>
  <si>
    <t>Воспитание гражданского сознания</t>
  </si>
  <si>
    <t>и правовой культуры населения, правовой грамотности молодёжи, способности самостоятельно и компетентно ориентироваться в основных жизненно важных вопросах права</t>
  </si>
  <si>
    <t>Проведение в образовательных учреждениях мероприятий, посвящённых международному Дню толерантности</t>
  </si>
  <si>
    <t>- МКУ «Комитет по культуре и спорту»;</t>
  </si>
  <si>
    <t>- ММ ОМВД России по ЗАТО г. Радужный (по согласованию);</t>
  </si>
  <si>
    <t>Воспитание толерантности в правовом сознании молодёжи</t>
  </si>
  <si>
    <t>Проведение в учреждениях культуры, в образовательных учреждения лекций и бесед по правовым вопросам</t>
  </si>
  <si>
    <t>- комитет по культуре и спорту»</t>
  </si>
  <si>
    <t>Повышение правовой культуры граждан</t>
  </si>
  <si>
    <t>6.</t>
  </si>
  <si>
    <t>Пополнение библиотек общеобразовательных учреждений, методического кабинете управления образования литературой по правовой тематике</t>
  </si>
  <si>
    <t>- управление образования</t>
  </si>
  <si>
    <t>7.</t>
  </si>
  <si>
    <t>Систематическое проведение на базе МБУК «Общедоступная библиотека» лекториев и тренингов, направленных на повышение уровня осведомлённости и юридической грамотности различных категорий населения</t>
  </si>
  <si>
    <t>II. Органы местного самоуправления в системе правового просвещения</t>
  </si>
  <si>
    <r>
      <t>Цель</t>
    </r>
    <r>
      <rPr>
        <sz val="12"/>
        <color indexed="8"/>
        <rFont val="Times New Roman"/>
        <family val="1"/>
      </rPr>
      <t>: увеличение материальной базы необходимой для повышения правовой грамотности населения</t>
    </r>
  </si>
  <si>
    <t>Организация подписки на официальную часть газеты «Владимирские ведомости», вестник «Охрана труда» для МБУК «Общедоступная библиотека», школ</t>
  </si>
  <si>
    <t>-МКУ «Комитет по культуре и спорту»;</t>
  </si>
  <si>
    <t xml:space="preserve">Систематическое пополнение информационной базы «Информационно-правового центра» находящегося в МБУК «Общедоступная библиотека» </t>
  </si>
  <si>
    <t>- управление  образования</t>
  </si>
  <si>
    <t>Развитие и модернизация центра правовой информации на базе МБУК «Общедоступная библиотека»</t>
  </si>
  <si>
    <t>Систематическое пополнение правовой литературы в администрации и её структурных подразделениях</t>
  </si>
  <si>
    <t>- руководители структурных подразделений администрации ЗАТО г. Радужный</t>
  </si>
  <si>
    <t>Повышение правовой культуры</t>
  </si>
  <si>
    <t>Выборы в представительный орган местного самоуправления и главы города</t>
  </si>
  <si>
    <t>- территориальная избирательная комиссия  (по согласованию)</t>
  </si>
  <si>
    <t>Формирование устойчивого интереса к политико-правовой сфере жизни общества</t>
  </si>
  <si>
    <t>III. Меры улучшения работы среди населения по правовому просвещению и воспитанию</t>
  </si>
  <si>
    <r>
      <t xml:space="preserve">Цель: </t>
    </r>
    <r>
      <rPr>
        <sz val="12"/>
        <color indexed="8"/>
        <rFont val="Times New Roman"/>
        <family val="1"/>
      </rPr>
      <t>координация деятельности учреждений культуры и образования, по пропаганде юридических знаний, воспитанию высокого гражданского и правового сознания молодёжи, улучшение правовой работы по месту жительства граждан.</t>
    </r>
  </si>
  <si>
    <t>Систематическое опубликование в информационном бюллетене администрации ЗАТО г. Радужный «Радуга-информ» материалов по вопросам социальной поддержки отдельных категорий граждан</t>
  </si>
  <si>
    <t>- ГБУЗ «Городская больница ЗАТО г. Радужный» (по согласовании);</t>
  </si>
  <si>
    <t>- НП «Муниципальное городское кабельное телевидение ЗАТО г. Радужный»</t>
  </si>
  <si>
    <t>Повышение уровня просвещения граждан</t>
  </si>
  <si>
    <t>Содействие молодёжным организациям города в становлении и развитии волонтёрского движения под девизом «равный обучает равного».</t>
  </si>
  <si>
    <t>Проведение в общеобразовательных учреждениях занятий по правовой тематике, приуроченных к дню принятия Европейской конвенции о защите прав человека и основных свобод, ежегодно отмечающегося 4 ноября</t>
  </si>
  <si>
    <t>учащихся</t>
  </si>
  <si>
    <t>В целях повышения интереса учащихся, студентов к вопросам государственного строительства и правового положения граждан в Российской Федерации организовать проведение городского конкурса «Права человека»</t>
  </si>
  <si>
    <t>Повышение интереса учащихся к политико-правовой сфере жизни</t>
  </si>
  <si>
    <t>Городской олимпиады школьников «Основы правовых знаний»</t>
  </si>
  <si>
    <t>Городского конкурса на лучшее знание истории государственной символики Российской Федерации</t>
  </si>
  <si>
    <t>4.3.</t>
  </si>
  <si>
    <t>Проведение в общеобразовательных учреждениях цикла знаний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</si>
  <si>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- ММОМВД по ЗАТО г. Радужный (по согласованию)</t>
  </si>
  <si>
    <t>Городского конкурса «Права человека» посвящённый международному дню прав человека</t>
  </si>
  <si>
    <t>Приобретение литературы по правовому просвещению</t>
  </si>
  <si>
    <t xml:space="preserve">Организация просветительской и образовательной деятельности </t>
  </si>
  <si>
    <t xml:space="preserve">по формированию высокого гражданского </t>
  </si>
  <si>
    <t>и правового сознания молодёжи, позитивного отношения к Ариторииму законодательству</t>
  </si>
  <si>
    <t>Совместная работа управления культуры и спорта и территориальной избирательной комиссии ЗАТО г.Радужный по организации «Уголка избирателя»</t>
  </si>
  <si>
    <t>- Территориальная избирательная комиссия муниципального образования (по согласованию)</t>
  </si>
  <si>
    <t>Правовое просвещение граждан</t>
  </si>
  <si>
    <t>Организация работы Пункта правовой помощи для социально не защищённых групп населения.</t>
  </si>
  <si>
    <t>Оказание правовой помощи социально не защищённым группам населения</t>
  </si>
  <si>
    <t>8.</t>
  </si>
  <si>
    <t xml:space="preserve">Трансляция по местному телевидению видеороликов, разъясняющих основные положения избирательного законодательства, информирующих население о ходе и результатах выборов </t>
  </si>
  <si>
    <t>- Территориальная избирательная комиссия (по согласованию).</t>
  </si>
  <si>
    <t>- НП «Муниципальное городское Кабельное телевидение ЗАТО г.Радужный»</t>
  </si>
  <si>
    <t>Разъяснение гражданам избирательного законодательства</t>
  </si>
  <si>
    <t>9.</t>
  </si>
  <si>
    <t>Проведение лекций и бесед с гражданами по разъяснению требований антикоррупционного законодательства, информирование о порядке действий в случаях злоупотребления должностными лицами своим служебным положением</t>
  </si>
  <si>
    <t>- администрация ЗАТО г.Радужный</t>
  </si>
  <si>
    <t>- ММ ОМВД России по ЗАТО г.Радужный (по согласованию);</t>
  </si>
  <si>
    <t>Разъяснение гражданам антикоррупционного законодательства</t>
  </si>
  <si>
    <t>10.</t>
  </si>
  <si>
    <t>Включение в основные общеобразовательные программы дошкольного и начального образования тематики, способствующей приобщению детей к нормам и правилам взаимоотношений со сверстниками и  взрослыми</t>
  </si>
  <si>
    <t>11.</t>
  </si>
  <si>
    <t>Модернизация информационно-правового центра на базе МБУК «Общедоступная библиотека с использованием информационно-правовых систем</t>
  </si>
  <si>
    <t>12.</t>
  </si>
  <si>
    <t>Изучение актуальных правовых вопросов в рамках работы «Института третьего возраста»</t>
  </si>
  <si>
    <t>13.</t>
  </si>
  <si>
    <t>Актуализация в МБУК «Общедоступная библиотека» постоянно действующих информационных стендов правовых знаний</t>
  </si>
  <si>
    <t>14.</t>
  </si>
  <si>
    <t>Проведение бесплатных юридических консультаций по правовым вопросам</t>
  </si>
  <si>
    <r>
      <t xml:space="preserve">                                       </t>
    </r>
    <r>
      <rPr>
        <b/>
        <sz val="12"/>
        <color indexed="8"/>
        <rFont val="Times New Roman"/>
        <family val="1"/>
      </rPr>
      <t>IV. Повышение профессионального уровня участников правового просвещения населения</t>
    </r>
  </si>
  <si>
    <t>Цель: улучшение профессиональных навыков муниципальных служащих и руководителей предприятий и учреждений.</t>
  </si>
  <si>
    <t>Организация и проведение семинаров с руководителями предприятий и учреждений расположенных на территории ЗАТО г.Радужный, по вопросам соблюдения законодательства Российской Федерации.</t>
  </si>
  <si>
    <t>Улучшение профессиональных навыков руководителей предприятий и учреждений</t>
  </si>
  <si>
    <t>Проведение работ по совершенствованию правовых знаний работников органов местного самоуправления.</t>
  </si>
  <si>
    <t>Улучшение профессиональных навыков работников муниципальных учреждений</t>
  </si>
  <si>
    <t>ИТОГО:</t>
  </si>
  <si>
    <t>Анализ практики работ органов местного самоуправления, общественных объединений по пропаганде правовых знаний, оказанию юридической помощи населению, защите прав и законных интересов граждан, подготовка ежегодного доклада Губернатору области по данной проблеме</t>
  </si>
  <si>
    <t>МКУ «Комитет по культуре и спорту»; управление образования</t>
  </si>
  <si>
    <t>Обобщение информации о результатах проведенной органами местного самоуправления и общественными объединениями работы по пропаганде правовых знаний</t>
  </si>
  <si>
    <t xml:space="preserve">Повышение правовой культуры граждан </t>
  </si>
  <si>
    <t>4.4.</t>
  </si>
  <si>
    <t>Итого по п.1</t>
  </si>
  <si>
    <t>Итого по п.2</t>
  </si>
  <si>
    <t>Итого по п. 3</t>
  </si>
  <si>
    <t>Итого по п.4.</t>
  </si>
  <si>
    <t>Итого по п.6:</t>
  </si>
  <si>
    <t>Итого по п.5.1.:</t>
  </si>
  <si>
    <t>Итого по п.5.2.:</t>
  </si>
  <si>
    <t>Итого по п.5.</t>
  </si>
  <si>
    <t>Итого по п.7:</t>
  </si>
  <si>
    <t xml:space="preserve">Итого </t>
  </si>
  <si>
    <t>Итого по п.7</t>
  </si>
  <si>
    <t>Итого по п.6</t>
  </si>
  <si>
    <t>Итого по п.5</t>
  </si>
  <si>
    <t>Объем финансирования за счет средств городского бюджета (тыс.руб)</t>
  </si>
  <si>
    <t>Ожидаемые результаты (количественные и качественные)</t>
  </si>
  <si>
    <t>Итого по п.3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</si>
</sst>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2" fillId="0" borderId="0" xfId="0" applyFont="1" applyAlignment="1">
      <alignment/>
    </xf>
    <xf numFmtId="168" fontId="51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1" xfId="0" applyFont="1" applyBorder="1" applyAlignment="1">
      <alignment horizontal="center" wrapText="1"/>
    </xf>
    <xf numFmtId="0" fontId="54" fillId="0" borderId="0" xfId="0" applyFont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4" fillId="0" borderId="12" xfId="0" applyFont="1" applyBorder="1" applyAlignment="1">
      <alignment wrapText="1"/>
    </xf>
    <xf numFmtId="16" fontId="53" fillId="0" borderId="17" xfId="0" applyNumberFormat="1" applyFont="1" applyBorder="1" applyAlignment="1">
      <alignment vertical="top" wrapText="1"/>
    </xf>
    <xf numFmtId="0" fontId="53" fillId="0" borderId="12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5" fillId="0" borderId="18" xfId="0" applyFont="1" applyBorder="1" applyAlignment="1">
      <alignment/>
    </xf>
    <xf numFmtId="0" fontId="56" fillId="0" borderId="0" xfId="0" applyFont="1" applyAlignment="1">
      <alignment horizontal="center"/>
    </xf>
    <xf numFmtId="16" fontId="53" fillId="0" borderId="18" xfId="0" applyNumberFormat="1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 indent="1"/>
    </xf>
    <xf numFmtId="0" fontId="53" fillId="0" borderId="1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3" fillId="0" borderId="18" xfId="0" applyFont="1" applyBorder="1" applyAlignment="1">
      <alignment horizontal="center" wrapText="1"/>
    </xf>
    <xf numFmtId="0" fontId="53" fillId="0" borderId="18" xfId="0" applyFont="1" applyBorder="1" applyAlignment="1">
      <alignment horizontal="justify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justify" vertical="top" wrapText="1"/>
    </xf>
    <xf numFmtId="0" fontId="58" fillId="0" borderId="18" xfId="0" applyFont="1" applyBorder="1" applyAlignment="1">
      <alignment vertical="top" wrapText="1"/>
    </xf>
    <xf numFmtId="0" fontId="58" fillId="0" borderId="18" xfId="0" applyFont="1" applyBorder="1" applyAlignment="1">
      <alignment horizontal="justify" vertical="top" wrapText="1"/>
    </xf>
    <xf numFmtId="0" fontId="58" fillId="0" borderId="18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justify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3" fillId="0" borderId="20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49" fillId="0" borderId="0" xfId="0" applyFont="1" applyAlignment="1">
      <alignment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4" fillId="0" borderId="23" xfId="0" applyFont="1" applyBorder="1" applyAlignment="1">
      <alignment vertical="top" wrapText="1"/>
    </xf>
    <xf numFmtId="0" fontId="54" fillId="0" borderId="25" xfId="0" applyFont="1" applyBorder="1" applyAlignment="1">
      <alignment vertical="top" wrapText="1"/>
    </xf>
    <xf numFmtId="0" fontId="53" fillId="0" borderId="26" xfId="0" applyFont="1" applyBorder="1" applyAlignment="1">
      <alignment wrapText="1"/>
    </xf>
    <xf numFmtId="0" fontId="53" fillId="0" borderId="27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0" fontId="53" fillId="0" borderId="25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2" fontId="53" fillId="0" borderId="19" xfId="0" applyNumberFormat="1" applyFont="1" applyBorder="1" applyAlignment="1">
      <alignment horizontal="left" vertical="top" wrapText="1"/>
    </xf>
    <xf numFmtId="16" fontId="49" fillId="0" borderId="19" xfId="0" applyNumberFormat="1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58" fillId="0" borderId="28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7" fillId="0" borderId="18" xfId="0" applyFont="1" applyBorder="1" applyAlignment="1">
      <alignment vertical="top" wrapText="1"/>
    </xf>
    <xf numFmtId="0" fontId="57" fillId="0" borderId="21" xfId="0" applyFont="1" applyBorder="1" applyAlignment="1">
      <alignment horizontal="center" vertical="top" wrapText="1"/>
    </xf>
    <xf numFmtId="0" fontId="59" fillId="0" borderId="18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49" fillId="0" borderId="30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3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30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0" fontId="62" fillId="0" borderId="0" xfId="0" applyFont="1" applyAlignment="1">
      <alignment horizontal="center"/>
    </xf>
    <xf numFmtId="0" fontId="53" fillId="0" borderId="3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0" fontId="53" fillId="0" borderId="3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36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8" fillId="0" borderId="31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35" xfId="0" applyFont="1" applyBorder="1" applyAlignment="1">
      <alignment horizontal="center" wrapText="1"/>
    </xf>
    <xf numFmtId="0" fontId="53" fillId="0" borderId="37" xfId="0" applyFont="1" applyBorder="1" applyAlignment="1">
      <alignment vertical="top" wrapText="1"/>
    </xf>
    <xf numFmtId="0" fontId="53" fillId="0" borderId="38" xfId="0" applyFont="1" applyBorder="1" applyAlignment="1">
      <alignment vertical="top" wrapText="1"/>
    </xf>
    <xf numFmtId="0" fontId="53" fillId="0" borderId="39" xfId="0" applyFont="1" applyBorder="1" applyAlignment="1">
      <alignment vertical="top" wrapText="1"/>
    </xf>
    <xf numFmtId="0" fontId="53" fillId="0" borderId="4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41" xfId="0" applyFont="1" applyBorder="1" applyAlignment="1">
      <alignment vertical="top" wrapText="1"/>
    </xf>
    <xf numFmtId="16" fontId="53" fillId="0" borderId="30" xfId="0" applyNumberFormat="1" applyFont="1" applyBorder="1" applyAlignment="1">
      <alignment vertical="top" wrapText="1"/>
    </xf>
    <xf numFmtId="16" fontId="53" fillId="0" borderId="16" xfId="0" applyNumberFormat="1" applyFont="1" applyBorder="1" applyAlignment="1">
      <alignment vertical="top" wrapText="1"/>
    </xf>
    <xf numFmtId="16" fontId="53" fillId="0" borderId="13" xfId="0" applyNumberFormat="1" applyFont="1" applyBorder="1" applyAlignment="1">
      <alignment vertical="top" wrapText="1"/>
    </xf>
    <xf numFmtId="0" fontId="53" fillId="0" borderId="30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36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 indent="1"/>
    </xf>
    <xf numFmtId="0" fontId="53" fillId="0" borderId="34" xfId="0" applyFont="1" applyBorder="1" applyAlignment="1">
      <alignment horizontal="left" vertical="top" wrapText="1" indent="1"/>
    </xf>
    <xf numFmtId="0" fontId="53" fillId="0" borderId="42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42" xfId="0" applyFont="1" applyBorder="1" applyAlignment="1">
      <alignment horizontal="center" vertical="top" wrapText="1"/>
    </xf>
    <xf numFmtId="0" fontId="53" fillId="0" borderId="31" xfId="0" applyFont="1" applyBorder="1" applyAlignment="1">
      <alignment vertical="top" wrapText="1"/>
    </xf>
    <xf numFmtId="0" fontId="53" fillId="0" borderId="32" xfId="0" applyFont="1" applyBorder="1" applyAlignment="1">
      <alignment vertical="top" wrapText="1"/>
    </xf>
    <xf numFmtId="0" fontId="53" fillId="0" borderId="35" xfId="0" applyFont="1" applyBorder="1" applyAlignment="1">
      <alignment vertical="top" wrapText="1"/>
    </xf>
    <xf numFmtId="16" fontId="53" fillId="0" borderId="34" xfId="0" applyNumberFormat="1" applyFont="1" applyBorder="1" applyAlignment="1">
      <alignment vertical="top" wrapText="1"/>
    </xf>
    <xf numFmtId="0" fontId="53" fillId="0" borderId="30" xfId="0" applyFont="1" applyBorder="1" applyAlignment="1">
      <alignment horizontal="left" vertical="top" wrapText="1" indent="1"/>
    </xf>
    <xf numFmtId="16" fontId="53" fillId="0" borderId="42" xfId="0" applyNumberFormat="1" applyFont="1" applyBorder="1" applyAlignment="1">
      <alignment vertical="top" wrapText="1"/>
    </xf>
    <xf numFmtId="0" fontId="53" fillId="0" borderId="42" xfId="0" applyFont="1" applyBorder="1" applyAlignment="1">
      <alignment horizontal="left" vertical="top" wrapText="1" indent="1"/>
    </xf>
    <xf numFmtId="0" fontId="58" fillId="0" borderId="15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43" xfId="0" applyFont="1" applyBorder="1" applyAlignment="1">
      <alignment horizontal="center" wrapText="1"/>
    </xf>
    <xf numFmtId="0" fontId="53" fillId="0" borderId="15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43" xfId="0" applyFont="1" applyBorder="1" applyAlignment="1">
      <alignment vertical="top" wrapText="1"/>
    </xf>
    <xf numFmtId="0" fontId="53" fillId="0" borderId="34" xfId="0" applyFont="1" applyBorder="1" applyAlignment="1">
      <alignment vertical="top" wrapText="1"/>
    </xf>
    <xf numFmtId="0" fontId="53" fillId="0" borderId="30" xfId="0" applyFont="1" applyBorder="1" applyAlignment="1">
      <alignment horizontal="left" vertical="top" wrapText="1"/>
    </xf>
    <xf numFmtId="0" fontId="53" fillId="0" borderId="34" xfId="0" applyFont="1" applyBorder="1" applyAlignment="1">
      <alignment horizontal="left" vertical="top" wrapText="1"/>
    </xf>
    <xf numFmtId="0" fontId="53" fillId="0" borderId="42" xfId="0" applyFont="1" applyBorder="1" applyAlignment="1">
      <alignment vertical="top" wrapText="1"/>
    </xf>
    <xf numFmtId="0" fontId="53" fillId="0" borderId="44" xfId="0" applyFont="1" applyBorder="1" applyAlignment="1">
      <alignment vertical="top" wrapText="1"/>
    </xf>
    <xf numFmtId="0" fontId="53" fillId="0" borderId="45" xfId="0" applyFont="1" applyBorder="1" applyAlignment="1">
      <alignment vertical="top" wrapText="1"/>
    </xf>
    <xf numFmtId="0" fontId="53" fillId="0" borderId="46" xfId="0" applyFont="1" applyBorder="1" applyAlignment="1">
      <alignment horizontal="left" vertical="top" wrapText="1"/>
    </xf>
    <xf numFmtId="16" fontId="53" fillId="0" borderId="18" xfId="0" applyNumberFormat="1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 indent="1"/>
    </xf>
    <xf numFmtId="0" fontId="58" fillId="0" borderId="15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43" xfId="0" applyFont="1" applyBorder="1" applyAlignment="1">
      <alignment horizontal="center" vertical="top" wrapText="1"/>
    </xf>
    <xf numFmtId="14" fontId="53" fillId="0" borderId="30" xfId="0" applyNumberFormat="1" applyFont="1" applyBorder="1" applyAlignment="1">
      <alignment vertical="top" wrapText="1"/>
    </xf>
    <xf numFmtId="14" fontId="53" fillId="0" borderId="16" xfId="0" applyNumberFormat="1" applyFont="1" applyBorder="1" applyAlignment="1">
      <alignment vertical="top" wrapText="1"/>
    </xf>
    <xf numFmtId="14" fontId="53" fillId="0" borderId="13" xfId="0" applyNumberFormat="1" applyFont="1" applyBorder="1" applyAlignment="1">
      <alignment vertical="top" wrapText="1"/>
    </xf>
    <xf numFmtId="14" fontId="53" fillId="0" borderId="34" xfId="0" applyNumberFormat="1" applyFont="1" applyBorder="1" applyAlignment="1">
      <alignment vertical="top" wrapText="1"/>
    </xf>
    <xf numFmtId="14" fontId="53" fillId="0" borderId="42" xfId="0" applyNumberFormat="1" applyFont="1" applyBorder="1" applyAlignment="1">
      <alignment vertical="top" wrapText="1"/>
    </xf>
    <xf numFmtId="0" fontId="55" fillId="0" borderId="42" xfId="0" applyFont="1" applyBorder="1" applyAlignment="1">
      <alignment horizontal="left" vertical="top" wrapText="1" indent="1"/>
    </xf>
    <xf numFmtId="0" fontId="55" fillId="0" borderId="16" xfId="0" applyFont="1" applyBorder="1" applyAlignment="1">
      <alignment horizontal="left" vertical="top" wrapText="1" indent="1"/>
    </xf>
    <xf numFmtId="0" fontId="55" fillId="0" borderId="13" xfId="0" applyFont="1" applyBorder="1" applyAlignment="1">
      <alignment horizontal="left" vertical="top" wrapText="1" indent="1"/>
    </xf>
    <xf numFmtId="0" fontId="55" fillId="0" borderId="30" xfId="0" applyFont="1" applyBorder="1" applyAlignment="1">
      <alignment horizontal="left" vertical="top" wrapText="1" indent="1"/>
    </xf>
    <xf numFmtId="0" fontId="57" fillId="0" borderId="21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1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53" fillId="0" borderId="26" xfId="0" applyFont="1" applyBorder="1" applyAlignment="1">
      <alignment horizontal="left" vertical="top" wrapText="1"/>
    </xf>
    <xf numFmtId="0" fontId="53" fillId="0" borderId="27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25" xfId="0" applyFont="1" applyBorder="1" applyAlignment="1">
      <alignment horizontal="left" vertical="top" wrapText="1"/>
    </xf>
    <xf numFmtId="16" fontId="49" fillId="0" borderId="28" xfId="0" applyNumberFormat="1" applyFont="1" applyBorder="1" applyAlignment="1">
      <alignment horizontal="center" vertical="top" wrapText="1"/>
    </xf>
    <xf numFmtId="16" fontId="49" fillId="0" borderId="20" xfId="0" applyNumberFormat="1" applyFont="1" applyBorder="1" applyAlignment="1">
      <alignment horizontal="center" vertical="top" wrapText="1"/>
    </xf>
    <xf numFmtId="16" fontId="49" fillId="0" borderId="19" xfId="0" applyNumberFormat="1" applyFont="1" applyBorder="1" applyAlignment="1">
      <alignment horizontal="center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0" borderId="22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3" fillId="0" borderId="47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3" fillId="0" borderId="48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left" vertical="top" wrapText="1" indent="15"/>
    </xf>
    <xf numFmtId="2" fontId="53" fillId="0" borderId="28" xfId="0" applyNumberFormat="1" applyFont="1" applyBorder="1" applyAlignment="1">
      <alignment horizontal="left" vertical="top" wrapText="1"/>
    </xf>
    <xf numFmtId="2" fontId="53" fillId="0" borderId="20" xfId="0" applyNumberFormat="1" applyFont="1" applyBorder="1" applyAlignment="1">
      <alignment horizontal="left" vertical="top" wrapText="1"/>
    </xf>
    <xf numFmtId="2" fontId="53" fillId="0" borderId="19" xfId="0" applyNumberFormat="1" applyFont="1" applyBorder="1" applyAlignment="1">
      <alignment horizontal="left" vertical="top" wrapText="1"/>
    </xf>
    <xf numFmtId="0" fontId="53" fillId="0" borderId="18" xfId="0" applyFont="1" applyBorder="1" applyAlignment="1">
      <alignment horizontal="justify" vertical="top" wrapText="1"/>
    </xf>
    <xf numFmtId="0" fontId="57" fillId="0" borderId="18" xfId="0" applyFont="1" applyBorder="1" applyAlignment="1">
      <alignment horizontal="justify" vertical="top" wrapText="1"/>
    </xf>
    <xf numFmtId="0" fontId="57" fillId="0" borderId="28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65" fillId="0" borderId="18" xfId="0" applyFont="1" applyBorder="1" applyAlignment="1">
      <alignment wrapText="1"/>
    </xf>
    <xf numFmtId="0" fontId="58" fillId="0" borderId="28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justify" vertical="top" wrapText="1"/>
    </xf>
    <xf numFmtId="0" fontId="61" fillId="0" borderId="28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53" fillId="0" borderId="28" xfId="0" applyFont="1" applyBorder="1" applyAlignment="1">
      <alignment horizontal="left" vertical="top" wrapText="1" indent="1"/>
    </xf>
    <xf numFmtId="0" fontId="53" fillId="0" borderId="20" xfId="0" applyFont="1" applyBorder="1" applyAlignment="1">
      <alignment horizontal="left" vertical="top" wrapText="1" indent="1"/>
    </xf>
    <xf numFmtId="0" fontId="53" fillId="0" borderId="19" xfId="0" applyFont="1" applyBorder="1" applyAlignment="1">
      <alignment horizontal="left" vertical="top" wrapText="1" indent="1"/>
    </xf>
    <xf numFmtId="169" fontId="53" fillId="0" borderId="11" xfId="0" applyNumberFormat="1" applyFont="1" applyBorder="1" applyAlignment="1">
      <alignment horizontal="center" vertical="top" wrapText="1"/>
    </xf>
    <xf numFmtId="169" fontId="53" fillId="0" borderId="30" xfId="0" applyNumberFormat="1" applyFont="1" applyBorder="1" applyAlignment="1">
      <alignment horizontal="center" vertical="top" wrapText="1"/>
    </xf>
    <xf numFmtId="169" fontId="53" fillId="0" borderId="16" xfId="0" applyNumberFormat="1" applyFont="1" applyBorder="1" applyAlignment="1">
      <alignment horizontal="center" vertical="top" wrapText="1"/>
    </xf>
    <xf numFmtId="169" fontId="53" fillId="0" borderId="34" xfId="0" applyNumberFormat="1" applyFont="1" applyBorder="1" applyAlignment="1">
      <alignment horizontal="center" vertical="top" wrapText="1"/>
    </xf>
    <xf numFmtId="169" fontId="53" fillId="0" borderId="13" xfId="0" applyNumberFormat="1" applyFont="1" applyBorder="1" applyAlignment="1">
      <alignment horizontal="center" vertical="top" wrapText="1"/>
    </xf>
    <xf numFmtId="169" fontId="53" fillId="0" borderId="18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 wrapText="1"/>
    </xf>
    <xf numFmtId="169" fontId="55" fillId="0" borderId="11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8" fontId="53" fillId="0" borderId="11" xfId="0" applyNumberFormat="1" applyFont="1" applyBorder="1" applyAlignment="1">
      <alignment horizontal="center" vertical="top" wrapText="1"/>
    </xf>
    <xf numFmtId="169" fontId="53" fillId="0" borderId="14" xfId="0" applyNumberFormat="1" applyFont="1" applyBorder="1" applyAlignment="1">
      <alignment horizontal="center" vertical="top" wrapText="1"/>
    </xf>
    <xf numFmtId="16" fontId="53" fillId="0" borderId="28" xfId="0" applyNumberFormat="1" applyFont="1" applyBorder="1" applyAlignment="1">
      <alignment horizontal="center" vertical="top" wrapText="1"/>
    </xf>
    <xf numFmtId="16" fontId="53" fillId="0" borderId="20" xfId="0" applyNumberFormat="1" applyFont="1" applyBorder="1" applyAlignment="1">
      <alignment horizontal="center" vertical="top" wrapText="1"/>
    </xf>
    <xf numFmtId="16" fontId="53" fillId="0" borderId="19" xfId="0" applyNumberFormat="1" applyFont="1" applyBorder="1" applyAlignment="1">
      <alignment horizontal="center" vertical="top" wrapText="1"/>
    </xf>
    <xf numFmtId="0" fontId="53" fillId="0" borderId="4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16" fontId="53" fillId="0" borderId="28" xfId="0" applyNumberFormat="1" applyFont="1" applyBorder="1" applyAlignment="1">
      <alignment vertical="top" wrapText="1"/>
    </xf>
    <xf numFmtId="16" fontId="53" fillId="0" borderId="20" xfId="0" applyNumberFormat="1" applyFont="1" applyBorder="1" applyAlignment="1">
      <alignment vertical="top" wrapText="1"/>
    </xf>
    <xf numFmtId="16" fontId="53" fillId="0" borderId="19" xfId="0" applyNumberFormat="1" applyFont="1" applyBorder="1" applyAlignment="1">
      <alignment vertical="top" wrapText="1"/>
    </xf>
    <xf numFmtId="0" fontId="58" fillId="0" borderId="19" xfId="0" applyFont="1" applyBorder="1" applyAlignment="1">
      <alignment horizontal="left" vertical="top" wrapText="1"/>
    </xf>
    <xf numFmtId="2" fontId="53" fillId="0" borderId="10" xfId="0" applyNumberFormat="1" applyFont="1" applyBorder="1" applyAlignment="1">
      <alignment horizontal="center" vertical="top" wrapText="1"/>
    </xf>
    <xf numFmtId="2" fontId="53" fillId="0" borderId="18" xfId="0" applyNumberFormat="1" applyFont="1" applyBorder="1" applyAlignment="1">
      <alignment horizontal="center" vertical="top" wrapText="1"/>
    </xf>
    <xf numFmtId="169" fontId="55" fillId="0" borderId="18" xfId="0" applyNumberFormat="1" applyFont="1" applyBorder="1" applyAlignment="1">
      <alignment vertical="top" wrapText="1"/>
    </xf>
    <xf numFmtId="14" fontId="53" fillId="0" borderId="18" xfId="0" applyNumberFormat="1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14" fontId="53" fillId="0" borderId="18" xfId="0" applyNumberFormat="1" applyFont="1" applyBorder="1" applyAlignment="1">
      <alignment vertical="top" wrapText="1"/>
    </xf>
    <xf numFmtId="168" fontId="53" fillId="0" borderId="18" xfId="0" applyNumberFormat="1" applyFont="1" applyBorder="1" applyAlignment="1">
      <alignment horizontal="center" vertical="top" wrapText="1"/>
    </xf>
    <xf numFmtId="170" fontId="53" fillId="0" borderId="18" xfId="0" applyNumberFormat="1" applyFont="1" applyBorder="1" applyAlignment="1">
      <alignment horizontal="center" vertical="top" wrapText="1"/>
    </xf>
    <xf numFmtId="170" fontId="53" fillId="0" borderId="18" xfId="0" applyNumberFormat="1" applyFont="1" applyBorder="1" applyAlignment="1">
      <alignment horizontal="center" wrapText="1"/>
    </xf>
    <xf numFmtId="169" fontId="53" fillId="0" borderId="18" xfId="0" applyNumberFormat="1" applyFont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0" fontId="55" fillId="0" borderId="18" xfId="0" applyFont="1" applyBorder="1" applyAlignment="1">
      <alignment vertical="top" wrapText="1"/>
    </xf>
    <xf numFmtId="169" fontId="54" fillId="0" borderId="18" xfId="0" applyNumberFormat="1" applyFont="1" applyBorder="1" applyAlignment="1">
      <alignment vertical="top" wrapText="1"/>
    </xf>
    <xf numFmtId="0" fontId="58" fillId="0" borderId="4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41" xfId="0" applyFont="1" applyBorder="1" applyAlignment="1">
      <alignment horizontal="center" wrapText="1"/>
    </xf>
    <xf numFmtId="170" fontId="58" fillId="0" borderId="18" xfId="0" applyNumberFormat="1" applyFont="1" applyBorder="1" applyAlignment="1">
      <alignment horizontal="center" vertical="top" wrapText="1"/>
    </xf>
    <xf numFmtId="0" fontId="67" fillId="0" borderId="18" xfId="0" applyFont="1" applyBorder="1" applyAlignment="1">
      <alignment vertical="top" wrapText="1"/>
    </xf>
    <xf numFmtId="16" fontId="53" fillId="0" borderId="18" xfId="0" applyNumberFormat="1" applyFont="1" applyBorder="1" applyAlignment="1">
      <alignment wrapText="1"/>
    </xf>
    <xf numFmtId="0" fontId="54" fillId="0" borderId="18" xfId="0" applyFont="1" applyBorder="1" applyAlignment="1">
      <alignment/>
    </xf>
    <xf numFmtId="0" fontId="54" fillId="0" borderId="18" xfId="0" applyFont="1" applyBorder="1" applyAlignment="1">
      <alignment wrapText="1"/>
    </xf>
    <xf numFmtId="0" fontId="54" fillId="0" borderId="18" xfId="0" applyFont="1" applyBorder="1" applyAlignment="1">
      <alignment vertical="top" wrapText="1"/>
    </xf>
    <xf numFmtId="0" fontId="54" fillId="0" borderId="18" xfId="0" applyFont="1" applyBorder="1" applyAlignment="1">
      <alignment/>
    </xf>
    <xf numFmtId="0" fontId="58" fillId="0" borderId="18" xfId="0" applyFont="1" applyBorder="1" applyAlignment="1">
      <alignment vertical="top" wrapText="1"/>
    </xf>
    <xf numFmtId="0" fontId="54" fillId="0" borderId="18" xfId="0" applyFont="1" applyBorder="1" applyAlignment="1">
      <alignment wrapText="1"/>
    </xf>
    <xf numFmtId="0" fontId="67" fillId="0" borderId="18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58" fillId="0" borderId="4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41" xfId="0" applyFont="1" applyBorder="1" applyAlignment="1">
      <alignment horizontal="center" vertical="top" wrapText="1"/>
    </xf>
    <xf numFmtId="169" fontId="58" fillId="0" borderId="18" xfId="0" applyNumberFormat="1" applyFont="1" applyBorder="1" applyAlignment="1">
      <alignment horizontal="center" vertical="top" wrapText="1"/>
    </xf>
    <xf numFmtId="168" fontId="68" fillId="0" borderId="18" xfId="0" applyNumberFormat="1" applyFont="1" applyBorder="1" applyAlignment="1">
      <alignment horizontal="center" vertical="top" wrapText="1"/>
    </xf>
    <xf numFmtId="168" fontId="58" fillId="0" borderId="18" xfId="0" applyNumberFormat="1" applyFont="1" applyBorder="1" applyAlignment="1">
      <alignment horizontal="center" vertical="top" wrapText="1"/>
    </xf>
    <xf numFmtId="0" fontId="55" fillId="0" borderId="28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169" fontId="54" fillId="0" borderId="18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top" wrapText="1"/>
    </xf>
    <xf numFmtId="0" fontId="61" fillId="0" borderId="18" xfId="0" applyFont="1" applyBorder="1" applyAlignment="1">
      <alignment vertical="top" wrapText="1"/>
    </xf>
    <xf numFmtId="0" fontId="61" fillId="0" borderId="18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0" fillId="0" borderId="18" xfId="0" applyFont="1" applyBorder="1" applyAlignment="1">
      <alignment vertical="top" wrapText="1"/>
    </xf>
    <xf numFmtId="0" fontId="61" fillId="0" borderId="18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0" fillId="0" borderId="18" xfId="0" applyFont="1" applyBorder="1" applyAlignment="1">
      <alignment horizontal="left" vertical="top" wrapText="1"/>
    </xf>
    <xf numFmtId="0" fontId="61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16" fontId="61" fillId="0" borderId="18" xfId="0" applyNumberFormat="1" applyFont="1" applyBorder="1" applyAlignment="1">
      <alignment horizontal="center" vertical="top" wrapText="1"/>
    </xf>
    <xf numFmtId="0" fontId="61" fillId="0" borderId="18" xfId="0" applyFont="1" applyBorder="1" applyAlignment="1">
      <alignment horizontal="justify" vertical="top" wrapText="1"/>
    </xf>
    <xf numFmtId="0" fontId="61" fillId="0" borderId="18" xfId="0" applyFont="1" applyBorder="1" applyAlignment="1">
      <alignment horizontal="justify" vertical="top" wrapText="1"/>
    </xf>
    <xf numFmtId="0" fontId="66" fillId="0" borderId="18" xfId="0" applyFont="1" applyBorder="1" applyAlignment="1">
      <alignment horizontal="justify" vertical="top" wrapText="1"/>
    </xf>
    <xf numFmtId="0" fontId="66" fillId="0" borderId="18" xfId="0" applyFont="1" applyBorder="1" applyAlignment="1">
      <alignment horizontal="center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2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421875" style="0" customWidth="1"/>
    <col min="7" max="7" width="17.8515625" style="0" customWidth="1"/>
    <col min="9" max="9" width="30.8515625" style="0" customWidth="1"/>
    <col min="10" max="10" width="38.00390625" style="0" customWidth="1"/>
  </cols>
  <sheetData>
    <row r="1" ht="19.5" thickBot="1">
      <c r="B1" s="11" t="s">
        <v>33</v>
      </c>
    </row>
    <row r="2" spans="1:10" ht="26.25" thickBot="1">
      <c r="A2" s="104" t="s">
        <v>0</v>
      </c>
      <c r="B2" s="107" t="s">
        <v>1</v>
      </c>
      <c r="C2" s="107" t="s">
        <v>2</v>
      </c>
      <c r="D2" s="1" t="s">
        <v>3</v>
      </c>
      <c r="E2" s="110" t="s">
        <v>5</v>
      </c>
      <c r="F2" s="111"/>
      <c r="G2" s="111"/>
      <c r="H2" s="112"/>
      <c r="I2" s="107" t="s">
        <v>6</v>
      </c>
      <c r="J2" s="107" t="s">
        <v>7</v>
      </c>
    </row>
    <row r="3" spans="1:10" ht="15.75" thickBot="1">
      <c r="A3" s="105"/>
      <c r="B3" s="108"/>
      <c r="C3" s="108"/>
      <c r="D3" s="2" t="s">
        <v>4</v>
      </c>
      <c r="E3" s="107" t="s">
        <v>8</v>
      </c>
      <c r="F3" s="110" t="s">
        <v>9</v>
      </c>
      <c r="G3" s="112"/>
      <c r="H3" s="107" t="s">
        <v>10</v>
      </c>
      <c r="I3" s="108"/>
      <c r="J3" s="108"/>
    </row>
    <row r="4" spans="1:10" ht="51.75" thickBot="1">
      <c r="A4" s="106"/>
      <c r="B4" s="109"/>
      <c r="C4" s="109"/>
      <c r="D4" s="3"/>
      <c r="E4" s="109"/>
      <c r="F4" s="4" t="s">
        <v>11</v>
      </c>
      <c r="G4" s="4" t="s">
        <v>12</v>
      </c>
      <c r="H4" s="109"/>
      <c r="I4" s="109"/>
      <c r="J4" s="109"/>
    </row>
    <row r="5" spans="1:10" ht="15.75" thickBot="1">
      <c r="A5" s="5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20.25" customHeight="1" thickBot="1">
      <c r="A6" s="113" t="s">
        <v>13</v>
      </c>
      <c r="B6" s="116" t="s">
        <v>14</v>
      </c>
      <c r="C6" s="6" t="s">
        <v>15</v>
      </c>
      <c r="D6" s="6">
        <v>61532.42365</v>
      </c>
      <c r="E6" s="6"/>
      <c r="F6" s="6">
        <v>6454.92</v>
      </c>
      <c r="G6" s="6">
        <v>55077.50365</v>
      </c>
      <c r="H6" s="6"/>
      <c r="I6" s="119" t="s">
        <v>16</v>
      </c>
      <c r="J6" s="119" t="s">
        <v>17</v>
      </c>
    </row>
    <row r="7" spans="1:10" ht="16.5" thickBot="1">
      <c r="A7" s="114"/>
      <c r="B7" s="117"/>
      <c r="C7" s="6" t="s">
        <v>18</v>
      </c>
      <c r="D7" s="6">
        <v>65166.421</v>
      </c>
      <c r="E7" s="6"/>
      <c r="F7" s="6">
        <v>10952</v>
      </c>
      <c r="G7" s="6">
        <v>54214.421</v>
      </c>
      <c r="H7" s="6"/>
      <c r="I7" s="120"/>
      <c r="J7" s="120"/>
    </row>
    <row r="8" spans="1:10" ht="32.25" customHeight="1" thickBot="1">
      <c r="A8" s="114"/>
      <c r="B8" s="118"/>
      <c r="C8" s="6" t="s">
        <v>19</v>
      </c>
      <c r="D8" s="6">
        <v>71500.421</v>
      </c>
      <c r="E8" s="6"/>
      <c r="F8" s="6">
        <v>18686</v>
      </c>
      <c r="G8" s="6">
        <v>52814.421</v>
      </c>
      <c r="H8" s="6"/>
      <c r="I8" s="120"/>
      <c r="J8" s="120"/>
    </row>
    <row r="9" spans="1:10" ht="30.75" customHeight="1" thickBot="1">
      <c r="A9" s="115"/>
      <c r="B9" s="7" t="s">
        <v>20</v>
      </c>
      <c r="C9" s="8" t="s">
        <v>21</v>
      </c>
      <c r="D9" s="12">
        <f>SUM(D6:D8)</f>
        <v>198199.26565000002</v>
      </c>
      <c r="E9" s="12"/>
      <c r="F9" s="13">
        <f>SUM(F6:F8)</f>
        <v>36092.92</v>
      </c>
      <c r="G9" s="12">
        <f>SUM(G6:G8)</f>
        <v>162106.34565</v>
      </c>
      <c r="H9" s="8"/>
      <c r="I9" s="121"/>
      <c r="J9" s="121"/>
    </row>
    <row r="10" spans="1:10" ht="27" customHeight="1" thickBot="1">
      <c r="A10" s="113" t="s">
        <v>22</v>
      </c>
      <c r="B10" s="116" t="s">
        <v>23</v>
      </c>
      <c r="C10" s="6" t="s">
        <v>15</v>
      </c>
      <c r="D10" s="6">
        <v>51147.79165</v>
      </c>
      <c r="E10" s="6"/>
      <c r="F10" s="6">
        <v>6024.92</v>
      </c>
      <c r="G10" s="6">
        <v>45122.87165</v>
      </c>
      <c r="H10" s="6"/>
      <c r="I10" s="119" t="s">
        <v>16</v>
      </c>
      <c r="J10" s="122" t="s">
        <v>24</v>
      </c>
    </row>
    <row r="11" spans="1:10" ht="27" customHeight="1" thickBot="1">
      <c r="A11" s="114"/>
      <c r="B11" s="117"/>
      <c r="C11" s="6" t="s">
        <v>18</v>
      </c>
      <c r="D11" s="6">
        <v>54178.202</v>
      </c>
      <c r="E11" s="6"/>
      <c r="F11" s="6">
        <v>10952</v>
      </c>
      <c r="G11" s="6">
        <v>43226.202</v>
      </c>
      <c r="H11" s="6"/>
      <c r="I11" s="120"/>
      <c r="J11" s="123"/>
    </row>
    <row r="12" spans="1:10" ht="24.75" customHeight="1" thickBot="1">
      <c r="A12" s="115"/>
      <c r="B12" s="118"/>
      <c r="C12" s="6" t="s">
        <v>19</v>
      </c>
      <c r="D12" s="6">
        <v>60412.202</v>
      </c>
      <c r="E12" s="6"/>
      <c r="F12" s="6">
        <v>18686</v>
      </c>
      <c r="G12" s="6">
        <v>41726.202</v>
      </c>
      <c r="H12" s="6"/>
      <c r="I12" s="120"/>
      <c r="J12" s="123"/>
    </row>
    <row r="13" spans="1:10" ht="21" customHeight="1" thickBot="1">
      <c r="A13" s="9"/>
      <c r="B13" s="7" t="s">
        <v>25</v>
      </c>
      <c r="C13" s="8" t="s">
        <v>21</v>
      </c>
      <c r="D13" s="12">
        <f>SUM(D10:D12)</f>
        <v>165738.19564999998</v>
      </c>
      <c r="E13" s="8"/>
      <c r="F13" s="8">
        <f>F10+F11+F12</f>
        <v>35662.92</v>
      </c>
      <c r="G13" s="12">
        <f>G10+G11+G12</f>
        <v>130075.27565</v>
      </c>
      <c r="H13" s="8"/>
      <c r="I13" s="121"/>
      <c r="J13" s="124"/>
    </row>
    <row r="14" spans="1:10" ht="16.5" thickBot="1">
      <c r="A14" s="9">
        <v>1</v>
      </c>
      <c r="B14" s="6">
        <v>2</v>
      </c>
      <c r="C14" s="6">
        <v>3</v>
      </c>
      <c r="D14" s="6">
        <v>4</v>
      </c>
      <c r="E14" s="8"/>
      <c r="F14" s="8">
        <v>5</v>
      </c>
      <c r="G14" s="6">
        <v>6</v>
      </c>
      <c r="H14" s="8">
        <v>7</v>
      </c>
      <c r="I14" s="6">
        <v>8</v>
      </c>
      <c r="J14" s="6">
        <v>9</v>
      </c>
    </row>
    <row r="15" spans="1:10" ht="29.25" customHeight="1" thickBot="1">
      <c r="A15" s="113" t="s">
        <v>26</v>
      </c>
      <c r="B15" s="116" t="s">
        <v>27</v>
      </c>
      <c r="C15" s="6" t="s">
        <v>15</v>
      </c>
      <c r="D15" s="6">
        <v>10367.532</v>
      </c>
      <c r="E15" s="6"/>
      <c r="F15" s="6">
        <v>430</v>
      </c>
      <c r="G15" s="6">
        <v>9937.532</v>
      </c>
      <c r="H15" s="8"/>
      <c r="I15" s="119" t="s">
        <v>16</v>
      </c>
      <c r="J15" s="122" t="s">
        <v>28</v>
      </c>
    </row>
    <row r="16" spans="1:10" ht="16.5" thickBot="1">
      <c r="A16" s="114"/>
      <c r="B16" s="117"/>
      <c r="C16" s="6" t="s">
        <v>18</v>
      </c>
      <c r="D16" s="6">
        <v>10971.119</v>
      </c>
      <c r="E16" s="8"/>
      <c r="F16" s="8"/>
      <c r="G16" s="6">
        <v>10971.119</v>
      </c>
      <c r="H16" s="8"/>
      <c r="I16" s="120"/>
      <c r="J16" s="123"/>
    </row>
    <row r="17" spans="1:10" ht="24.75" customHeight="1" thickBot="1">
      <c r="A17" s="115"/>
      <c r="B17" s="118"/>
      <c r="C17" s="6" t="s">
        <v>19</v>
      </c>
      <c r="D17" s="6">
        <v>11071.119</v>
      </c>
      <c r="E17" s="8"/>
      <c r="F17" s="8"/>
      <c r="G17" s="6">
        <v>11071.119</v>
      </c>
      <c r="H17" s="8"/>
      <c r="I17" s="120"/>
      <c r="J17" s="123"/>
    </row>
    <row r="18" spans="1:10" ht="18" customHeight="1" thickBot="1">
      <c r="A18" s="9"/>
      <c r="B18" s="7" t="s">
        <v>29</v>
      </c>
      <c r="C18" s="8" t="s">
        <v>21</v>
      </c>
      <c r="D18" s="8">
        <f>D15+D16+D17</f>
        <v>32409.769999999997</v>
      </c>
      <c r="E18" s="8"/>
      <c r="F18" s="8">
        <f>F15+F16+F17</f>
        <v>430</v>
      </c>
      <c r="G18" s="8">
        <f>G15+G16+G17</f>
        <v>31979.769999999997</v>
      </c>
      <c r="H18" s="8"/>
      <c r="I18" s="121"/>
      <c r="J18" s="124"/>
    </row>
    <row r="19" spans="1:10" ht="46.5" customHeight="1" thickBot="1">
      <c r="A19" s="113" t="s">
        <v>30</v>
      </c>
      <c r="B19" s="116" t="s">
        <v>31</v>
      </c>
      <c r="C19" s="6" t="s">
        <v>15</v>
      </c>
      <c r="D19" s="6">
        <v>17.1</v>
      </c>
      <c r="E19" s="8"/>
      <c r="F19" s="8"/>
      <c r="G19" s="6">
        <v>17.1</v>
      </c>
      <c r="H19" s="8"/>
      <c r="I19" s="119" t="s">
        <v>16</v>
      </c>
      <c r="J19" s="116" t="s">
        <v>32</v>
      </c>
    </row>
    <row r="20" spans="1:10" ht="16.5" thickBot="1">
      <c r="A20" s="114"/>
      <c r="B20" s="117"/>
      <c r="C20" s="6" t="s">
        <v>18</v>
      </c>
      <c r="D20" s="6">
        <v>17.1</v>
      </c>
      <c r="E20" s="8"/>
      <c r="F20" s="8"/>
      <c r="G20" s="6">
        <v>17.1</v>
      </c>
      <c r="H20" s="8"/>
      <c r="I20" s="120"/>
      <c r="J20" s="117"/>
    </row>
    <row r="21" spans="1:10" ht="16.5" thickBot="1">
      <c r="A21" s="115"/>
      <c r="B21" s="118"/>
      <c r="C21" s="6" t="s">
        <v>19</v>
      </c>
      <c r="D21" s="6">
        <v>17.1</v>
      </c>
      <c r="E21" s="8"/>
      <c r="F21" s="8"/>
      <c r="G21" s="6">
        <v>17.1</v>
      </c>
      <c r="H21" s="8"/>
      <c r="I21" s="121"/>
      <c r="J21" s="118"/>
    </row>
    <row r="22" spans="1:10" ht="16.5" customHeight="1" thickBot="1">
      <c r="A22" s="9"/>
      <c r="B22" s="7" t="s">
        <v>29</v>
      </c>
      <c r="C22" s="8" t="s">
        <v>21</v>
      </c>
      <c r="D22" s="8">
        <f>D19+D20+D21</f>
        <v>51.300000000000004</v>
      </c>
      <c r="E22" s="8"/>
      <c r="F22" s="8"/>
      <c r="G22" s="8">
        <f>G19+G20+G21</f>
        <v>51.300000000000004</v>
      </c>
      <c r="H22" s="8"/>
      <c r="I22" s="6"/>
      <c r="J22" s="10"/>
    </row>
  </sheetData>
  <sheetProtection/>
  <mergeCells count="25">
    <mergeCell ref="A15:A17"/>
    <mergeCell ref="B15:B17"/>
    <mergeCell ref="I15:I18"/>
    <mergeCell ref="J15:J18"/>
    <mergeCell ref="A19:A21"/>
    <mergeCell ref="B19:B21"/>
    <mergeCell ref="I19:I21"/>
    <mergeCell ref="J19:J21"/>
    <mergeCell ref="A6:A9"/>
    <mergeCell ref="B6:B8"/>
    <mergeCell ref="I6:I9"/>
    <mergeCell ref="J6:J9"/>
    <mergeCell ref="A10:A12"/>
    <mergeCell ref="B10:B12"/>
    <mergeCell ref="I10:I13"/>
    <mergeCell ref="J10:J13"/>
    <mergeCell ref="A2:A4"/>
    <mergeCell ref="B2:B4"/>
    <mergeCell ref="C2:C4"/>
    <mergeCell ref="E2:H2"/>
    <mergeCell ref="I2:I4"/>
    <mergeCell ref="J2:J4"/>
    <mergeCell ref="E3:E4"/>
    <mergeCell ref="F3:G3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69">
      <selection activeCell="D197" sqref="D197"/>
    </sheetView>
  </sheetViews>
  <sheetFormatPr defaultColWidth="9.140625" defaultRowHeight="15"/>
  <cols>
    <col min="2" max="2" width="35.7109375" style="0" customWidth="1"/>
    <col min="4" max="4" width="12.57421875" style="273" customWidth="1"/>
    <col min="6" max="6" width="9.421875" style="0" bestFit="1" customWidth="1"/>
    <col min="7" max="7" width="11.421875" style="0" bestFit="1" customWidth="1"/>
    <col min="9" max="9" width="22.57421875" style="0" customWidth="1"/>
    <col min="10" max="10" width="26.7109375" style="0" customWidth="1"/>
  </cols>
  <sheetData>
    <row r="1" spans="1:10" ht="15" customHeight="1" thickBot="1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thickBot="1">
      <c r="A2" s="126" t="s">
        <v>35</v>
      </c>
      <c r="B2" s="126" t="s">
        <v>36</v>
      </c>
      <c r="C2" s="126" t="s">
        <v>2</v>
      </c>
      <c r="D2" s="265" t="s">
        <v>37</v>
      </c>
      <c r="E2" s="129" t="s">
        <v>38</v>
      </c>
      <c r="F2" s="130"/>
      <c r="G2" s="130"/>
      <c r="H2" s="131"/>
      <c r="I2" s="132" t="s">
        <v>39</v>
      </c>
      <c r="J2" s="126" t="s">
        <v>40</v>
      </c>
    </row>
    <row r="3" spans="1:10" ht="15.75" thickBot="1">
      <c r="A3" s="127"/>
      <c r="B3" s="127"/>
      <c r="C3" s="127"/>
      <c r="D3" s="266"/>
      <c r="E3" s="126" t="s">
        <v>41</v>
      </c>
      <c r="F3" s="129" t="s">
        <v>9</v>
      </c>
      <c r="G3" s="131"/>
      <c r="H3" s="132" t="s">
        <v>42</v>
      </c>
      <c r="I3" s="133"/>
      <c r="J3" s="127"/>
    </row>
    <row r="4" spans="1:10" ht="77.25" thickBot="1">
      <c r="A4" s="128"/>
      <c r="B4" s="128"/>
      <c r="C4" s="128"/>
      <c r="D4" s="267"/>
      <c r="E4" s="128"/>
      <c r="F4" s="17" t="s">
        <v>43</v>
      </c>
      <c r="G4" s="17" t="s">
        <v>44</v>
      </c>
      <c r="H4" s="134"/>
      <c r="I4" s="134"/>
      <c r="J4" s="135"/>
    </row>
    <row r="5" spans="1:10" ht="15.75" thickBot="1">
      <c r="A5" s="18">
        <v>1</v>
      </c>
      <c r="B5" s="19">
        <v>2</v>
      </c>
      <c r="C5" s="15">
        <v>3</v>
      </c>
      <c r="D5" s="268">
        <v>4</v>
      </c>
      <c r="E5" s="15">
        <v>5</v>
      </c>
      <c r="F5" s="19">
        <v>6</v>
      </c>
      <c r="G5" s="15">
        <v>7</v>
      </c>
      <c r="H5" s="19">
        <v>8</v>
      </c>
      <c r="I5" s="15">
        <v>9</v>
      </c>
      <c r="J5" s="19">
        <v>10</v>
      </c>
    </row>
    <row r="6" spans="1:10" ht="15.75" thickBot="1">
      <c r="A6" s="136" t="s">
        <v>45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0" ht="15">
      <c r="A7" s="20" t="s">
        <v>13</v>
      </c>
      <c r="B7" s="139" t="s">
        <v>46</v>
      </c>
      <c r="C7" s="140"/>
      <c r="D7" s="140"/>
      <c r="E7" s="140"/>
      <c r="F7" s="140"/>
      <c r="G7" s="140"/>
      <c r="H7" s="140"/>
      <c r="I7" s="140"/>
      <c r="J7" s="141"/>
    </row>
    <row r="8" spans="1:10" ht="15.75" thickBot="1">
      <c r="A8" s="22"/>
      <c r="B8" s="142" t="s">
        <v>47</v>
      </c>
      <c r="C8" s="143"/>
      <c r="D8" s="143"/>
      <c r="E8" s="143"/>
      <c r="F8" s="143"/>
      <c r="G8" s="143"/>
      <c r="H8" s="143"/>
      <c r="I8" s="143"/>
      <c r="J8" s="144"/>
    </row>
    <row r="9" spans="1:10" ht="22.5" customHeight="1">
      <c r="A9" s="145" t="s">
        <v>22</v>
      </c>
      <c r="B9" s="139" t="s">
        <v>48</v>
      </c>
      <c r="C9" s="46">
        <v>2014</v>
      </c>
      <c r="D9" s="269">
        <f>F9+G9</f>
        <v>25</v>
      </c>
      <c r="E9" s="46"/>
      <c r="F9" s="46">
        <v>7</v>
      </c>
      <c r="G9" s="269">
        <v>18</v>
      </c>
      <c r="H9" s="46"/>
      <c r="I9" s="213" t="s">
        <v>49</v>
      </c>
      <c r="J9" s="261" t="s">
        <v>50</v>
      </c>
    </row>
    <row r="10" spans="1:10" ht="15">
      <c r="A10" s="146"/>
      <c r="B10" s="149"/>
      <c r="C10" s="45">
        <v>2015</v>
      </c>
      <c r="D10" s="269">
        <f>F10+G10</f>
        <v>25</v>
      </c>
      <c r="E10" s="46"/>
      <c r="F10" s="46">
        <v>7</v>
      </c>
      <c r="G10" s="269">
        <v>18</v>
      </c>
      <c r="H10" s="48"/>
      <c r="I10" s="214"/>
      <c r="J10" s="262"/>
    </row>
    <row r="11" spans="1:10" ht="15.75" thickBot="1">
      <c r="A11" s="147"/>
      <c r="B11" s="150"/>
      <c r="C11" s="15">
        <v>2016</v>
      </c>
      <c r="D11" s="269">
        <f>F11+G11</f>
        <v>25</v>
      </c>
      <c r="E11" s="17"/>
      <c r="F11" s="17">
        <v>7</v>
      </c>
      <c r="G11" s="275">
        <v>18</v>
      </c>
      <c r="H11" s="46"/>
      <c r="I11" s="215"/>
      <c r="J11" s="263"/>
    </row>
    <row r="12" spans="1:10" ht="36" customHeight="1">
      <c r="A12" s="145" t="s">
        <v>26</v>
      </c>
      <c r="B12" s="25" t="s">
        <v>51</v>
      </c>
      <c r="C12" s="23">
        <v>2014</v>
      </c>
      <c r="D12" s="264">
        <v>0</v>
      </c>
      <c r="E12" s="264">
        <v>0</v>
      </c>
      <c r="F12" s="264">
        <v>0</v>
      </c>
      <c r="G12" s="264">
        <v>0</v>
      </c>
      <c r="H12" s="21"/>
      <c r="I12" s="279" t="s">
        <v>53</v>
      </c>
      <c r="J12" s="216"/>
    </row>
    <row r="13" spans="1:10" ht="33" customHeight="1">
      <c r="A13" s="146"/>
      <c r="B13" s="25" t="s">
        <v>54</v>
      </c>
      <c r="C13" s="23" t="s">
        <v>55</v>
      </c>
      <c r="D13" s="264">
        <v>0</v>
      </c>
      <c r="E13" s="264">
        <v>0</v>
      </c>
      <c r="F13" s="264">
        <v>0</v>
      </c>
      <c r="G13" s="264">
        <v>0</v>
      </c>
      <c r="H13" s="24"/>
      <c r="I13" s="279"/>
      <c r="J13" s="217"/>
    </row>
    <row r="14" spans="1:10" ht="26.25" customHeight="1">
      <c r="A14" s="146"/>
      <c r="B14" s="25" t="s">
        <v>56</v>
      </c>
      <c r="C14" s="127">
        <v>2016</v>
      </c>
      <c r="D14" s="266">
        <v>0</v>
      </c>
      <c r="E14" s="266">
        <v>0</v>
      </c>
      <c r="F14" s="266">
        <v>0</v>
      </c>
      <c r="G14" s="266">
        <v>0</v>
      </c>
      <c r="H14" s="149"/>
      <c r="I14" s="279"/>
      <c r="J14" s="217"/>
    </row>
    <row r="15" spans="1:10" ht="25.5">
      <c r="A15" s="146"/>
      <c r="B15" s="25" t="s">
        <v>57</v>
      </c>
      <c r="C15" s="127"/>
      <c r="D15" s="266"/>
      <c r="E15" s="266"/>
      <c r="F15" s="266"/>
      <c r="G15" s="266"/>
      <c r="H15" s="149"/>
      <c r="I15" s="279"/>
      <c r="J15" s="217"/>
    </row>
    <row r="16" spans="1:10" ht="15">
      <c r="A16" s="276"/>
      <c r="B16" s="256" t="s">
        <v>328</v>
      </c>
      <c r="C16" s="46">
        <v>2014</v>
      </c>
      <c r="D16" s="269">
        <f>D9</f>
        <v>25</v>
      </c>
      <c r="E16" s="269">
        <f>E9</f>
        <v>0</v>
      </c>
      <c r="F16" s="269">
        <f>F9</f>
        <v>7</v>
      </c>
      <c r="G16" s="269">
        <f>G9</f>
        <v>18</v>
      </c>
      <c r="H16" s="269">
        <f>H9</f>
        <v>0</v>
      </c>
      <c r="I16" s="239"/>
      <c r="J16" s="217"/>
    </row>
    <row r="17" spans="1:10" ht="15">
      <c r="A17" s="277"/>
      <c r="B17" s="257"/>
      <c r="C17" s="46">
        <v>2015</v>
      </c>
      <c r="D17" s="269">
        <f>D10</f>
        <v>25</v>
      </c>
      <c r="E17" s="269">
        <f>E10</f>
        <v>0</v>
      </c>
      <c r="F17" s="269">
        <f>F10</f>
        <v>7</v>
      </c>
      <c r="G17" s="269">
        <f>G10</f>
        <v>18</v>
      </c>
      <c r="H17" s="269">
        <f>H10</f>
        <v>0</v>
      </c>
      <c r="I17" s="242"/>
      <c r="J17" s="217"/>
    </row>
    <row r="18" spans="1:10" ht="15">
      <c r="A18" s="277"/>
      <c r="B18" s="257"/>
      <c r="C18" s="46">
        <v>2016</v>
      </c>
      <c r="D18" s="269">
        <f>D11</f>
        <v>25</v>
      </c>
      <c r="E18" s="269">
        <f>E11</f>
        <v>0</v>
      </c>
      <c r="F18" s="269">
        <f>F11</f>
        <v>7</v>
      </c>
      <c r="G18" s="269">
        <f>G11</f>
        <v>18</v>
      </c>
      <c r="H18" s="269">
        <f>H11</f>
        <v>0</v>
      </c>
      <c r="I18" s="242"/>
      <c r="J18" s="217"/>
    </row>
    <row r="19" spans="1:10" ht="15">
      <c r="A19" s="278"/>
      <c r="B19" s="284"/>
      <c r="C19" s="46" t="s">
        <v>146</v>
      </c>
      <c r="D19" s="269">
        <f>SUM(D16:D18)</f>
        <v>75</v>
      </c>
      <c r="E19" s="269">
        <f>SUM(E16:E18)</f>
        <v>0</v>
      </c>
      <c r="F19" s="269">
        <f>SUM(F16:F18)</f>
        <v>21</v>
      </c>
      <c r="G19" s="269">
        <f>SUM(G16:G18)</f>
        <v>54</v>
      </c>
      <c r="H19" s="269">
        <f>SUM(H16:H18)</f>
        <v>0</v>
      </c>
      <c r="I19" s="207"/>
      <c r="J19" s="218"/>
    </row>
    <row r="20" spans="1:10" ht="15.75" thickBot="1">
      <c r="A20" s="166" t="s">
        <v>58</v>
      </c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15.75" thickBot="1">
      <c r="A21" s="20" t="s">
        <v>59</v>
      </c>
      <c r="B21" s="159" t="s">
        <v>60</v>
      </c>
      <c r="C21" s="160"/>
      <c r="D21" s="160"/>
      <c r="E21" s="160"/>
      <c r="F21" s="160"/>
      <c r="G21" s="160"/>
      <c r="H21" s="160"/>
      <c r="I21" s="160"/>
      <c r="J21" s="161"/>
    </row>
    <row r="22" spans="1:10" ht="40.5" customHeight="1">
      <c r="A22" s="145" t="s">
        <v>147</v>
      </c>
      <c r="B22" s="173" t="s">
        <v>61</v>
      </c>
      <c r="C22" s="14">
        <v>2014</v>
      </c>
      <c r="D22" s="270">
        <v>7</v>
      </c>
      <c r="E22" s="14"/>
      <c r="F22" s="27"/>
      <c r="G22" s="270">
        <v>7</v>
      </c>
      <c r="H22" s="27"/>
      <c r="I22" s="126" t="s">
        <v>62</v>
      </c>
      <c r="J22" s="163" t="s">
        <v>63</v>
      </c>
    </row>
    <row r="23" spans="1:10" ht="15">
      <c r="A23" s="146"/>
      <c r="B23" s="156"/>
      <c r="C23" s="16">
        <v>2015</v>
      </c>
      <c r="D23" s="264">
        <v>7</v>
      </c>
      <c r="E23" s="16"/>
      <c r="F23" s="28"/>
      <c r="G23" s="264">
        <v>7</v>
      </c>
      <c r="H23" s="28"/>
      <c r="I23" s="127"/>
      <c r="J23" s="153"/>
    </row>
    <row r="24" spans="1:10" ht="23.25" customHeight="1">
      <c r="A24" s="146"/>
      <c r="B24" s="156"/>
      <c r="C24" s="44">
        <v>2016</v>
      </c>
      <c r="D24" s="264">
        <v>7</v>
      </c>
      <c r="E24" s="44"/>
      <c r="F24" s="28"/>
      <c r="G24" s="264">
        <v>7</v>
      </c>
      <c r="H24" s="28"/>
      <c r="I24" s="127"/>
      <c r="J24" s="153"/>
    </row>
    <row r="25" spans="1:10" ht="21" customHeight="1">
      <c r="A25" s="179" t="s">
        <v>148</v>
      </c>
      <c r="B25" s="181" t="s">
        <v>149</v>
      </c>
      <c r="C25" s="46">
        <v>2014</v>
      </c>
      <c r="D25" s="269">
        <v>25</v>
      </c>
      <c r="E25" s="46"/>
      <c r="F25" s="36"/>
      <c r="G25" s="269">
        <v>25</v>
      </c>
      <c r="H25" s="41"/>
      <c r="I25" s="231" t="s">
        <v>64</v>
      </c>
      <c r="J25" s="182" t="s">
        <v>65</v>
      </c>
    </row>
    <row r="26" spans="1:10" ht="15">
      <c r="A26" s="179"/>
      <c r="B26" s="181"/>
      <c r="C26" s="46">
        <v>2015</v>
      </c>
      <c r="D26" s="269">
        <v>25</v>
      </c>
      <c r="E26" s="46"/>
      <c r="F26" s="36"/>
      <c r="G26" s="269">
        <v>25</v>
      </c>
      <c r="H26" s="41"/>
      <c r="I26" s="231"/>
      <c r="J26" s="182"/>
    </row>
    <row r="27" spans="1:10" ht="15">
      <c r="A27" s="179"/>
      <c r="B27" s="181"/>
      <c r="C27" s="46">
        <v>2016</v>
      </c>
      <c r="D27" s="269">
        <v>25</v>
      </c>
      <c r="E27" s="46"/>
      <c r="F27" s="36"/>
      <c r="G27" s="269">
        <v>25</v>
      </c>
      <c r="H27" s="41"/>
      <c r="I27" s="231"/>
      <c r="J27" s="182"/>
    </row>
    <row r="28" spans="1:10" ht="15">
      <c r="A28" s="281"/>
      <c r="B28" s="80" t="s">
        <v>329</v>
      </c>
      <c r="C28" s="46">
        <v>2014</v>
      </c>
      <c r="D28" s="269">
        <f>D22+D25</f>
        <v>32</v>
      </c>
      <c r="E28" s="269">
        <f>E22+E25</f>
        <v>0</v>
      </c>
      <c r="F28" s="269">
        <f>F22+F25</f>
        <v>0</v>
      </c>
      <c r="G28" s="269">
        <f>G22+G25</f>
        <v>32</v>
      </c>
      <c r="H28" s="41"/>
      <c r="I28" s="46"/>
      <c r="J28" s="43"/>
    </row>
    <row r="29" spans="1:10" ht="15">
      <c r="A29" s="282"/>
      <c r="B29" s="60"/>
      <c r="C29" s="46">
        <v>2015</v>
      </c>
      <c r="D29" s="269">
        <f aca="true" t="shared" si="0" ref="D29:G30">D23+D26</f>
        <v>32</v>
      </c>
      <c r="E29" s="269">
        <f t="shared" si="0"/>
        <v>0</v>
      </c>
      <c r="F29" s="269">
        <f t="shared" si="0"/>
        <v>0</v>
      </c>
      <c r="G29" s="269">
        <f t="shared" si="0"/>
        <v>32</v>
      </c>
      <c r="H29" s="41"/>
      <c r="I29" s="46"/>
      <c r="J29" s="43"/>
    </row>
    <row r="30" spans="1:10" ht="15">
      <c r="A30" s="282"/>
      <c r="B30" s="60"/>
      <c r="C30" s="46">
        <v>2016</v>
      </c>
      <c r="D30" s="269">
        <f t="shared" si="0"/>
        <v>32</v>
      </c>
      <c r="E30" s="269">
        <f t="shared" si="0"/>
        <v>0</v>
      </c>
      <c r="F30" s="269">
        <f t="shared" si="0"/>
        <v>0</v>
      </c>
      <c r="G30" s="269">
        <f t="shared" si="0"/>
        <v>32</v>
      </c>
      <c r="H30" s="41"/>
      <c r="I30" s="46"/>
      <c r="J30" s="43"/>
    </row>
    <row r="31" spans="1:10" ht="15">
      <c r="A31" s="283"/>
      <c r="B31" s="61"/>
      <c r="C31" s="46" t="s">
        <v>146</v>
      </c>
      <c r="D31" s="269">
        <f>SUM(D28:D30)</f>
        <v>96</v>
      </c>
      <c r="E31" s="269">
        <f>SUM(E28:E30)</f>
        <v>0</v>
      </c>
      <c r="F31" s="269">
        <f>SUM(F28:F30)</f>
        <v>0</v>
      </c>
      <c r="G31" s="269">
        <f>SUM(G28:G30)</f>
        <v>96</v>
      </c>
      <c r="H31" s="41"/>
      <c r="I31" s="46"/>
      <c r="J31" s="43"/>
    </row>
    <row r="32" spans="1:10" ht="15.75" thickBot="1">
      <c r="A32" s="166" t="s">
        <v>66</v>
      </c>
      <c r="B32" s="167"/>
      <c r="C32" s="167"/>
      <c r="D32" s="167"/>
      <c r="E32" s="167"/>
      <c r="F32" s="167"/>
      <c r="G32" s="167"/>
      <c r="H32" s="167"/>
      <c r="I32" s="167"/>
      <c r="J32" s="168"/>
    </row>
    <row r="33" spans="1:10" ht="15">
      <c r="A33" s="148" t="s">
        <v>67</v>
      </c>
      <c r="B33" s="139" t="s">
        <v>68</v>
      </c>
      <c r="C33" s="140"/>
      <c r="D33" s="140"/>
      <c r="E33" s="140"/>
      <c r="F33" s="140"/>
      <c r="G33" s="140"/>
      <c r="H33" s="140"/>
      <c r="I33" s="140"/>
      <c r="J33" s="141"/>
    </row>
    <row r="34" spans="1:10" ht="15.75" thickBot="1">
      <c r="A34" s="150"/>
      <c r="B34" s="169" t="s">
        <v>69</v>
      </c>
      <c r="C34" s="170"/>
      <c r="D34" s="170"/>
      <c r="E34" s="170"/>
      <c r="F34" s="170"/>
      <c r="G34" s="170"/>
      <c r="H34" s="170"/>
      <c r="I34" s="170"/>
      <c r="J34" s="171"/>
    </row>
    <row r="35" spans="1:10" ht="26.25" customHeight="1" thickBot="1">
      <c r="A35" s="145" t="s">
        <v>150</v>
      </c>
      <c r="B35" s="148" t="s">
        <v>70</v>
      </c>
      <c r="C35" s="14">
        <v>2014</v>
      </c>
      <c r="D35" s="285">
        <f>G35</f>
        <v>268.55</v>
      </c>
      <c r="E35" s="14"/>
      <c r="F35" s="27"/>
      <c r="G35" s="14">
        <v>268.55</v>
      </c>
      <c r="H35" s="27"/>
      <c r="I35" s="34" t="s">
        <v>64</v>
      </c>
      <c r="J35" s="163" t="s">
        <v>71</v>
      </c>
    </row>
    <row r="36" spans="1:10" ht="15.75" hidden="1" thickBot="1">
      <c r="A36" s="146"/>
      <c r="B36" s="149"/>
      <c r="C36" s="30"/>
      <c r="D36" s="270">
        <f>G36</f>
        <v>0</v>
      </c>
      <c r="E36" s="17"/>
      <c r="F36" s="30"/>
      <c r="G36" s="30"/>
      <c r="H36" s="30"/>
      <c r="I36" s="31"/>
      <c r="J36" s="153"/>
    </row>
    <row r="37" spans="1:10" ht="18.75" customHeight="1" thickBot="1">
      <c r="A37" s="146"/>
      <c r="B37" s="149"/>
      <c r="C37" s="16">
        <v>2015</v>
      </c>
      <c r="D37" s="270">
        <f>G37</f>
        <v>170.9</v>
      </c>
      <c r="E37" s="16"/>
      <c r="F37" s="28"/>
      <c r="G37" s="16">
        <v>170.9</v>
      </c>
      <c r="H37" s="28"/>
      <c r="I37" s="173" t="s">
        <v>62</v>
      </c>
      <c r="J37" s="153"/>
    </row>
    <row r="38" spans="1:10" ht="15.75" thickBot="1">
      <c r="A38" s="162"/>
      <c r="B38" s="172"/>
      <c r="C38" s="16">
        <v>2016</v>
      </c>
      <c r="D38" s="270">
        <f>G38</f>
        <v>170.9</v>
      </c>
      <c r="E38" s="17"/>
      <c r="F38" s="29"/>
      <c r="G38" s="17">
        <v>170.9</v>
      </c>
      <c r="H38" s="29"/>
      <c r="I38" s="174"/>
      <c r="J38" s="154"/>
    </row>
    <row r="39" spans="1:10" ht="24.75" customHeight="1">
      <c r="A39" s="164" t="s">
        <v>151</v>
      </c>
      <c r="B39" s="175" t="s">
        <v>72</v>
      </c>
      <c r="C39" s="14">
        <v>2014</v>
      </c>
      <c r="D39" s="264">
        <v>55.3</v>
      </c>
      <c r="E39" s="16"/>
      <c r="F39" s="28"/>
      <c r="G39" s="16">
        <v>55.3</v>
      </c>
      <c r="H39" s="28"/>
      <c r="I39" s="155" t="s">
        <v>64</v>
      </c>
      <c r="J39" s="158" t="s">
        <v>73</v>
      </c>
    </row>
    <row r="40" spans="1:10" ht="19.5" customHeight="1">
      <c r="A40" s="146"/>
      <c r="B40" s="149"/>
      <c r="C40" s="16">
        <v>2015</v>
      </c>
      <c r="D40" s="264">
        <v>550</v>
      </c>
      <c r="E40" s="16"/>
      <c r="F40" s="28"/>
      <c r="G40" s="264">
        <v>550</v>
      </c>
      <c r="H40" s="28"/>
      <c r="I40" s="156"/>
      <c r="J40" s="127"/>
    </row>
    <row r="41" spans="1:10" ht="15.75" thickBot="1">
      <c r="A41" s="162"/>
      <c r="B41" s="172"/>
      <c r="C41" s="16">
        <v>2016</v>
      </c>
      <c r="D41" s="264">
        <v>50</v>
      </c>
      <c r="E41" s="16"/>
      <c r="F41" s="28" t="s">
        <v>74</v>
      </c>
      <c r="G41" s="264">
        <v>50</v>
      </c>
      <c r="H41" s="28" t="s">
        <v>74</v>
      </c>
      <c r="I41" s="174"/>
      <c r="J41" s="128"/>
    </row>
    <row r="42" spans="1:10" ht="36" customHeight="1">
      <c r="A42" s="164" t="s">
        <v>152</v>
      </c>
      <c r="B42" s="176" t="s">
        <v>75</v>
      </c>
      <c r="C42" s="35">
        <v>2014</v>
      </c>
      <c r="D42" s="269">
        <v>8</v>
      </c>
      <c r="E42" s="35"/>
      <c r="F42" s="36"/>
      <c r="G42" s="269">
        <v>8</v>
      </c>
      <c r="H42" s="36"/>
      <c r="I42" s="178" t="s">
        <v>62</v>
      </c>
      <c r="J42" s="165" t="s">
        <v>76</v>
      </c>
    </row>
    <row r="43" spans="1:10" ht="15">
      <c r="A43" s="146"/>
      <c r="B43" s="142"/>
      <c r="C43" s="35">
        <v>2015</v>
      </c>
      <c r="D43" s="269">
        <v>8</v>
      </c>
      <c r="E43" s="35"/>
      <c r="F43" s="36"/>
      <c r="G43" s="269">
        <v>8</v>
      </c>
      <c r="H43" s="36"/>
      <c r="I43" s="151"/>
      <c r="J43" s="153"/>
    </row>
    <row r="44" spans="1:10" ht="15.75" thickBot="1">
      <c r="A44" s="162"/>
      <c r="B44" s="177"/>
      <c r="C44" s="35">
        <v>2016</v>
      </c>
      <c r="D44" s="269">
        <v>8</v>
      </c>
      <c r="E44" s="35"/>
      <c r="F44" s="36"/>
      <c r="G44" s="269">
        <v>8</v>
      </c>
      <c r="H44" s="36"/>
      <c r="I44" s="152"/>
      <c r="J44" s="154"/>
    </row>
    <row r="45" spans="1:10" ht="20.25" customHeight="1">
      <c r="A45" s="164" t="s">
        <v>153</v>
      </c>
      <c r="B45" s="175" t="s">
        <v>77</v>
      </c>
      <c r="C45" s="16">
        <v>2014</v>
      </c>
      <c r="D45" s="264">
        <v>10</v>
      </c>
      <c r="E45" s="16"/>
      <c r="F45" s="28"/>
      <c r="G45" s="264">
        <v>10</v>
      </c>
      <c r="H45" s="28"/>
      <c r="I45" s="155" t="s">
        <v>62</v>
      </c>
      <c r="J45" s="165" t="s">
        <v>78</v>
      </c>
    </row>
    <row r="46" spans="1:10" ht="15">
      <c r="A46" s="146"/>
      <c r="B46" s="149"/>
      <c r="C46" s="16">
        <v>2015</v>
      </c>
      <c r="D46" s="264">
        <v>10</v>
      </c>
      <c r="E46" s="16"/>
      <c r="F46" s="28"/>
      <c r="G46" s="264">
        <v>10</v>
      </c>
      <c r="H46" s="28"/>
      <c r="I46" s="156"/>
      <c r="J46" s="153"/>
    </row>
    <row r="47" spans="1:10" ht="15.75" thickBot="1">
      <c r="A47" s="162"/>
      <c r="B47" s="172"/>
      <c r="C47" s="17">
        <v>2016</v>
      </c>
      <c r="D47" s="271">
        <v>10</v>
      </c>
      <c r="E47" s="17"/>
      <c r="F47" s="29"/>
      <c r="G47" s="271">
        <v>10</v>
      </c>
      <c r="H47" s="29"/>
      <c r="I47" s="174"/>
      <c r="J47" s="154"/>
    </row>
    <row r="48" spans="1:10" ht="15.75" customHeight="1">
      <c r="A48" s="164" t="s">
        <v>154</v>
      </c>
      <c r="B48" s="175" t="s">
        <v>79</v>
      </c>
      <c r="C48" s="16">
        <v>2014</v>
      </c>
      <c r="D48" s="264">
        <v>8</v>
      </c>
      <c r="E48" s="16"/>
      <c r="F48" s="28"/>
      <c r="G48" s="264">
        <v>8</v>
      </c>
      <c r="H48" s="28"/>
      <c r="I48" s="155" t="s">
        <v>62</v>
      </c>
      <c r="J48" s="165" t="s">
        <v>80</v>
      </c>
    </row>
    <row r="49" spans="1:10" ht="15">
      <c r="A49" s="146"/>
      <c r="B49" s="149"/>
      <c r="C49" s="16">
        <v>2015</v>
      </c>
      <c r="D49" s="264">
        <v>8</v>
      </c>
      <c r="E49" s="16"/>
      <c r="F49" s="28"/>
      <c r="G49" s="264">
        <v>8</v>
      </c>
      <c r="H49" s="28"/>
      <c r="I49" s="156"/>
      <c r="J49" s="153"/>
    </row>
    <row r="50" spans="1:10" ht="15">
      <c r="A50" s="146"/>
      <c r="B50" s="149"/>
      <c r="C50" s="16">
        <v>2016</v>
      </c>
      <c r="D50" s="264">
        <v>8</v>
      </c>
      <c r="E50" s="16"/>
      <c r="F50" s="28"/>
      <c r="G50" s="264">
        <v>8</v>
      </c>
      <c r="H50" s="28"/>
      <c r="I50" s="156"/>
      <c r="J50" s="153"/>
    </row>
    <row r="51" spans="1:10" ht="30" customHeight="1">
      <c r="A51" s="179" t="s">
        <v>155</v>
      </c>
      <c r="B51" s="180" t="s">
        <v>81</v>
      </c>
      <c r="C51" s="35">
        <v>2014</v>
      </c>
      <c r="D51" s="286">
        <v>11.63</v>
      </c>
      <c r="E51" s="35"/>
      <c r="F51" s="38"/>
      <c r="G51" s="35">
        <v>11.63</v>
      </c>
      <c r="H51" s="36"/>
      <c r="I51" s="181" t="s">
        <v>62</v>
      </c>
      <c r="J51" s="182" t="s">
        <v>82</v>
      </c>
    </row>
    <row r="52" spans="1:10" ht="15">
      <c r="A52" s="179"/>
      <c r="B52" s="180"/>
      <c r="C52" s="35">
        <v>2015</v>
      </c>
      <c r="D52" s="269">
        <v>100</v>
      </c>
      <c r="E52" s="35"/>
      <c r="F52" s="38"/>
      <c r="G52" s="269">
        <v>100</v>
      </c>
      <c r="H52" s="36" t="s">
        <v>74</v>
      </c>
      <c r="I52" s="181"/>
      <c r="J52" s="182"/>
    </row>
    <row r="53" spans="1:10" ht="15">
      <c r="A53" s="179"/>
      <c r="B53" s="180"/>
      <c r="C53" s="35">
        <v>2016</v>
      </c>
      <c r="D53" s="269">
        <v>100</v>
      </c>
      <c r="E53" s="35"/>
      <c r="F53" s="38"/>
      <c r="G53" s="269">
        <v>100</v>
      </c>
      <c r="H53" s="36"/>
      <c r="I53" s="181"/>
      <c r="J53" s="182"/>
    </row>
    <row r="54" spans="1:10" ht="15">
      <c r="A54" s="40"/>
      <c r="B54" s="53" t="s">
        <v>330</v>
      </c>
      <c r="C54" s="46">
        <v>2014</v>
      </c>
      <c r="D54" s="286">
        <f>D35+D39+D42+D45+D48+D51</f>
        <v>361.48</v>
      </c>
      <c r="E54" s="286">
        <f>E35+E39+E42+E45+E48+E51</f>
        <v>0</v>
      </c>
      <c r="F54" s="286">
        <f>F35+F39+F42+F45+F48+F51</f>
        <v>0</v>
      </c>
      <c r="G54" s="286">
        <f>G35+G39+G42+G45+G48+G51</f>
        <v>361.48</v>
      </c>
      <c r="H54" s="36"/>
      <c r="I54" s="42"/>
      <c r="J54" s="43"/>
    </row>
    <row r="55" spans="1:10" ht="15">
      <c r="A55" s="40"/>
      <c r="B55" s="41"/>
      <c r="C55" s="46">
        <v>2015</v>
      </c>
      <c r="D55" s="286">
        <f aca="true" t="shared" si="1" ref="D55:G56">D36+D40+D43+D46+D49+D52</f>
        <v>676</v>
      </c>
      <c r="E55" s="286">
        <f t="shared" si="1"/>
        <v>0</v>
      </c>
      <c r="F55" s="286">
        <f t="shared" si="1"/>
        <v>0</v>
      </c>
      <c r="G55" s="286">
        <f>G37+G40+G43+G46+G49+G52</f>
        <v>846.9</v>
      </c>
      <c r="H55" s="286"/>
      <c r="I55" s="42"/>
      <c r="J55" s="43"/>
    </row>
    <row r="56" spans="1:10" ht="15">
      <c r="A56" s="40"/>
      <c r="B56" s="41"/>
      <c r="C56" s="46">
        <v>2016</v>
      </c>
      <c r="D56" s="286">
        <f t="shared" si="1"/>
        <v>346.9</v>
      </c>
      <c r="E56" s="286">
        <f t="shared" si="1"/>
        <v>0</v>
      </c>
      <c r="F56" s="286"/>
      <c r="G56" s="286">
        <f>G38+G41+G44+G47+G50+G53</f>
        <v>346.9</v>
      </c>
      <c r="H56" s="36"/>
      <c r="I56" s="42"/>
      <c r="J56" s="43"/>
    </row>
    <row r="57" spans="1:10" ht="15">
      <c r="A57" s="40"/>
      <c r="B57" s="41"/>
      <c r="C57" s="46" t="s">
        <v>146</v>
      </c>
      <c r="D57" s="286">
        <f>SUM(D54:D56)</f>
        <v>1384.38</v>
      </c>
      <c r="E57" s="286">
        <f>SUM(E54:E56)</f>
        <v>0</v>
      </c>
      <c r="F57" s="286">
        <f>SUM(F54:F56)</f>
        <v>0</v>
      </c>
      <c r="G57" s="286">
        <f>SUM(G54:G56)</f>
        <v>1555.2800000000002</v>
      </c>
      <c r="H57" s="36"/>
      <c r="I57" s="42"/>
      <c r="J57" s="43"/>
    </row>
    <row r="58" spans="1:10" ht="15.75" thickBot="1">
      <c r="A58" s="183" t="s">
        <v>83</v>
      </c>
      <c r="B58" s="184"/>
      <c r="C58" s="184"/>
      <c r="D58" s="184"/>
      <c r="E58" s="184"/>
      <c r="F58" s="184"/>
      <c r="G58" s="184"/>
      <c r="H58" s="184"/>
      <c r="I58" s="184"/>
      <c r="J58" s="185"/>
    </row>
    <row r="59" spans="1:10" ht="15">
      <c r="A59" s="20" t="s">
        <v>84</v>
      </c>
      <c r="B59" s="139" t="s">
        <v>85</v>
      </c>
      <c r="C59" s="140"/>
      <c r="D59" s="140"/>
      <c r="E59" s="140"/>
      <c r="F59" s="140"/>
      <c r="G59" s="140"/>
      <c r="H59" s="140"/>
      <c r="I59" s="140"/>
      <c r="J59" s="141"/>
    </row>
    <row r="60" spans="1:10" ht="25.5" customHeight="1" thickBot="1">
      <c r="A60" s="20"/>
      <c r="B60" s="169" t="s">
        <v>86</v>
      </c>
      <c r="C60" s="170"/>
      <c r="D60" s="170"/>
      <c r="E60" s="170"/>
      <c r="F60" s="170"/>
      <c r="G60" s="170"/>
      <c r="H60" s="170"/>
      <c r="I60" s="170"/>
      <c r="J60" s="171"/>
    </row>
    <row r="61" spans="1:10" ht="15.75" thickBot="1">
      <c r="A61" s="32" t="s">
        <v>156</v>
      </c>
      <c r="B61" s="26" t="s">
        <v>87</v>
      </c>
      <c r="C61" s="17"/>
      <c r="D61" s="271"/>
      <c r="E61" s="17"/>
      <c r="F61" s="29"/>
      <c r="G61" s="29"/>
      <c r="H61" s="29"/>
      <c r="I61" s="33" t="s">
        <v>88</v>
      </c>
      <c r="J61" s="163" t="s">
        <v>89</v>
      </c>
    </row>
    <row r="62" spans="1:10" ht="17.25" customHeight="1">
      <c r="A62" s="186" t="s">
        <v>157</v>
      </c>
      <c r="B62" s="148" t="s">
        <v>90</v>
      </c>
      <c r="C62" s="16">
        <v>2014</v>
      </c>
      <c r="D62" s="274">
        <f>G62</f>
        <v>1143.51965</v>
      </c>
      <c r="E62" s="16"/>
      <c r="F62" s="28"/>
      <c r="G62" s="274">
        <v>1143.51965</v>
      </c>
      <c r="H62" s="28"/>
      <c r="I62" s="173" t="s">
        <v>88</v>
      </c>
      <c r="J62" s="153"/>
    </row>
    <row r="63" spans="1:10" ht="15">
      <c r="A63" s="187"/>
      <c r="B63" s="149"/>
      <c r="C63" s="16">
        <v>2015</v>
      </c>
      <c r="D63" s="264">
        <v>0</v>
      </c>
      <c r="E63" s="264">
        <v>0</v>
      </c>
      <c r="F63" s="264">
        <v>0</v>
      </c>
      <c r="G63" s="264">
        <v>0</v>
      </c>
      <c r="H63" s="28"/>
      <c r="I63" s="156"/>
      <c r="J63" s="153"/>
    </row>
    <row r="64" spans="1:10" ht="15.75" thickBot="1">
      <c r="A64" s="188"/>
      <c r="B64" s="150"/>
      <c r="C64" s="16">
        <v>2016</v>
      </c>
      <c r="D64" s="264">
        <v>0</v>
      </c>
      <c r="E64" s="264">
        <v>0</v>
      </c>
      <c r="F64" s="264">
        <v>0</v>
      </c>
      <c r="G64" s="264">
        <v>0</v>
      </c>
      <c r="H64" s="28"/>
      <c r="I64" s="157"/>
      <c r="J64" s="153"/>
    </row>
    <row r="65" spans="1:10" ht="22.5" customHeight="1">
      <c r="A65" s="186" t="s">
        <v>158</v>
      </c>
      <c r="B65" s="148" t="s">
        <v>91</v>
      </c>
      <c r="C65" s="14">
        <v>2014</v>
      </c>
      <c r="D65" s="270">
        <v>100</v>
      </c>
      <c r="E65" s="14"/>
      <c r="F65" s="27"/>
      <c r="G65" s="270">
        <v>100</v>
      </c>
      <c r="H65" s="27"/>
      <c r="I65" s="173" t="s">
        <v>88</v>
      </c>
      <c r="J65" s="153"/>
    </row>
    <row r="66" spans="1:10" ht="15">
      <c r="A66" s="187"/>
      <c r="B66" s="149"/>
      <c r="C66" s="16">
        <v>2015</v>
      </c>
      <c r="D66" s="264">
        <v>0</v>
      </c>
      <c r="E66" s="264">
        <v>0</v>
      </c>
      <c r="F66" s="264">
        <v>0</v>
      </c>
      <c r="G66" s="264">
        <v>0</v>
      </c>
      <c r="H66" s="28"/>
      <c r="I66" s="156"/>
      <c r="J66" s="153"/>
    </row>
    <row r="67" spans="1:10" ht="15.75" thickBot="1">
      <c r="A67" s="189"/>
      <c r="B67" s="172"/>
      <c r="C67" s="17">
        <v>2016</v>
      </c>
      <c r="D67" s="264">
        <v>0</v>
      </c>
      <c r="E67" s="264">
        <v>0</v>
      </c>
      <c r="F67" s="264">
        <v>0</v>
      </c>
      <c r="G67" s="264">
        <v>0</v>
      </c>
      <c r="H67" s="29"/>
      <c r="I67" s="174"/>
      <c r="J67" s="153"/>
    </row>
    <row r="68" spans="1:10" ht="16.5" customHeight="1">
      <c r="A68" s="190" t="s">
        <v>159</v>
      </c>
      <c r="B68" s="175" t="s">
        <v>92</v>
      </c>
      <c r="C68" s="16">
        <v>2014</v>
      </c>
      <c r="D68" s="264">
        <v>0</v>
      </c>
      <c r="E68" s="264">
        <v>0</v>
      </c>
      <c r="F68" s="264">
        <v>0</v>
      </c>
      <c r="G68" s="264">
        <v>0</v>
      </c>
      <c r="H68" s="28"/>
      <c r="I68" s="155" t="s">
        <v>88</v>
      </c>
      <c r="J68" s="153"/>
    </row>
    <row r="69" spans="1:10" ht="15">
      <c r="A69" s="187"/>
      <c r="B69" s="149"/>
      <c r="C69" s="16">
        <v>2015</v>
      </c>
      <c r="D69" s="264">
        <v>0</v>
      </c>
      <c r="E69" s="264">
        <v>0</v>
      </c>
      <c r="F69" s="264">
        <v>0</v>
      </c>
      <c r="G69" s="264">
        <v>0</v>
      </c>
      <c r="H69" s="28"/>
      <c r="I69" s="156"/>
      <c r="J69" s="153"/>
    </row>
    <row r="70" spans="1:10" ht="15.75" thickBot="1">
      <c r="A70" s="188"/>
      <c r="B70" s="150"/>
      <c r="C70" s="16">
        <v>2016</v>
      </c>
      <c r="D70" s="264">
        <v>0</v>
      </c>
      <c r="E70" s="264">
        <v>0</v>
      </c>
      <c r="F70" s="264">
        <v>0</v>
      </c>
      <c r="G70" s="264">
        <v>0</v>
      </c>
      <c r="H70" s="28"/>
      <c r="I70" s="157"/>
      <c r="J70" s="153"/>
    </row>
    <row r="71" spans="1:10" ht="17.25" customHeight="1" thickBot="1">
      <c r="A71" s="186" t="s">
        <v>160</v>
      </c>
      <c r="B71" s="148" t="s">
        <v>93</v>
      </c>
      <c r="C71" s="14">
        <v>2014</v>
      </c>
      <c r="D71" s="270">
        <v>0</v>
      </c>
      <c r="E71" s="270">
        <v>0</v>
      </c>
      <c r="F71" s="270">
        <v>0</v>
      </c>
      <c r="G71" s="270">
        <v>0</v>
      </c>
      <c r="H71" s="27"/>
      <c r="I71" s="173" t="s">
        <v>88</v>
      </c>
      <c r="J71" s="153"/>
    </row>
    <row r="72" spans="1:10" ht="15.75" thickBot="1">
      <c r="A72" s="187"/>
      <c r="B72" s="149"/>
      <c r="C72" s="16">
        <v>2015</v>
      </c>
      <c r="D72" s="270">
        <v>0</v>
      </c>
      <c r="E72" s="270">
        <v>0</v>
      </c>
      <c r="F72" s="270">
        <v>0</v>
      </c>
      <c r="G72" s="270">
        <v>0</v>
      </c>
      <c r="H72" s="28"/>
      <c r="I72" s="156"/>
      <c r="J72" s="153"/>
    </row>
    <row r="73" spans="1:10" ht="15.75" thickBot="1">
      <c r="A73" s="189"/>
      <c r="B73" s="172"/>
      <c r="C73" s="17">
        <v>2016</v>
      </c>
      <c r="D73" s="270">
        <v>0</v>
      </c>
      <c r="E73" s="270">
        <v>0</v>
      </c>
      <c r="F73" s="270">
        <v>0</v>
      </c>
      <c r="G73" s="270">
        <v>0</v>
      </c>
      <c r="H73" s="29"/>
      <c r="I73" s="174"/>
      <c r="J73" s="153"/>
    </row>
    <row r="74" spans="1:10" ht="17.25" customHeight="1" thickBot="1">
      <c r="A74" s="190" t="s">
        <v>161</v>
      </c>
      <c r="B74" s="175" t="s">
        <v>94</v>
      </c>
      <c r="C74" s="16">
        <v>2014</v>
      </c>
      <c r="D74" s="270">
        <v>0</v>
      </c>
      <c r="E74" s="270">
        <v>0</v>
      </c>
      <c r="F74" s="270">
        <v>0</v>
      </c>
      <c r="G74" s="270">
        <v>0</v>
      </c>
      <c r="H74" s="28"/>
      <c r="I74" s="155" t="s">
        <v>88</v>
      </c>
      <c r="J74" s="153"/>
    </row>
    <row r="75" spans="1:10" ht="15.75" thickBot="1">
      <c r="A75" s="187"/>
      <c r="B75" s="149"/>
      <c r="C75" s="16">
        <v>2015</v>
      </c>
      <c r="D75" s="270">
        <v>0</v>
      </c>
      <c r="E75" s="270">
        <v>0</v>
      </c>
      <c r="F75" s="270">
        <v>0</v>
      </c>
      <c r="G75" s="270">
        <v>0</v>
      </c>
      <c r="H75" s="28"/>
      <c r="I75" s="156"/>
      <c r="J75" s="153"/>
    </row>
    <row r="76" spans="1:10" ht="15.75" thickBot="1">
      <c r="A76" s="188"/>
      <c r="B76" s="150"/>
      <c r="C76" s="16">
        <v>2016</v>
      </c>
      <c r="D76" s="270">
        <v>0</v>
      </c>
      <c r="E76" s="270">
        <v>0</v>
      </c>
      <c r="F76" s="270">
        <v>0</v>
      </c>
      <c r="G76" s="270">
        <v>0</v>
      </c>
      <c r="H76" s="28"/>
      <c r="I76" s="157"/>
      <c r="J76" s="153"/>
    </row>
    <row r="77" spans="1:10" ht="21" customHeight="1" thickBot="1">
      <c r="A77" s="186" t="s">
        <v>162</v>
      </c>
      <c r="B77" s="148" t="s">
        <v>95</v>
      </c>
      <c r="C77" s="14">
        <v>2014</v>
      </c>
      <c r="D77" s="270">
        <v>0</v>
      </c>
      <c r="E77" s="270">
        <v>0</v>
      </c>
      <c r="F77" s="270">
        <v>0</v>
      </c>
      <c r="G77" s="270">
        <v>0</v>
      </c>
      <c r="H77" s="27"/>
      <c r="I77" s="173" t="s">
        <v>88</v>
      </c>
      <c r="J77" s="153"/>
    </row>
    <row r="78" spans="1:10" ht="15.75" thickBot="1">
      <c r="A78" s="187"/>
      <c r="B78" s="149"/>
      <c r="C78" s="16">
        <v>2015</v>
      </c>
      <c r="D78" s="270">
        <v>0</v>
      </c>
      <c r="E78" s="270">
        <v>0</v>
      </c>
      <c r="F78" s="270">
        <v>0</v>
      </c>
      <c r="G78" s="270">
        <v>0</v>
      </c>
      <c r="H78" s="28"/>
      <c r="I78" s="156"/>
      <c r="J78" s="153"/>
    </row>
    <row r="79" spans="1:10" ht="15.75" thickBot="1">
      <c r="A79" s="189"/>
      <c r="B79" s="172"/>
      <c r="C79" s="17">
        <v>2016</v>
      </c>
      <c r="D79" s="270">
        <v>0</v>
      </c>
      <c r="E79" s="270">
        <v>0</v>
      </c>
      <c r="F79" s="270">
        <v>0</v>
      </c>
      <c r="G79" s="270">
        <v>0</v>
      </c>
      <c r="H79" s="29"/>
      <c r="I79" s="174"/>
      <c r="J79" s="153"/>
    </row>
    <row r="80" spans="1:10" ht="18" customHeight="1">
      <c r="A80" s="190" t="s">
        <v>163</v>
      </c>
      <c r="B80" s="175" t="s">
        <v>96</v>
      </c>
      <c r="C80" s="16">
        <v>2014</v>
      </c>
      <c r="D80" s="264">
        <v>65</v>
      </c>
      <c r="E80" s="16"/>
      <c r="F80" s="28"/>
      <c r="G80" s="264">
        <v>65</v>
      </c>
      <c r="H80" s="28"/>
      <c r="I80" s="155" t="s">
        <v>88</v>
      </c>
      <c r="J80" s="153"/>
    </row>
    <row r="81" spans="1:10" ht="15">
      <c r="A81" s="187"/>
      <c r="B81" s="149"/>
      <c r="C81" s="16">
        <v>2015</v>
      </c>
      <c r="D81" s="264">
        <v>0</v>
      </c>
      <c r="E81" s="264">
        <v>0</v>
      </c>
      <c r="F81" s="264">
        <v>0</v>
      </c>
      <c r="G81" s="264">
        <v>0</v>
      </c>
      <c r="H81" s="28"/>
      <c r="I81" s="156"/>
      <c r="J81" s="153"/>
    </row>
    <row r="82" spans="1:10" ht="15.75" thickBot="1">
      <c r="A82" s="189"/>
      <c r="B82" s="172"/>
      <c r="C82" s="17">
        <v>2016</v>
      </c>
      <c r="D82" s="271">
        <v>0</v>
      </c>
      <c r="E82" s="271">
        <v>0</v>
      </c>
      <c r="F82" s="271">
        <v>0</v>
      </c>
      <c r="G82" s="271">
        <v>0</v>
      </c>
      <c r="H82" s="29"/>
      <c r="I82" s="174"/>
      <c r="J82" s="153"/>
    </row>
    <row r="83" spans="1:10" ht="18.75" customHeight="1">
      <c r="A83" s="190" t="s">
        <v>164</v>
      </c>
      <c r="B83" s="175" t="s">
        <v>97</v>
      </c>
      <c r="C83" s="16">
        <v>2014</v>
      </c>
      <c r="D83" s="264">
        <v>51</v>
      </c>
      <c r="E83" s="16"/>
      <c r="F83" s="28"/>
      <c r="G83" s="264">
        <v>51</v>
      </c>
      <c r="H83" s="28"/>
      <c r="I83" s="155" t="s">
        <v>88</v>
      </c>
      <c r="J83" s="153"/>
    </row>
    <row r="84" spans="1:10" ht="15">
      <c r="A84" s="187"/>
      <c r="B84" s="149"/>
      <c r="C84" s="16">
        <v>2015</v>
      </c>
      <c r="D84" s="264">
        <v>0</v>
      </c>
      <c r="E84" s="264">
        <v>0</v>
      </c>
      <c r="F84" s="264">
        <v>0</v>
      </c>
      <c r="G84" s="264">
        <v>0</v>
      </c>
      <c r="H84" s="28"/>
      <c r="I84" s="156"/>
      <c r="J84" s="153"/>
    </row>
    <row r="85" spans="1:10" ht="15.75" thickBot="1">
      <c r="A85" s="189"/>
      <c r="B85" s="172"/>
      <c r="C85" s="17">
        <v>2016</v>
      </c>
      <c r="D85" s="264">
        <v>0</v>
      </c>
      <c r="E85" s="264">
        <v>0</v>
      </c>
      <c r="F85" s="264">
        <v>0</v>
      </c>
      <c r="G85" s="264">
        <v>0</v>
      </c>
      <c r="H85" s="29"/>
      <c r="I85" s="174"/>
      <c r="J85" s="153"/>
    </row>
    <row r="86" spans="1:10" ht="20.25" customHeight="1" thickBot="1">
      <c r="A86" s="175" t="s">
        <v>98</v>
      </c>
      <c r="B86" s="175" t="s">
        <v>99</v>
      </c>
      <c r="C86" s="17">
        <v>2014</v>
      </c>
      <c r="D86" s="264">
        <v>198</v>
      </c>
      <c r="E86" s="16"/>
      <c r="F86" s="28"/>
      <c r="G86" s="264">
        <v>198</v>
      </c>
      <c r="H86" s="28"/>
      <c r="I86" s="155" t="s">
        <v>88</v>
      </c>
      <c r="J86" s="153"/>
    </row>
    <row r="87" spans="1:10" ht="15.75" thickBot="1">
      <c r="A87" s="149"/>
      <c r="B87" s="149"/>
      <c r="C87" s="17">
        <v>2015</v>
      </c>
      <c r="D87" s="272">
        <v>0</v>
      </c>
      <c r="E87" s="272">
        <v>0</v>
      </c>
      <c r="F87" s="272">
        <v>0</v>
      </c>
      <c r="G87" s="272">
        <v>0</v>
      </c>
      <c r="H87" s="28"/>
      <c r="I87" s="156"/>
      <c r="J87" s="153"/>
    </row>
    <row r="88" spans="1:10" ht="15.75" thickBot="1">
      <c r="A88" s="172"/>
      <c r="B88" s="172"/>
      <c r="C88" s="17">
        <v>2016</v>
      </c>
      <c r="D88" s="272">
        <v>0</v>
      </c>
      <c r="E88" s="272">
        <v>0</v>
      </c>
      <c r="F88" s="272">
        <v>0</v>
      </c>
      <c r="G88" s="272">
        <v>0</v>
      </c>
      <c r="H88" s="29"/>
      <c r="I88" s="174"/>
      <c r="J88" s="154"/>
    </row>
    <row r="89" spans="1:10" ht="15.75" thickBot="1">
      <c r="A89" s="190" t="s">
        <v>165</v>
      </c>
      <c r="B89" s="175" t="s">
        <v>100</v>
      </c>
      <c r="C89" s="17">
        <v>2014</v>
      </c>
      <c r="D89" s="264">
        <v>110</v>
      </c>
      <c r="E89" s="16"/>
      <c r="F89" s="28"/>
      <c r="G89" s="264">
        <v>110</v>
      </c>
      <c r="H89" s="28"/>
      <c r="I89" s="155" t="s">
        <v>101</v>
      </c>
      <c r="J89" s="191"/>
    </row>
    <row r="90" spans="1:10" ht="15.75" thickBot="1">
      <c r="A90" s="187"/>
      <c r="B90" s="149"/>
      <c r="C90" s="17">
        <v>2015</v>
      </c>
      <c r="D90" s="264">
        <v>0</v>
      </c>
      <c r="E90" s="264">
        <v>0</v>
      </c>
      <c r="F90" s="264">
        <v>0</v>
      </c>
      <c r="G90" s="264">
        <v>0</v>
      </c>
      <c r="H90" s="28"/>
      <c r="I90" s="156"/>
      <c r="J90" s="192"/>
    </row>
    <row r="91" spans="1:10" ht="15.75" thickBot="1">
      <c r="A91" s="189"/>
      <c r="B91" s="172"/>
      <c r="C91" s="17">
        <v>2016</v>
      </c>
      <c r="D91" s="264">
        <v>0</v>
      </c>
      <c r="E91" s="264">
        <v>0</v>
      </c>
      <c r="F91" s="264">
        <v>0</v>
      </c>
      <c r="G91" s="264">
        <v>0</v>
      </c>
      <c r="H91" s="29"/>
      <c r="I91" s="174"/>
      <c r="J91" s="193"/>
    </row>
    <row r="92" spans="1:10" ht="22.5" customHeight="1" thickBot="1">
      <c r="A92" s="190" t="s">
        <v>166</v>
      </c>
      <c r="B92" s="175" t="s">
        <v>102</v>
      </c>
      <c r="C92" s="17">
        <v>2014</v>
      </c>
      <c r="D92" s="264">
        <v>10</v>
      </c>
      <c r="E92" s="16"/>
      <c r="F92" s="28"/>
      <c r="G92" s="264">
        <v>10</v>
      </c>
      <c r="H92" s="28"/>
      <c r="I92" s="155" t="s">
        <v>103</v>
      </c>
      <c r="J92" s="194"/>
    </row>
    <row r="93" spans="1:10" ht="15.75" thickBot="1">
      <c r="A93" s="187"/>
      <c r="B93" s="149"/>
      <c r="C93" s="17">
        <v>2015</v>
      </c>
      <c r="D93" s="264">
        <v>0</v>
      </c>
      <c r="E93" s="264">
        <v>0</v>
      </c>
      <c r="F93" s="264">
        <v>0</v>
      </c>
      <c r="G93" s="264">
        <v>0</v>
      </c>
      <c r="H93" s="28"/>
      <c r="I93" s="156"/>
      <c r="J93" s="192"/>
    </row>
    <row r="94" spans="1:10" ht="15">
      <c r="A94" s="187"/>
      <c r="B94" s="149"/>
      <c r="C94" s="44">
        <v>2016</v>
      </c>
      <c r="D94" s="264">
        <v>0</v>
      </c>
      <c r="E94" s="264">
        <v>0</v>
      </c>
      <c r="F94" s="264">
        <v>0</v>
      </c>
      <c r="G94" s="264">
        <v>0</v>
      </c>
      <c r="H94" s="28"/>
      <c r="I94" s="156"/>
      <c r="J94" s="192"/>
    </row>
    <row r="95" spans="1:10" ht="100.5" customHeight="1">
      <c r="A95" s="40" t="s">
        <v>167</v>
      </c>
      <c r="B95" s="41" t="s">
        <v>104</v>
      </c>
      <c r="C95" s="46"/>
      <c r="D95" s="287"/>
      <c r="E95" s="36"/>
      <c r="F95" s="36"/>
      <c r="G95" s="36"/>
      <c r="H95" s="36"/>
      <c r="I95" s="46"/>
      <c r="J95" s="182" t="s">
        <v>105</v>
      </c>
    </row>
    <row r="96" spans="1:10" ht="15">
      <c r="A96" s="288" t="s">
        <v>168</v>
      </c>
      <c r="B96" s="180" t="s">
        <v>106</v>
      </c>
      <c r="C96" s="46">
        <v>2014</v>
      </c>
      <c r="D96" s="269">
        <v>1300</v>
      </c>
      <c r="E96" s="46"/>
      <c r="F96" s="289">
        <v>903.5</v>
      </c>
      <c r="G96" s="46">
        <v>396.5</v>
      </c>
      <c r="H96" s="36"/>
      <c r="I96" s="231" t="s">
        <v>107</v>
      </c>
      <c r="J96" s="182"/>
    </row>
    <row r="97" spans="1:10" ht="15">
      <c r="A97" s="288"/>
      <c r="B97" s="180"/>
      <c r="C97" s="46">
        <v>2015</v>
      </c>
      <c r="D97" s="269">
        <v>0</v>
      </c>
      <c r="E97" s="269">
        <v>0</v>
      </c>
      <c r="F97" s="269">
        <v>0</v>
      </c>
      <c r="G97" s="269">
        <v>0</v>
      </c>
      <c r="H97" s="36"/>
      <c r="I97" s="231"/>
      <c r="J97" s="182"/>
    </row>
    <row r="98" spans="1:10" ht="15">
      <c r="A98" s="288"/>
      <c r="B98" s="180"/>
      <c r="C98" s="46">
        <v>2016</v>
      </c>
      <c r="D98" s="269">
        <v>0</v>
      </c>
      <c r="E98" s="269">
        <v>0</v>
      </c>
      <c r="F98" s="269">
        <v>0</v>
      </c>
      <c r="G98" s="269">
        <v>0</v>
      </c>
      <c r="H98" s="36"/>
      <c r="I98" s="231"/>
      <c r="J98" s="182"/>
    </row>
    <row r="99" spans="1:10" ht="15">
      <c r="A99" s="290"/>
      <c r="B99" s="53" t="s">
        <v>331</v>
      </c>
      <c r="C99" s="46">
        <v>2014</v>
      </c>
      <c r="D99" s="291">
        <f>D62+D65+D80+D83+D86+D89+D92+D96</f>
        <v>2977.51965</v>
      </c>
      <c r="E99" s="291">
        <f>E62+E65+E80+E83+E86+E89+E92+E96</f>
        <v>0</v>
      </c>
      <c r="F99" s="291">
        <f>F62+F65+F80+F83+F86+F89+F92+F96</f>
        <v>903.5</v>
      </c>
      <c r="G99" s="291">
        <f>G62+G65+G80+G83+G86+G89+G92+G96</f>
        <v>2074.01965</v>
      </c>
      <c r="H99" s="36"/>
      <c r="I99" s="46"/>
      <c r="J99" s="43"/>
    </row>
    <row r="100" spans="1:10" ht="15">
      <c r="A100" s="290"/>
      <c r="B100" s="41"/>
      <c r="C100" s="46">
        <v>2015</v>
      </c>
      <c r="D100" s="291">
        <f aca="true" t="shared" si="2" ref="D100:G101">D63+D66+D81+D84+D87+D90+D93+D97</f>
        <v>0</v>
      </c>
      <c r="E100" s="291">
        <f t="shared" si="2"/>
        <v>0</v>
      </c>
      <c r="F100" s="291">
        <f t="shared" si="2"/>
        <v>0</v>
      </c>
      <c r="G100" s="291">
        <f t="shared" si="2"/>
        <v>0</v>
      </c>
      <c r="H100" s="36"/>
      <c r="I100" s="46"/>
      <c r="J100" s="43"/>
    </row>
    <row r="101" spans="1:10" ht="15">
      <c r="A101" s="290"/>
      <c r="B101" s="41"/>
      <c r="C101" s="46">
        <v>2016</v>
      </c>
      <c r="D101" s="291">
        <f t="shared" si="2"/>
        <v>0</v>
      </c>
      <c r="E101" s="291">
        <f t="shared" si="2"/>
        <v>0</v>
      </c>
      <c r="F101" s="291">
        <f t="shared" si="2"/>
        <v>0</v>
      </c>
      <c r="G101" s="291">
        <f t="shared" si="2"/>
        <v>0</v>
      </c>
      <c r="H101" s="36"/>
      <c r="I101" s="46"/>
      <c r="J101" s="43"/>
    </row>
    <row r="102" spans="1:10" ht="15">
      <c r="A102" s="290"/>
      <c r="B102" s="41"/>
      <c r="C102" s="46" t="s">
        <v>146</v>
      </c>
      <c r="D102" s="291">
        <f>SUM(D99:D101)</f>
        <v>2977.51965</v>
      </c>
      <c r="E102" s="291">
        <f>SUM(E99:E101)</f>
        <v>0</v>
      </c>
      <c r="F102" s="291">
        <f>SUM(F99:F101)</f>
        <v>903.5</v>
      </c>
      <c r="G102" s="291">
        <f>SUM(G99:G101)</f>
        <v>2074.01965</v>
      </c>
      <c r="H102" s="36"/>
      <c r="I102" s="46"/>
      <c r="J102" s="43"/>
    </row>
    <row r="103" spans="1:10" ht="15">
      <c r="A103" s="298" t="s">
        <v>108</v>
      </c>
      <c r="B103" s="299"/>
      <c r="C103" s="299"/>
      <c r="D103" s="299"/>
      <c r="E103" s="299"/>
      <c r="F103" s="299"/>
      <c r="G103" s="299"/>
      <c r="H103" s="299"/>
      <c r="I103" s="299"/>
      <c r="J103" s="300"/>
    </row>
    <row r="104" spans="1:10" ht="25.5" customHeight="1">
      <c r="A104" s="180" t="s">
        <v>109</v>
      </c>
      <c r="B104" s="180" t="s">
        <v>110</v>
      </c>
      <c r="C104" s="180"/>
      <c r="D104" s="180"/>
      <c r="E104" s="180"/>
      <c r="F104" s="180"/>
      <c r="G104" s="180"/>
      <c r="H104" s="180"/>
      <c r="I104" s="180"/>
      <c r="J104" s="180"/>
    </row>
    <row r="105" spans="1:10" ht="15">
      <c r="A105" s="180"/>
      <c r="B105" s="180" t="s">
        <v>111</v>
      </c>
      <c r="C105" s="180"/>
      <c r="D105" s="180"/>
      <c r="E105" s="180"/>
      <c r="F105" s="180"/>
      <c r="G105" s="180"/>
      <c r="H105" s="180"/>
      <c r="I105" s="180"/>
      <c r="J105" s="180"/>
    </row>
    <row r="106" spans="1:10" ht="25.5">
      <c r="A106" s="179" t="s">
        <v>169</v>
      </c>
      <c r="B106" s="41" t="s">
        <v>112</v>
      </c>
      <c r="C106" s="46"/>
      <c r="D106" s="269"/>
      <c r="E106" s="46"/>
      <c r="F106" s="36"/>
      <c r="G106" s="36"/>
      <c r="H106" s="36"/>
      <c r="I106" s="41" t="s">
        <v>64</v>
      </c>
      <c r="J106" s="41"/>
    </row>
    <row r="107" spans="1:10" ht="18.75" customHeight="1">
      <c r="A107" s="179"/>
      <c r="B107" s="41" t="s">
        <v>113</v>
      </c>
      <c r="C107" s="46" t="s">
        <v>114</v>
      </c>
      <c r="D107" s="292">
        <v>2287.784</v>
      </c>
      <c r="E107" s="46"/>
      <c r="F107" s="36"/>
      <c r="G107" s="46">
        <v>2287.784</v>
      </c>
      <c r="H107" s="36"/>
      <c r="I107" s="41"/>
      <c r="J107" s="41"/>
    </row>
    <row r="108" spans="1:10" ht="15">
      <c r="A108" s="179"/>
      <c r="B108" s="41"/>
      <c r="C108" s="46">
        <v>2015</v>
      </c>
      <c r="D108" s="292">
        <v>2287.784</v>
      </c>
      <c r="E108" s="46"/>
      <c r="F108" s="36"/>
      <c r="G108" s="46">
        <v>2287.784</v>
      </c>
      <c r="H108" s="36"/>
      <c r="I108" s="38"/>
      <c r="J108" s="41"/>
    </row>
    <row r="109" spans="1:10" ht="15">
      <c r="A109" s="179"/>
      <c r="B109" s="41"/>
      <c r="C109" s="46">
        <v>2016</v>
      </c>
      <c r="D109" s="292">
        <v>2287.784</v>
      </c>
      <c r="E109" s="46"/>
      <c r="F109" s="36"/>
      <c r="G109" s="46">
        <v>2287.784</v>
      </c>
      <c r="H109" s="36"/>
      <c r="I109" s="38"/>
      <c r="J109" s="41"/>
    </row>
    <row r="110" spans="1:10" ht="25.5">
      <c r="A110" s="179"/>
      <c r="B110" s="41" t="s">
        <v>115</v>
      </c>
      <c r="C110" s="49">
        <v>2014</v>
      </c>
      <c r="D110" s="293">
        <v>690.911</v>
      </c>
      <c r="E110" s="46"/>
      <c r="F110" s="36"/>
      <c r="G110" s="49">
        <v>690.911</v>
      </c>
      <c r="H110" s="36"/>
      <c r="I110" s="38"/>
      <c r="J110" s="41"/>
    </row>
    <row r="111" spans="1:10" ht="15">
      <c r="A111" s="179"/>
      <c r="B111" s="41"/>
      <c r="C111" s="46">
        <v>2015</v>
      </c>
      <c r="D111" s="292">
        <v>690.911</v>
      </c>
      <c r="E111" s="46"/>
      <c r="F111" s="36"/>
      <c r="G111" s="46">
        <v>690.911</v>
      </c>
      <c r="H111" s="36"/>
      <c r="I111" s="38"/>
      <c r="J111" s="41"/>
    </row>
    <row r="112" spans="1:10" ht="15">
      <c r="A112" s="179"/>
      <c r="B112" s="41"/>
      <c r="C112" s="46">
        <v>2016</v>
      </c>
      <c r="D112" s="292">
        <v>690.911</v>
      </c>
      <c r="E112" s="46"/>
      <c r="F112" s="36"/>
      <c r="G112" s="46">
        <v>690.911</v>
      </c>
      <c r="H112" s="36"/>
      <c r="I112" s="38"/>
      <c r="J112" s="41"/>
    </row>
    <row r="113" spans="1:10" ht="15">
      <c r="A113" s="179"/>
      <c r="B113" s="41" t="s">
        <v>116</v>
      </c>
      <c r="C113" s="46">
        <v>2014</v>
      </c>
      <c r="D113" s="269">
        <v>30.5</v>
      </c>
      <c r="E113" s="46"/>
      <c r="F113" s="36"/>
      <c r="G113" s="46">
        <v>30.5</v>
      </c>
      <c r="H113" s="36"/>
      <c r="I113" s="38"/>
      <c r="J113" s="41"/>
    </row>
    <row r="114" spans="1:10" ht="15">
      <c r="A114" s="179"/>
      <c r="B114" s="41"/>
      <c r="C114" s="46">
        <v>2015</v>
      </c>
      <c r="D114" s="269">
        <v>30.5</v>
      </c>
      <c r="E114" s="46"/>
      <c r="F114" s="36"/>
      <c r="G114" s="46">
        <v>30.5</v>
      </c>
      <c r="H114" s="36"/>
      <c r="I114" s="38"/>
      <c r="J114" s="41"/>
    </row>
    <row r="115" spans="1:10" ht="15">
      <c r="A115" s="179"/>
      <c r="B115" s="41"/>
      <c r="C115" s="46">
        <v>2016</v>
      </c>
      <c r="D115" s="269">
        <v>30.5</v>
      </c>
      <c r="E115" s="46"/>
      <c r="F115" s="36"/>
      <c r="G115" s="46">
        <v>30.5</v>
      </c>
      <c r="H115" s="36"/>
      <c r="I115" s="38"/>
      <c r="J115" s="41"/>
    </row>
    <row r="116" spans="1:10" ht="25.5">
      <c r="A116" s="179"/>
      <c r="B116" s="41" t="s">
        <v>117</v>
      </c>
      <c r="C116" s="49">
        <v>2014</v>
      </c>
      <c r="D116" s="294">
        <v>3</v>
      </c>
      <c r="E116" s="49"/>
      <c r="F116" s="295"/>
      <c r="G116" s="294">
        <v>3</v>
      </c>
      <c r="H116" s="36"/>
      <c r="I116" s="38"/>
      <c r="J116" s="41"/>
    </row>
    <row r="117" spans="1:10" ht="15">
      <c r="A117" s="179"/>
      <c r="B117" s="41"/>
      <c r="C117" s="46">
        <v>2015</v>
      </c>
      <c r="D117" s="269">
        <v>3</v>
      </c>
      <c r="E117" s="46"/>
      <c r="F117" s="36"/>
      <c r="G117" s="269">
        <v>3</v>
      </c>
      <c r="H117" s="36"/>
      <c r="I117" s="38"/>
      <c r="J117" s="41"/>
    </row>
    <row r="118" spans="1:10" ht="15">
      <c r="A118" s="179"/>
      <c r="B118" s="48"/>
      <c r="C118" s="46">
        <v>2016</v>
      </c>
      <c r="D118" s="269">
        <v>3</v>
      </c>
      <c r="E118" s="46"/>
      <c r="F118" s="36"/>
      <c r="G118" s="269">
        <v>3</v>
      </c>
      <c r="H118" s="36"/>
      <c r="I118" s="38"/>
      <c r="J118" s="41"/>
    </row>
    <row r="119" spans="1:10" ht="15">
      <c r="A119" s="179"/>
      <c r="B119" s="41" t="s">
        <v>118</v>
      </c>
      <c r="C119" s="46">
        <v>2014</v>
      </c>
      <c r="D119" s="292">
        <v>16.876</v>
      </c>
      <c r="E119" s="46"/>
      <c r="F119" s="36"/>
      <c r="G119" s="46">
        <v>16.876</v>
      </c>
      <c r="H119" s="36"/>
      <c r="I119" s="38"/>
      <c r="J119" s="41"/>
    </row>
    <row r="120" spans="1:10" ht="15">
      <c r="A120" s="179"/>
      <c r="B120" s="41"/>
      <c r="C120" s="46">
        <v>2015</v>
      </c>
      <c r="D120" s="292">
        <v>16.876</v>
      </c>
      <c r="E120" s="46"/>
      <c r="F120" s="36"/>
      <c r="G120" s="46">
        <v>16.876</v>
      </c>
      <c r="H120" s="36"/>
      <c r="I120" s="38"/>
      <c r="J120" s="41"/>
    </row>
    <row r="121" spans="1:10" ht="15">
      <c r="A121" s="179"/>
      <c r="B121" s="41"/>
      <c r="C121" s="46">
        <v>2016</v>
      </c>
      <c r="D121" s="292">
        <v>16.876</v>
      </c>
      <c r="E121" s="46"/>
      <c r="F121" s="36"/>
      <c r="G121" s="46">
        <v>16.876</v>
      </c>
      <c r="H121" s="36"/>
      <c r="I121" s="38"/>
      <c r="J121" s="41"/>
    </row>
    <row r="122" spans="1:10" ht="23.25" customHeight="1">
      <c r="A122" s="179"/>
      <c r="B122" s="41" t="s">
        <v>119</v>
      </c>
      <c r="C122" s="46">
        <v>2014</v>
      </c>
      <c r="D122" s="269">
        <v>6</v>
      </c>
      <c r="E122" s="46"/>
      <c r="F122" s="36"/>
      <c r="G122" s="269">
        <v>6</v>
      </c>
      <c r="H122" s="36"/>
      <c r="I122" s="38"/>
      <c r="J122" s="41"/>
    </row>
    <row r="123" spans="1:10" ht="15">
      <c r="A123" s="179"/>
      <c r="B123" s="41"/>
      <c r="C123" s="46">
        <v>2015</v>
      </c>
      <c r="D123" s="269">
        <v>6</v>
      </c>
      <c r="E123" s="46"/>
      <c r="F123" s="36"/>
      <c r="G123" s="269">
        <v>6</v>
      </c>
      <c r="H123" s="36"/>
      <c r="I123" s="38"/>
      <c r="J123" s="41"/>
    </row>
    <row r="124" spans="1:10" ht="15">
      <c r="A124" s="179"/>
      <c r="B124" s="41"/>
      <c r="C124" s="46">
        <v>2016</v>
      </c>
      <c r="D124" s="322">
        <v>6</v>
      </c>
      <c r="E124" s="46"/>
      <c r="F124" s="36"/>
      <c r="G124" s="269">
        <v>6</v>
      </c>
      <c r="H124" s="36"/>
      <c r="I124" s="38"/>
      <c r="J124" s="41"/>
    </row>
    <row r="125" spans="1:10" ht="25.5">
      <c r="A125" s="179"/>
      <c r="B125" s="41" t="s">
        <v>120</v>
      </c>
      <c r="C125" s="49">
        <v>2014</v>
      </c>
      <c r="D125" s="293">
        <v>25.528</v>
      </c>
      <c r="E125" s="49"/>
      <c r="F125" s="295"/>
      <c r="G125" s="49">
        <v>25.528</v>
      </c>
      <c r="H125" s="36"/>
      <c r="I125" s="38"/>
      <c r="J125" s="41"/>
    </row>
    <row r="126" spans="1:10" ht="15">
      <c r="A126" s="179"/>
      <c r="B126" s="41"/>
      <c r="C126" s="46">
        <v>2015</v>
      </c>
      <c r="D126" s="292">
        <v>25.528</v>
      </c>
      <c r="E126" s="46"/>
      <c r="F126" s="36"/>
      <c r="G126" s="46">
        <v>25.528</v>
      </c>
      <c r="H126" s="36"/>
      <c r="I126" s="38"/>
      <c r="J126" s="41"/>
    </row>
    <row r="127" spans="1:10" ht="15">
      <c r="A127" s="179"/>
      <c r="B127" s="41"/>
      <c r="C127" s="46">
        <v>2016</v>
      </c>
      <c r="D127" s="292">
        <v>25.528</v>
      </c>
      <c r="E127" s="46"/>
      <c r="F127" s="36"/>
      <c r="G127" s="46">
        <v>25.528</v>
      </c>
      <c r="H127" s="36"/>
      <c r="I127" s="38"/>
      <c r="J127" s="41"/>
    </row>
    <row r="128" spans="1:10" ht="15">
      <c r="A128" s="179"/>
      <c r="B128" s="53" t="s">
        <v>333</v>
      </c>
      <c r="C128" s="55">
        <v>2014</v>
      </c>
      <c r="D128" s="301">
        <f>D107+D110+D113+D116+D119+D122+D125</f>
        <v>3060.599</v>
      </c>
      <c r="E128" s="55"/>
      <c r="F128" s="302"/>
      <c r="G128" s="55">
        <v>3060.599</v>
      </c>
      <c r="H128" s="302"/>
      <c r="I128" s="38"/>
      <c r="J128" s="41"/>
    </row>
    <row r="129" spans="1:10" ht="15">
      <c r="A129" s="179"/>
      <c r="B129" s="53"/>
      <c r="C129" s="55">
        <v>2015</v>
      </c>
      <c r="D129" s="301">
        <f>D108+D111+D114+D117+D120+D126+D123</f>
        <v>3060.599</v>
      </c>
      <c r="E129" s="55"/>
      <c r="F129" s="302"/>
      <c r="G129" s="55">
        <v>3060.599</v>
      </c>
      <c r="H129" s="302"/>
      <c r="I129" s="38"/>
      <c r="J129" s="41"/>
    </row>
    <row r="130" spans="1:10" ht="15">
      <c r="A130" s="179"/>
      <c r="B130" s="53"/>
      <c r="C130" s="55">
        <v>2016</v>
      </c>
      <c r="D130" s="301">
        <f>D109+D112+D115+D118+D121+D123+D127</f>
        <v>3060.599</v>
      </c>
      <c r="E130" s="55"/>
      <c r="F130" s="302"/>
      <c r="G130" s="55">
        <v>3060.599</v>
      </c>
      <c r="H130" s="302"/>
      <c r="I130" s="38"/>
      <c r="J130" s="41"/>
    </row>
    <row r="131" spans="1:10" ht="25.5">
      <c r="A131" s="40"/>
      <c r="B131" s="53"/>
      <c r="C131" s="55" t="s">
        <v>146</v>
      </c>
      <c r="D131" s="301">
        <f>SUM(D128:D130)</f>
        <v>9181.797</v>
      </c>
      <c r="E131" s="301">
        <f>SUM(E128:E130)</f>
        <v>0</v>
      </c>
      <c r="F131" s="301">
        <f>SUM(F128:F130)</f>
        <v>0</v>
      </c>
      <c r="G131" s="301">
        <f>SUM(G128:G130)</f>
        <v>9181.797</v>
      </c>
      <c r="H131" s="302"/>
      <c r="I131" s="38"/>
      <c r="J131" s="41"/>
    </row>
    <row r="132" spans="1:10" ht="38.25">
      <c r="A132" s="303" t="s">
        <v>170</v>
      </c>
      <c r="B132" s="41" t="s">
        <v>121</v>
      </c>
      <c r="C132" s="48"/>
      <c r="D132" s="297"/>
      <c r="E132" s="48"/>
      <c r="F132" s="48"/>
      <c r="G132" s="48"/>
      <c r="H132" s="48"/>
      <c r="I132" s="304"/>
      <c r="J132" s="48"/>
    </row>
    <row r="133" spans="1:10" ht="14.25" customHeight="1">
      <c r="A133" s="305"/>
      <c r="B133" s="180" t="s">
        <v>113</v>
      </c>
      <c r="C133" s="46" t="s">
        <v>114</v>
      </c>
      <c r="D133" s="292">
        <v>1788.012</v>
      </c>
      <c r="E133" s="306"/>
      <c r="F133" s="306"/>
      <c r="G133" s="46">
        <v>1788.012</v>
      </c>
      <c r="H133" s="306"/>
      <c r="I133" s="307"/>
      <c r="J133" s="306"/>
    </row>
    <row r="134" spans="1:10" ht="15">
      <c r="A134" s="305"/>
      <c r="B134" s="180"/>
      <c r="C134" s="46">
        <v>2015</v>
      </c>
      <c r="D134" s="292">
        <v>1788.012</v>
      </c>
      <c r="E134" s="306"/>
      <c r="F134" s="306"/>
      <c r="G134" s="46">
        <v>1788.012</v>
      </c>
      <c r="H134" s="306"/>
      <c r="I134" s="307"/>
      <c r="J134" s="306"/>
    </row>
    <row r="135" spans="1:10" ht="15">
      <c r="A135" s="305"/>
      <c r="B135" s="180"/>
      <c r="C135" s="46">
        <v>2016</v>
      </c>
      <c r="D135" s="292">
        <v>1788.012</v>
      </c>
      <c r="E135" s="306"/>
      <c r="F135" s="306"/>
      <c r="G135" s="46">
        <v>1788.012</v>
      </c>
      <c r="H135" s="306"/>
      <c r="I135" s="307"/>
      <c r="J135" s="306"/>
    </row>
    <row r="136" spans="1:10" ht="16.5" customHeight="1">
      <c r="A136" s="305"/>
      <c r="B136" s="180" t="s">
        <v>122</v>
      </c>
      <c r="C136" s="46" t="s">
        <v>114</v>
      </c>
      <c r="D136" s="286">
        <v>539.98</v>
      </c>
      <c r="E136" s="306"/>
      <c r="F136" s="306"/>
      <c r="G136" s="46">
        <v>539.98</v>
      </c>
      <c r="H136" s="306"/>
      <c r="I136" s="307"/>
      <c r="J136" s="306"/>
    </row>
    <row r="137" spans="1:10" ht="15">
      <c r="A137" s="305"/>
      <c r="B137" s="180"/>
      <c r="C137" s="46">
        <v>2015</v>
      </c>
      <c r="D137" s="286">
        <v>539.98</v>
      </c>
      <c r="E137" s="306"/>
      <c r="F137" s="306"/>
      <c r="G137" s="46">
        <v>539.98</v>
      </c>
      <c r="H137" s="306"/>
      <c r="I137" s="307"/>
      <c r="J137" s="306"/>
    </row>
    <row r="138" spans="1:10" ht="15">
      <c r="A138" s="305"/>
      <c r="B138" s="180"/>
      <c r="C138" s="46">
        <v>2016</v>
      </c>
      <c r="D138" s="286">
        <v>539.98</v>
      </c>
      <c r="E138" s="306"/>
      <c r="F138" s="306"/>
      <c r="G138" s="46">
        <v>539.98</v>
      </c>
      <c r="H138" s="306"/>
      <c r="I138" s="307"/>
      <c r="J138" s="306"/>
    </row>
    <row r="139" spans="1:10" ht="15">
      <c r="A139" s="305"/>
      <c r="B139" s="180" t="s">
        <v>123</v>
      </c>
      <c r="C139" s="46" t="s">
        <v>114</v>
      </c>
      <c r="D139" s="286">
        <v>54.75</v>
      </c>
      <c r="E139" s="306"/>
      <c r="F139" s="306"/>
      <c r="G139" s="46">
        <v>54.75</v>
      </c>
      <c r="H139" s="306"/>
      <c r="I139" s="307"/>
      <c r="J139" s="306"/>
    </row>
    <row r="140" spans="1:10" ht="15">
      <c r="A140" s="305"/>
      <c r="B140" s="180"/>
      <c r="C140" s="46">
        <v>2015</v>
      </c>
      <c r="D140" s="269">
        <v>41</v>
      </c>
      <c r="E140" s="306"/>
      <c r="F140" s="306"/>
      <c r="G140" s="269">
        <v>41</v>
      </c>
      <c r="H140" s="306"/>
      <c r="I140" s="307"/>
      <c r="J140" s="306"/>
    </row>
    <row r="141" spans="1:10" ht="15">
      <c r="A141" s="305"/>
      <c r="B141" s="180"/>
      <c r="C141" s="46">
        <v>2016</v>
      </c>
      <c r="D141" s="269">
        <v>41</v>
      </c>
      <c r="E141" s="306"/>
      <c r="F141" s="306"/>
      <c r="G141" s="269">
        <v>41</v>
      </c>
      <c r="H141" s="306"/>
      <c r="I141" s="307"/>
      <c r="J141" s="306"/>
    </row>
    <row r="142" spans="1:10" ht="18" customHeight="1">
      <c r="A142" s="305"/>
      <c r="B142" s="180" t="s">
        <v>124</v>
      </c>
      <c r="C142" s="46" t="s">
        <v>114</v>
      </c>
      <c r="D142" s="292">
        <v>55.748</v>
      </c>
      <c r="E142" s="306"/>
      <c r="F142" s="306"/>
      <c r="G142" s="46">
        <v>55.748</v>
      </c>
      <c r="H142" s="306"/>
      <c r="I142" s="307"/>
      <c r="J142" s="306"/>
    </row>
    <row r="143" spans="1:10" ht="15">
      <c r="A143" s="305"/>
      <c r="B143" s="180"/>
      <c r="C143" s="46">
        <v>2015</v>
      </c>
      <c r="D143" s="292">
        <v>55.748</v>
      </c>
      <c r="E143" s="306"/>
      <c r="F143" s="306"/>
      <c r="G143" s="46">
        <v>55.748</v>
      </c>
      <c r="H143" s="306"/>
      <c r="I143" s="307"/>
      <c r="J143" s="306"/>
    </row>
    <row r="144" spans="1:10" ht="15">
      <c r="A144" s="305"/>
      <c r="B144" s="180"/>
      <c r="C144" s="46">
        <v>2016</v>
      </c>
      <c r="D144" s="292">
        <v>55.748</v>
      </c>
      <c r="E144" s="306"/>
      <c r="F144" s="306"/>
      <c r="G144" s="46">
        <v>55.748</v>
      </c>
      <c r="H144" s="306"/>
      <c r="I144" s="307"/>
      <c r="J144" s="306"/>
    </row>
    <row r="145" spans="1:10" ht="15">
      <c r="A145" s="305"/>
      <c r="B145" s="180" t="s">
        <v>125</v>
      </c>
      <c r="C145" s="46">
        <v>2014</v>
      </c>
      <c r="D145" s="269">
        <v>89.5</v>
      </c>
      <c r="E145" s="306"/>
      <c r="F145" s="306"/>
      <c r="G145" s="46">
        <v>89.5</v>
      </c>
      <c r="H145" s="306"/>
      <c r="I145" s="307"/>
      <c r="J145" s="306"/>
    </row>
    <row r="146" spans="1:10" ht="15">
      <c r="A146" s="305"/>
      <c r="B146" s="180"/>
      <c r="C146" s="46">
        <v>2015</v>
      </c>
      <c r="D146" s="269">
        <v>89.5</v>
      </c>
      <c r="E146" s="306"/>
      <c r="F146" s="306"/>
      <c r="G146" s="46">
        <v>89.5</v>
      </c>
      <c r="H146" s="306"/>
      <c r="I146" s="307"/>
      <c r="J146" s="306"/>
    </row>
    <row r="147" spans="1:10" ht="15">
      <c r="A147" s="305"/>
      <c r="B147" s="180"/>
      <c r="C147" s="46">
        <v>2016</v>
      </c>
      <c r="D147" s="269">
        <v>89.5</v>
      </c>
      <c r="E147" s="306"/>
      <c r="F147" s="306"/>
      <c r="G147" s="46">
        <v>89.5</v>
      </c>
      <c r="H147" s="306"/>
      <c r="I147" s="307"/>
      <c r="J147" s="306"/>
    </row>
    <row r="148" spans="1:10" ht="15">
      <c r="A148" s="305"/>
      <c r="B148" s="180" t="s">
        <v>126</v>
      </c>
      <c r="C148" s="46" t="s">
        <v>114</v>
      </c>
      <c r="D148" s="286">
        <v>3.54</v>
      </c>
      <c r="E148" s="306"/>
      <c r="F148" s="306"/>
      <c r="G148" s="46">
        <v>3.54</v>
      </c>
      <c r="H148" s="306"/>
      <c r="I148" s="307"/>
      <c r="J148" s="306"/>
    </row>
    <row r="149" spans="1:10" ht="15">
      <c r="A149" s="305"/>
      <c r="B149" s="180"/>
      <c r="C149" s="46">
        <v>2015</v>
      </c>
      <c r="D149" s="286">
        <v>3.54</v>
      </c>
      <c r="E149" s="306"/>
      <c r="F149" s="306"/>
      <c r="G149" s="46">
        <v>3.54</v>
      </c>
      <c r="H149" s="306"/>
      <c r="I149" s="307"/>
      <c r="J149" s="306"/>
    </row>
    <row r="150" spans="1:10" ht="15">
      <c r="A150" s="305"/>
      <c r="B150" s="180"/>
      <c r="C150" s="46">
        <v>2016</v>
      </c>
      <c r="D150" s="286">
        <v>3.54</v>
      </c>
      <c r="E150" s="306"/>
      <c r="F150" s="306"/>
      <c r="G150" s="46">
        <v>3.54</v>
      </c>
      <c r="H150" s="306"/>
      <c r="I150" s="307"/>
      <c r="J150" s="306"/>
    </row>
    <row r="151" spans="1:10" ht="15.75" customHeight="1">
      <c r="A151" s="305"/>
      <c r="B151" s="180" t="s">
        <v>120</v>
      </c>
      <c r="C151" s="46">
        <v>2014</v>
      </c>
      <c r="D151" s="292">
        <v>205.872</v>
      </c>
      <c r="E151" s="306"/>
      <c r="F151" s="306"/>
      <c r="G151" s="46">
        <v>205.872</v>
      </c>
      <c r="H151" s="306"/>
      <c r="I151" s="307"/>
      <c r="J151" s="306"/>
    </row>
    <row r="152" spans="1:10" ht="15">
      <c r="A152" s="305"/>
      <c r="B152" s="180"/>
      <c r="C152" s="46">
        <v>2015</v>
      </c>
      <c r="D152" s="292">
        <v>205.872</v>
      </c>
      <c r="E152" s="306"/>
      <c r="F152" s="306"/>
      <c r="G152" s="46">
        <v>205.872</v>
      </c>
      <c r="H152" s="306"/>
      <c r="I152" s="307"/>
      <c r="J152" s="306"/>
    </row>
    <row r="153" spans="1:10" ht="15">
      <c r="A153" s="305"/>
      <c r="B153" s="180"/>
      <c r="C153" s="46">
        <v>2016</v>
      </c>
      <c r="D153" s="292">
        <v>205.872</v>
      </c>
      <c r="E153" s="306"/>
      <c r="F153" s="306"/>
      <c r="G153" s="46">
        <v>205.872</v>
      </c>
      <c r="H153" s="306"/>
      <c r="I153" s="307"/>
      <c r="J153" s="306"/>
    </row>
    <row r="154" spans="1:10" ht="15">
      <c r="A154" s="305"/>
      <c r="B154" s="308" t="s">
        <v>334</v>
      </c>
      <c r="C154" s="55">
        <v>2014</v>
      </c>
      <c r="D154" s="301">
        <f>D133+D136+D139+D142+D145+D148+D151</f>
        <v>2737.402</v>
      </c>
      <c r="E154" s="306"/>
      <c r="F154" s="306"/>
      <c r="G154" s="55">
        <f>G133+G136+G139+G142+G145+G148+G151</f>
        <v>2737.402</v>
      </c>
      <c r="H154" s="306"/>
      <c r="I154" s="307"/>
      <c r="J154" s="306"/>
    </row>
    <row r="155" spans="1:10" ht="15">
      <c r="A155" s="305"/>
      <c r="B155" s="308"/>
      <c r="C155" s="55">
        <v>2015</v>
      </c>
      <c r="D155" s="301">
        <f>D134+D137+D140+D143+D146+D149+D152</f>
        <v>2723.652</v>
      </c>
      <c r="E155" s="306"/>
      <c r="F155" s="306"/>
      <c r="G155" s="55">
        <f>G134+G137+G140+G143+G146+G149+G152</f>
        <v>2723.652</v>
      </c>
      <c r="H155" s="306"/>
      <c r="I155" s="307"/>
      <c r="J155" s="306"/>
    </row>
    <row r="156" spans="1:10" ht="15">
      <c r="A156" s="305"/>
      <c r="B156" s="308"/>
      <c r="C156" s="55">
        <v>2016</v>
      </c>
      <c r="D156" s="301">
        <f>D135+D138+D141+D144+D147+D150+D153</f>
        <v>2723.652</v>
      </c>
      <c r="E156" s="306"/>
      <c r="F156" s="306"/>
      <c r="G156" s="55">
        <f>G135+G138+G141+G144+G147+G150+G153</f>
        <v>2723.652</v>
      </c>
      <c r="H156" s="306"/>
      <c r="I156" s="307"/>
      <c r="J156" s="306"/>
    </row>
    <row r="157" spans="1:10" ht="25.5">
      <c r="A157" s="309"/>
      <c r="B157" s="53"/>
      <c r="C157" s="55" t="s">
        <v>146</v>
      </c>
      <c r="D157" s="301">
        <f>SUM(D154:D156)</f>
        <v>8184.706</v>
      </c>
      <c r="E157" s="301">
        <f>SUM(E154:E156)</f>
        <v>0</v>
      </c>
      <c r="F157" s="301">
        <f>SUM(F154:F156)</f>
        <v>0</v>
      </c>
      <c r="G157" s="301">
        <f>SUM(G154:G156)</f>
        <v>8184.706</v>
      </c>
      <c r="H157" s="48"/>
      <c r="I157" s="304"/>
      <c r="J157" s="48"/>
    </row>
    <row r="158" spans="1:10" ht="25.5">
      <c r="A158" s="309"/>
      <c r="B158" s="53" t="s">
        <v>335</v>
      </c>
      <c r="C158" s="55" t="s">
        <v>146</v>
      </c>
      <c r="D158" s="301">
        <f>D157+D131</f>
        <v>17366.503</v>
      </c>
      <c r="E158" s="301">
        <f>E157+E131</f>
        <v>0</v>
      </c>
      <c r="F158" s="301">
        <f>F157+F131</f>
        <v>0</v>
      </c>
      <c r="G158" s="301">
        <f>G157+G131</f>
        <v>17366.503</v>
      </c>
      <c r="H158" s="48"/>
      <c r="I158" s="304"/>
      <c r="J158" s="48"/>
    </row>
    <row r="159" spans="1:10" ht="15">
      <c r="A159" s="298" t="s">
        <v>127</v>
      </c>
      <c r="B159" s="299"/>
      <c r="C159" s="299"/>
      <c r="D159" s="299"/>
      <c r="E159" s="299"/>
      <c r="F159" s="299"/>
      <c r="G159" s="299"/>
      <c r="H159" s="299"/>
      <c r="I159" s="299"/>
      <c r="J159" s="300"/>
    </row>
    <row r="160" spans="1:10" ht="15">
      <c r="A160" s="41" t="s">
        <v>128</v>
      </c>
      <c r="B160" s="180" t="s">
        <v>129</v>
      </c>
      <c r="C160" s="180"/>
      <c r="D160" s="180"/>
      <c r="E160" s="180"/>
      <c r="F160" s="180"/>
      <c r="G160" s="180"/>
      <c r="H160" s="180"/>
      <c r="I160" s="180"/>
      <c r="J160" s="180"/>
    </row>
    <row r="161" spans="1:10" ht="15">
      <c r="A161" s="180" t="s">
        <v>130</v>
      </c>
      <c r="B161" s="180" t="s">
        <v>131</v>
      </c>
      <c r="C161" s="46">
        <v>2014</v>
      </c>
      <c r="D161" s="292">
        <v>10314.038</v>
      </c>
      <c r="E161" s="46"/>
      <c r="F161" s="269">
        <v>2499</v>
      </c>
      <c r="G161" s="46">
        <v>7815.038</v>
      </c>
      <c r="H161" s="295"/>
      <c r="I161" s="38"/>
      <c r="J161" s="41"/>
    </row>
    <row r="162" spans="1:10" ht="15">
      <c r="A162" s="180"/>
      <c r="B162" s="180"/>
      <c r="C162" s="46">
        <v>2015</v>
      </c>
      <c r="D162" s="292">
        <v>7467.601</v>
      </c>
      <c r="E162" s="46"/>
      <c r="F162" s="46"/>
      <c r="G162" s="46">
        <v>7467.601</v>
      </c>
      <c r="H162" s="295"/>
      <c r="I162" s="38"/>
      <c r="J162" s="41"/>
    </row>
    <row r="163" spans="1:10" ht="15">
      <c r="A163" s="180"/>
      <c r="B163" s="180"/>
      <c r="C163" s="46">
        <v>2016</v>
      </c>
      <c r="D163" s="292">
        <v>7467.601</v>
      </c>
      <c r="E163" s="46"/>
      <c r="F163" s="46"/>
      <c r="G163" s="46">
        <v>7467.601</v>
      </c>
      <c r="H163" s="295"/>
      <c r="I163" s="38"/>
      <c r="J163" s="41"/>
    </row>
    <row r="164" spans="1:10" ht="15">
      <c r="A164" s="180" t="s">
        <v>132</v>
      </c>
      <c r="B164" s="180" t="s">
        <v>103</v>
      </c>
      <c r="C164" s="46">
        <v>2014</v>
      </c>
      <c r="D164" s="292">
        <v>16310.042</v>
      </c>
      <c r="E164" s="46"/>
      <c r="F164" s="292">
        <v>228.42</v>
      </c>
      <c r="G164" s="46">
        <v>16081.622</v>
      </c>
      <c r="H164" s="36"/>
      <c r="I164" s="38"/>
      <c r="J164" s="41"/>
    </row>
    <row r="165" spans="1:10" ht="15">
      <c r="A165" s="180"/>
      <c r="B165" s="180"/>
      <c r="C165" s="46">
        <v>2015</v>
      </c>
      <c r="D165" s="292">
        <v>16629.682</v>
      </c>
      <c r="E165" s="46"/>
      <c r="F165" s="46"/>
      <c r="G165" s="46">
        <v>16629.682</v>
      </c>
      <c r="H165" s="36"/>
      <c r="I165" s="38"/>
      <c r="J165" s="41"/>
    </row>
    <row r="166" spans="1:10" ht="15">
      <c r="A166" s="180"/>
      <c r="B166" s="180"/>
      <c r="C166" s="46">
        <v>2016</v>
      </c>
      <c r="D166" s="292">
        <v>15629.682</v>
      </c>
      <c r="E166" s="46"/>
      <c r="F166" s="46"/>
      <c r="G166" s="46">
        <v>15629.682</v>
      </c>
      <c r="H166" s="36"/>
      <c r="I166" s="38"/>
      <c r="J166" s="41"/>
    </row>
    <row r="167" spans="1:10" ht="15">
      <c r="A167" s="180" t="s">
        <v>133</v>
      </c>
      <c r="B167" s="180" t="s">
        <v>134</v>
      </c>
      <c r="C167" s="46">
        <v>2014</v>
      </c>
      <c r="D167" s="292">
        <v>5836.805</v>
      </c>
      <c r="E167" s="46"/>
      <c r="F167" s="269">
        <v>900</v>
      </c>
      <c r="G167" s="46">
        <v>4936.805</v>
      </c>
      <c r="H167" s="36"/>
      <c r="I167" s="38"/>
      <c r="J167" s="41"/>
    </row>
    <row r="168" spans="1:10" ht="15">
      <c r="A168" s="180"/>
      <c r="B168" s="180"/>
      <c r="C168" s="46">
        <v>2015</v>
      </c>
      <c r="D168" s="292">
        <v>4738.071</v>
      </c>
      <c r="E168" s="46"/>
      <c r="F168" s="46"/>
      <c r="G168" s="46">
        <v>4738.071</v>
      </c>
      <c r="H168" s="36"/>
      <c r="I168" s="38"/>
      <c r="J168" s="41"/>
    </row>
    <row r="169" spans="1:10" ht="15">
      <c r="A169" s="180"/>
      <c r="B169" s="180"/>
      <c r="C169" s="46">
        <v>2016</v>
      </c>
      <c r="D169" s="292">
        <v>4738.071</v>
      </c>
      <c r="E169" s="46"/>
      <c r="F169" s="46"/>
      <c r="G169" s="46">
        <v>4738.071</v>
      </c>
      <c r="H169" s="36"/>
      <c r="I169" s="38"/>
      <c r="J169" s="41"/>
    </row>
    <row r="170" spans="1:10" ht="15">
      <c r="A170" s="180" t="s">
        <v>135</v>
      </c>
      <c r="B170" s="180" t="s">
        <v>136</v>
      </c>
      <c r="C170" s="46">
        <v>2014</v>
      </c>
      <c r="D170" s="292">
        <v>5935.745</v>
      </c>
      <c r="E170" s="46"/>
      <c r="F170" s="269">
        <v>900</v>
      </c>
      <c r="G170" s="46">
        <v>5035.745</v>
      </c>
      <c r="H170" s="36"/>
      <c r="I170" s="38"/>
      <c r="J170" s="41"/>
    </row>
    <row r="171" spans="1:10" ht="15">
      <c r="A171" s="180"/>
      <c r="B171" s="180"/>
      <c r="C171" s="46">
        <v>2015</v>
      </c>
      <c r="D171" s="292">
        <v>4859.904</v>
      </c>
      <c r="E171" s="46"/>
      <c r="F171" s="46"/>
      <c r="G171" s="46">
        <v>4859.904</v>
      </c>
      <c r="H171" s="36"/>
      <c r="I171" s="38"/>
      <c r="J171" s="41"/>
    </row>
    <row r="172" spans="1:10" ht="15">
      <c r="A172" s="180"/>
      <c r="B172" s="180"/>
      <c r="C172" s="46">
        <v>2016</v>
      </c>
      <c r="D172" s="292">
        <v>4859.904</v>
      </c>
      <c r="E172" s="46"/>
      <c r="F172" s="46"/>
      <c r="G172" s="46">
        <v>4859.904</v>
      </c>
      <c r="H172" s="36"/>
      <c r="I172" s="38"/>
      <c r="J172" s="41"/>
    </row>
    <row r="173" spans="1:10" ht="15">
      <c r="A173" s="180" t="s">
        <v>137</v>
      </c>
      <c r="B173" s="180" t="s">
        <v>138</v>
      </c>
      <c r="C173" s="46">
        <v>2014</v>
      </c>
      <c r="D173" s="292">
        <v>1520.126</v>
      </c>
      <c r="E173" s="46"/>
      <c r="F173" s="269">
        <v>82</v>
      </c>
      <c r="G173" s="46">
        <v>1438.126</v>
      </c>
      <c r="H173" s="36"/>
      <c r="I173" s="38"/>
      <c r="J173" s="41"/>
    </row>
    <row r="174" spans="1:10" ht="15">
      <c r="A174" s="180"/>
      <c r="B174" s="180"/>
      <c r="C174" s="46">
        <v>2015</v>
      </c>
      <c r="D174" s="292">
        <v>1391.992</v>
      </c>
      <c r="E174" s="46"/>
      <c r="F174" s="46"/>
      <c r="G174" s="46">
        <v>1391.992</v>
      </c>
      <c r="H174" s="36"/>
      <c r="I174" s="38"/>
      <c r="J174" s="41"/>
    </row>
    <row r="175" spans="1:10" ht="15">
      <c r="A175" s="180"/>
      <c r="B175" s="180"/>
      <c r="C175" s="46">
        <v>2016</v>
      </c>
      <c r="D175" s="292">
        <v>1391.992</v>
      </c>
      <c r="E175" s="46"/>
      <c r="F175" s="46"/>
      <c r="G175" s="46">
        <v>1391.992</v>
      </c>
      <c r="H175" s="36"/>
      <c r="I175" s="38"/>
      <c r="J175" s="41"/>
    </row>
    <row r="176" spans="1:10" ht="33" customHeight="1">
      <c r="A176" s="180" t="s">
        <v>139</v>
      </c>
      <c r="B176" s="180" t="s">
        <v>140</v>
      </c>
      <c r="C176" s="46">
        <v>2014</v>
      </c>
      <c r="D176" s="292">
        <v>2037.035</v>
      </c>
      <c r="E176" s="46"/>
      <c r="F176" s="269">
        <v>505</v>
      </c>
      <c r="G176" s="46">
        <v>1532.035</v>
      </c>
      <c r="H176" s="36"/>
      <c r="I176" s="38"/>
      <c r="J176" s="41"/>
    </row>
    <row r="177" spans="1:10" ht="15">
      <c r="A177" s="180"/>
      <c r="B177" s="180"/>
      <c r="C177" s="46">
        <v>2015</v>
      </c>
      <c r="D177" s="292">
        <v>1457.801</v>
      </c>
      <c r="E177" s="46"/>
      <c r="F177" s="46"/>
      <c r="G177" s="46">
        <v>1457.801</v>
      </c>
      <c r="H177" s="36"/>
      <c r="I177" s="38"/>
      <c r="J177" s="41"/>
    </row>
    <row r="178" spans="1:10" ht="15">
      <c r="A178" s="180"/>
      <c r="B178" s="180"/>
      <c r="C178" s="46">
        <v>2016</v>
      </c>
      <c r="D178" s="292">
        <v>1457.801</v>
      </c>
      <c r="E178" s="46"/>
      <c r="F178" s="46"/>
      <c r="G178" s="46">
        <v>1457.801</v>
      </c>
      <c r="H178" s="36"/>
      <c r="I178" s="38"/>
      <c r="J178" s="41"/>
    </row>
    <row r="179" spans="1:10" ht="15">
      <c r="A179" s="296"/>
      <c r="B179" s="311" t="s">
        <v>332</v>
      </c>
      <c r="C179" s="55">
        <v>2014</v>
      </c>
      <c r="D179" s="301">
        <f>D161+D164+D167+D170+D173+D176</f>
        <v>41953.791000000005</v>
      </c>
      <c r="E179" s="55"/>
      <c r="F179" s="301">
        <f>F161+F164+F167+F170+F173+F176</f>
        <v>5114.42</v>
      </c>
      <c r="G179" s="301">
        <f>G161+G164+G167+G170+G173+G176</f>
        <v>36839.371</v>
      </c>
      <c r="H179" s="302"/>
      <c r="I179" s="38"/>
      <c r="J179" s="41"/>
    </row>
    <row r="180" spans="1:10" ht="15">
      <c r="A180" s="296"/>
      <c r="B180" s="205"/>
      <c r="C180" s="55">
        <v>2015</v>
      </c>
      <c r="D180" s="301">
        <f>D162+D165+D168+D171+D174+D177</f>
        <v>36545.051</v>
      </c>
      <c r="E180" s="55"/>
      <c r="F180" s="55"/>
      <c r="G180" s="301">
        <f>G162+G165+G168+G171+G174+G177</f>
        <v>36545.051</v>
      </c>
      <c r="H180" s="302"/>
      <c r="I180" s="38"/>
      <c r="J180" s="41"/>
    </row>
    <row r="181" spans="1:10" ht="15">
      <c r="A181" s="296"/>
      <c r="B181" s="205"/>
      <c r="C181" s="55">
        <v>2016</v>
      </c>
      <c r="D181" s="301">
        <f>D163+D166+D169+D172+D175+D178</f>
        <v>35545.051</v>
      </c>
      <c r="E181" s="55"/>
      <c r="F181" s="310"/>
      <c r="G181" s="301">
        <f>G163+G166+G169+G172+G175+G178</f>
        <v>35545.051</v>
      </c>
      <c r="H181" s="302"/>
      <c r="I181" s="38"/>
      <c r="J181" s="41"/>
    </row>
    <row r="182" spans="1:10" ht="25.5">
      <c r="A182" s="36"/>
      <c r="B182" s="206"/>
      <c r="C182" s="55" t="s">
        <v>146</v>
      </c>
      <c r="D182" s="301">
        <f>SUM(D179:D181)</f>
        <v>114043.89300000001</v>
      </c>
      <c r="E182" s="301">
        <f>SUM(E179:E181)</f>
        <v>0</v>
      </c>
      <c r="F182" s="301">
        <f>SUM(F179:F181)</f>
        <v>5114.42</v>
      </c>
      <c r="G182" s="301">
        <f>SUM(G179:G181)</f>
        <v>108929.473</v>
      </c>
      <c r="H182" s="302"/>
      <c r="I182" s="38"/>
      <c r="J182" s="41"/>
    </row>
    <row r="183" spans="1:10" ht="38.25" customHeight="1">
      <c r="A183" s="312" t="s">
        <v>141</v>
      </c>
      <c r="B183" s="313"/>
      <c r="C183" s="313"/>
      <c r="D183" s="313"/>
      <c r="E183" s="313"/>
      <c r="F183" s="313"/>
      <c r="G183" s="313"/>
      <c r="H183" s="313"/>
      <c r="I183" s="313"/>
      <c r="J183" s="314"/>
    </row>
    <row r="184" spans="1:10" ht="26.25" customHeight="1">
      <c r="A184" s="179" t="s">
        <v>171</v>
      </c>
      <c r="B184" s="180" t="s">
        <v>142</v>
      </c>
      <c r="C184" s="46">
        <v>2014</v>
      </c>
      <c r="D184" s="269">
        <v>0</v>
      </c>
      <c r="E184" s="46"/>
      <c r="F184" s="269">
        <v>0</v>
      </c>
      <c r="G184" s="289" t="s">
        <v>52</v>
      </c>
      <c r="H184" s="41"/>
      <c r="I184" s="38"/>
      <c r="J184" s="41"/>
    </row>
    <row r="185" spans="1:10" ht="15">
      <c r="A185" s="179"/>
      <c r="B185" s="180"/>
      <c r="C185" s="46">
        <v>2015</v>
      </c>
      <c r="D185" s="269">
        <v>4910</v>
      </c>
      <c r="E185" s="46"/>
      <c r="F185" s="269">
        <v>4910</v>
      </c>
      <c r="G185" s="46" t="s">
        <v>52</v>
      </c>
      <c r="H185" s="41"/>
      <c r="I185" s="38"/>
      <c r="J185" s="41"/>
    </row>
    <row r="186" spans="1:10" ht="15">
      <c r="A186" s="179"/>
      <c r="B186" s="180"/>
      <c r="C186" s="46">
        <v>2016</v>
      </c>
      <c r="D186" s="269">
        <v>9500</v>
      </c>
      <c r="E186" s="46"/>
      <c r="F186" s="269">
        <v>9500</v>
      </c>
      <c r="G186" s="46" t="s">
        <v>52</v>
      </c>
      <c r="H186" s="41"/>
      <c r="I186" s="38"/>
      <c r="J186" s="41"/>
    </row>
    <row r="187" spans="1:10" ht="20.25" customHeight="1">
      <c r="A187" s="179" t="s">
        <v>172</v>
      </c>
      <c r="B187" s="180" t="s">
        <v>143</v>
      </c>
      <c r="C187" s="46">
        <v>2014</v>
      </c>
      <c r="D187" s="269">
        <v>0</v>
      </c>
      <c r="E187" s="46"/>
      <c r="F187" s="269">
        <v>0</v>
      </c>
      <c r="G187" s="46" t="s">
        <v>52</v>
      </c>
      <c r="H187" s="41"/>
      <c r="I187" s="38"/>
      <c r="J187" s="41"/>
    </row>
    <row r="188" spans="1:10" ht="15">
      <c r="A188" s="179"/>
      <c r="B188" s="180"/>
      <c r="C188" s="46">
        <v>2015</v>
      </c>
      <c r="D188" s="269">
        <v>6035</v>
      </c>
      <c r="E188" s="46"/>
      <c r="F188" s="269">
        <v>6035</v>
      </c>
      <c r="G188" s="46" t="s">
        <v>52</v>
      </c>
      <c r="H188" s="41"/>
      <c r="I188" s="38"/>
      <c r="J188" s="41"/>
    </row>
    <row r="189" spans="1:10" ht="15">
      <c r="A189" s="179"/>
      <c r="B189" s="180"/>
      <c r="C189" s="46">
        <v>2016</v>
      </c>
      <c r="D189" s="269">
        <v>9179</v>
      </c>
      <c r="E189" s="46"/>
      <c r="F189" s="269">
        <v>9179</v>
      </c>
      <c r="G189" s="46" t="s">
        <v>52</v>
      </c>
      <c r="H189" s="41"/>
      <c r="I189" s="38"/>
      <c r="J189" s="41"/>
    </row>
    <row r="190" spans="1:10" ht="15">
      <c r="A190" s="296"/>
      <c r="B190" s="308" t="s">
        <v>336</v>
      </c>
      <c r="C190" s="55">
        <v>2014</v>
      </c>
      <c r="D190" s="315">
        <f>D184+D187</f>
        <v>0</v>
      </c>
      <c r="E190" s="315">
        <f>E184+E187</f>
        <v>0</v>
      </c>
      <c r="F190" s="315">
        <f>F184+F187</f>
        <v>0</v>
      </c>
      <c r="G190" s="46" t="s">
        <v>52</v>
      </c>
      <c r="H190" s="41"/>
      <c r="I190" s="38"/>
      <c r="J190" s="41"/>
    </row>
    <row r="191" spans="1:10" ht="15">
      <c r="A191" s="296"/>
      <c r="B191" s="308"/>
      <c r="C191" s="55">
        <v>2015</v>
      </c>
      <c r="D191" s="315">
        <f aca="true" t="shared" si="3" ref="D191:F192">D185+D188</f>
        <v>10945</v>
      </c>
      <c r="E191" s="315">
        <f t="shared" si="3"/>
        <v>0</v>
      </c>
      <c r="F191" s="315">
        <f t="shared" si="3"/>
        <v>10945</v>
      </c>
      <c r="G191" s="46" t="s">
        <v>52</v>
      </c>
      <c r="H191" s="41"/>
      <c r="I191" s="38"/>
      <c r="J191" s="41"/>
    </row>
    <row r="192" spans="1:10" ht="15">
      <c r="A192" s="296"/>
      <c r="B192" s="308"/>
      <c r="C192" s="55">
        <v>2016</v>
      </c>
      <c r="D192" s="315">
        <f t="shared" si="3"/>
        <v>18679</v>
      </c>
      <c r="E192" s="315">
        <f t="shared" si="3"/>
        <v>0</v>
      </c>
      <c r="F192" s="315">
        <f t="shared" si="3"/>
        <v>18679</v>
      </c>
      <c r="G192" s="46" t="s">
        <v>52</v>
      </c>
      <c r="H192" s="41"/>
      <c r="I192" s="38"/>
      <c r="J192" s="41"/>
    </row>
    <row r="193" spans="1:10" ht="15">
      <c r="A193" s="318"/>
      <c r="B193" s="256" t="s">
        <v>145</v>
      </c>
      <c r="C193" s="55">
        <v>2014</v>
      </c>
      <c r="D193" s="317">
        <f>D16+D28+D54+D99+D128+D154+D179+D190</f>
        <v>51147.79165000001</v>
      </c>
      <c r="E193" s="55"/>
      <c r="F193" s="301">
        <f>F9+F12+F96+F161+F164+F167+F170+F173+F176</f>
        <v>6024.92</v>
      </c>
      <c r="G193" s="317">
        <f>G16+G28+G54+G99+G128+G154+G179</f>
        <v>45122.87165</v>
      </c>
      <c r="H193" s="53"/>
      <c r="I193" s="38"/>
      <c r="J193" s="41"/>
    </row>
    <row r="194" spans="1:10" ht="15">
      <c r="A194" s="319"/>
      <c r="B194" s="257"/>
      <c r="C194" s="55">
        <v>2015</v>
      </c>
      <c r="D194" s="301">
        <f>G194+F194</f>
        <v>54178.202</v>
      </c>
      <c r="E194" s="55"/>
      <c r="F194" s="301">
        <f>F17+F29+F100+F191</f>
        <v>10952</v>
      </c>
      <c r="G194" s="301">
        <f>G17+G29+G55+G100+G129+G155+G180</f>
        <v>43226.202</v>
      </c>
      <c r="H194" s="53"/>
      <c r="I194" s="38"/>
      <c r="J194" s="41"/>
    </row>
    <row r="195" spans="1:10" ht="15">
      <c r="A195" s="319"/>
      <c r="B195" s="257"/>
      <c r="C195" s="55">
        <v>2016</v>
      </c>
      <c r="D195" s="317">
        <f>D18+D30+D56+D101+D130+D156+D181+D192</f>
        <v>60412.202</v>
      </c>
      <c r="E195" s="55"/>
      <c r="F195" s="301">
        <f>F18+F30+F101+F192</f>
        <v>18686</v>
      </c>
      <c r="G195" s="301">
        <f>G18+G30+G56+G101+G130+G156+G181</f>
        <v>41726.202</v>
      </c>
      <c r="H195" s="53"/>
      <c r="I195" s="38"/>
      <c r="J195" s="41"/>
    </row>
    <row r="196" spans="1:10" ht="25.5">
      <c r="A196" s="320"/>
      <c r="B196" s="284"/>
      <c r="C196" s="55" t="s">
        <v>146</v>
      </c>
      <c r="D196" s="317">
        <f>D193+D194+D195</f>
        <v>165738.19565</v>
      </c>
      <c r="E196" s="55"/>
      <c r="F196" s="301">
        <f>F193+F194+F195</f>
        <v>35662.92</v>
      </c>
      <c r="G196" s="316">
        <f>G193+G194+G195</f>
        <v>130075.27565</v>
      </c>
      <c r="H196" s="53"/>
      <c r="I196" s="38"/>
      <c r="J196" s="41"/>
    </row>
    <row r="198" spans="3:6" ht="15">
      <c r="C198" s="321"/>
      <c r="F198" s="273"/>
    </row>
  </sheetData>
  <sheetProtection/>
  <mergeCells count="197">
    <mergeCell ref="A16:A19"/>
    <mergeCell ref="B16:B19"/>
    <mergeCell ref="I16:I19"/>
    <mergeCell ref="J12:J19"/>
    <mergeCell ref="B179:B182"/>
    <mergeCell ref="A193:A196"/>
    <mergeCell ref="B193:B196"/>
    <mergeCell ref="A187:A189"/>
    <mergeCell ref="B187:B189"/>
    <mergeCell ref="A190:A192"/>
    <mergeCell ref="B190:B192"/>
    <mergeCell ref="A176:A178"/>
    <mergeCell ref="B176:B178"/>
    <mergeCell ref="A179:A181"/>
    <mergeCell ref="A183:J183"/>
    <mergeCell ref="A184:A186"/>
    <mergeCell ref="B184:B186"/>
    <mergeCell ref="A167:A169"/>
    <mergeCell ref="B167:B169"/>
    <mergeCell ref="A170:A172"/>
    <mergeCell ref="B170:B172"/>
    <mergeCell ref="A173:A175"/>
    <mergeCell ref="B173:B175"/>
    <mergeCell ref="J154:J156"/>
    <mergeCell ref="A159:J159"/>
    <mergeCell ref="B160:J160"/>
    <mergeCell ref="A161:A163"/>
    <mergeCell ref="B161:B163"/>
    <mergeCell ref="A164:A166"/>
    <mergeCell ref="B164:B166"/>
    <mergeCell ref="A154:A156"/>
    <mergeCell ref="B154:B156"/>
    <mergeCell ref="E154:E156"/>
    <mergeCell ref="F154:F156"/>
    <mergeCell ref="H154:H156"/>
    <mergeCell ref="I154:I156"/>
    <mergeCell ref="J148:J150"/>
    <mergeCell ref="A151:A153"/>
    <mergeCell ref="B151:B153"/>
    <mergeCell ref="E151:E153"/>
    <mergeCell ref="F151:F153"/>
    <mergeCell ref="H151:H153"/>
    <mergeCell ref="I151:I153"/>
    <mergeCell ref="J151:J153"/>
    <mergeCell ref="A148:A150"/>
    <mergeCell ref="B148:B150"/>
    <mergeCell ref="E148:E150"/>
    <mergeCell ref="F148:F150"/>
    <mergeCell ref="H148:H150"/>
    <mergeCell ref="I148:I150"/>
    <mergeCell ref="J142:J144"/>
    <mergeCell ref="A145:A147"/>
    <mergeCell ref="B145:B147"/>
    <mergeCell ref="E145:E147"/>
    <mergeCell ref="F145:F147"/>
    <mergeCell ref="H145:H147"/>
    <mergeCell ref="I145:I147"/>
    <mergeCell ref="J145:J147"/>
    <mergeCell ref="A142:A144"/>
    <mergeCell ref="B142:B144"/>
    <mergeCell ref="E142:E144"/>
    <mergeCell ref="F142:F144"/>
    <mergeCell ref="H142:H144"/>
    <mergeCell ref="I142:I144"/>
    <mergeCell ref="J136:J138"/>
    <mergeCell ref="A139:A141"/>
    <mergeCell ref="B139:B141"/>
    <mergeCell ref="E139:E141"/>
    <mergeCell ref="F139:F141"/>
    <mergeCell ref="H139:H141"/>
    <mergeCell ref="I139:I141"/>
    <mergeCell ref="J139:J141"/>
    <mergeCell ref="A136:A138"/>
    <mergeCell ref="B136:B138"/>
    <mergeCell ref="E136:E138"/>
    <mergeCell ref="F136:F138"/>
    <mergeCell ref="H136:H138"/>
    <mergeCell ref="I136:I138"/>
    <mergeCell ref="A133:A135"/>
    <mergeCell ref="B133:B135"/>
    <mergeCell ref="E133:E135"/>
    <mergeCell ref="F133:F135"/>
    <mergeCell ref="H133:H135"/>
    <mergeCell ref="I133:I135"/>
    <mergeCell ref="J133:J135"/>
    <mergeCell ref="A103:J103"/>
    <mergeCell ref="A104:A105"/>
    <mergeCell ref="B104:J104"/>
    <mergeCell ref="B105:J105"/>
    <mergeCell ref="A106:A130"/>
    <mergeCell ref="J89:J91"/>
    <mergeCell ref="A92:A94"/>
    <mergeCell ref="B92:B94"/>
    <mergeCell ref="I92:I94"/>
    <mergeCell ref="J92:J94"/>
    <mergeCell ref="J95:J98"/>
    <mergeCell ref="A96:A98"/>
    <mergeCell ref="B96:B98"/>
    <mergeCell ref="I96:I98"/>
    <mergeCell ref="A86:A88"/>
    <mergeCell ref="B86:B88"/>
    <mergeCell ref="I86:I88"/>
    <mergeCell ref="A89:A91"/>
    <mergeCell ref="B89:B91"/>
    <mergeCell ref="I89:I91"/>
    <mergeCell ref="A80:A82"/>
    <mergeCell ref="B80:B82"/>
    <mergeCell ref="I80:I82"/>
    <mergeCell ref="A83:A85"/>
    <mergeCell ref="B83:B85"/>
    <mergeCell ref="I83:I85"/>
    <mergeCell ref="A74:A76"/>
    <mergeCell ref="B74:B76"/>
    <mergeCell ref="I74:I76"/>
    <mergeCell ref="A77:A79"/>
    <mergeCell ref="B77:B79"/>
    <mergeCell ref="I77:I79"/>
    <mergeCell ref="A68:A70"/>
    <mergeCell ref="B68:B70"/>
    <mergeCell ref="I68:I70"/>
    <mergeCell ref="A71:A73"/>
    <mergeCell ref="B71:B73"/>
    <mergeCell ref="I71:I73"/>
    <mergeCell ref="A58:J58"/>
    <mergeCell ref="B59:J59"/>
    <mergeCell ref="B60:J60"/>
    <mergeCell ref="J61:J88"/>
    <mergeCell ref="A62:A64"/>
    <mergeCell ref="B62:B64"/>
    <mergeCell ref="I62:I64"/>
    <mergeCell ref="A65:A67"/>
    <mergeCell ref="B65:B67"/>
    <mergeCell ref="I65:I67"/>
    <mergeCell ref="A48:A50"/>
    <mergeCell ref="B48:B50"/>
    <mergeCell ref="I48:I50"/>
    <mergeCell ref="J48:J50"/>
    <mergeCell ref="A51:A53"/>
    <mergeCell ref="B51:B53"/>
    <mergeCell ref="I51:I53"/>
    <mergeCell ref="J51:J53"/>
    <mergeCell ref="A42:A44"/>
    <mergeCell ref="B42:B44"/>
    <mergeCell ref="I42:I44"/>
    <mergeCell ref="J42:J44"/>
    <mergeCell ref="A45:A47"/>
    <mergeCell ref="B45:B47"/>
    <mergeCell ref="I45:I47"/>
    <mergeCell ref="J45:J47"/>
    <mergeCell ref="A35:A38"/>
    <mergeCell ref="B35:B38"/>
    <mergeCell ref="J35:J38"/>
    <mergeCell ref="I37:I38"/>
    <mergeCell ref="A39:A41"/>
    <mergeCell ref="B39:B41"/>
    <mergeCell ref="J39:J41"/>
    <mergeCell ref="I39:I41"/>
    <mergeCell ref="A25:A27"/>
    <mergeCell ref="I25:I27"/>
    <mergeCell ref="J25:J27"/>
    <mergeCell ref="A32:J32"/>
    <mergeCell ref="A33:A34"/>
    <mergeCell ref="B33:J33"/>
    <mergeCell ref="B34:J34"/>
    <mergeCell ref="B25:B27"/>
    <mergeCell ref="A20:J20"/>
    <mergeCell ref="B21:J21"/>
    <mergeCell ref="A22:A24"/>
    <mergeCell ref="B22:B24"/>
    <mergeCell ref="I22:I24"/>
    <mergeCell ref="J22:J24"/>
    <mergeCell ref="A12:A15"/>
    <mergeCell ref="I12:I15"/>
    <mergeCell ref="C14:C15"/>
    <mergeCell ref="D14:D15"/>
    <mergeCell ref="E14:E15"/>
    <mergeCell ref="F14:F15"/>
    <mergeCell ref="G14:G15"/>
    <mergeCell ref="H14:H15"/>
    <mergeCell ref="H3:H4"/>
    <mergeCell ref="A6:J6"/>
    <mergeCell ref="B7:J7"/>
    <mergeCell ref="B8:J8"/>
    <mergeCell ref="A9:A11"/>
    <mergeCell ref="B9:B11"/>
    <mergeCell ref="I9:I11"/>
    <mergeCell ref="J9:J11"/>
    <mergeCell ref="A1:J1"/>
    <mergeCell ref="A2:A4"/>
    <mergeCell ref="B2:B4"/>
    <mergeCell ref="C2:C4"/>
    <mergeCell ref="D2:D4"/>
    <mergeCell ref="E2:H2"/>
    <mergeCell ref="I2:I4"/>
    <mergeCell ref="J2:J4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37">
      <selection activeCell="U71" sqref="U71"/>
    </sheetView>
  </sheetViews>
  <sheetFormatPr defaultColWidth="9.140625" defaultRowHeight="15"/>
  <cols>
    <col min="1" max="1" width="8.140625" style="0" customWidth="1"/>
    <col min="2" max="2" width="28.7109375" style="0" customWidth="1"/>
    <col min="3" max="3" width="10.421875" style="0" customWidth="1"/>
    <col min="4" max="4" width="9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ht="18.75">
      <c r="E1" s="39" t="s">
        <v>215</v>
      </c>
    </row>
    <row r="2" spans="1:21" ht="38.25" customHeight="1">
      <c r="A2" s="231" t="s">
        <v>0</v>
      </c>
      <c r="B2" s="216" t="s">
        <v>36</v>
      </c>
      <c r="C2" s="216" t="s">
        <v>2</v>
      </c>
      <c r="D2" s="216" t="s">
        <v>216</v>
      </c>
      <c r="E2" s="231" t="s">
        <v>5</v>
      </c>
      <c r="F2" s="231"/>
      <c r="G2" s="231"/>
      <c r="H2" s="231"/>
      <c r="I2" s="231"/>
      <c r="J2" s="231"/>
      <c r="K2" s="231"/>
      <c r="L2" s="231"/>
      <c r="M2" s="231"/>
      <c r="N2" s="231"/>
      <c r="O2" s="231" t="s">
        <v>42</v>
      </c>
      <c r="P2" s="37"/>
      <c r="Q2" s="37"/>
      <c r="R2" s="37"/>
      <c r="S2" s="37"/>
      <c r="T2" s="216" t="s">
        <v>217</v>
      </c>
      <c r="U2" s="216" t="s">
        <v>174</v>
      </c>
    </row>
    <row r="3" spans="1:21" ht="20.25" customHeight="1">
      <c r="A3" s="231"/>
      <c r="B3" s="217"/>
      <c r="C3" s="217"/>
      <c r="D3" s="217"/>
      <c r="E3" s="231" t="s">
        <v>41</v>
      </c>
      <c r="F3" s="231" t="s">
        <v>175</v>
      </c>
      <c r="G3" s="231"/>
      <c r="H3" s="231"/>
      <c r="I3" s="231"/>
      <c r="J3" s="231"/>
      <c r="K3" s="231"/>
      <c r="L3" s="231"/>
      <c r="M3" s="231"/>
      <c r="N3" s="231"/>
      <c r="O3" s="231"/>
      <c r="P3" s="37" t="s">
        <v>173</v>
      </c>
      <c r="Q3" s="37"/>
      <c r="R3" s="37"/>
      <c r="S3" s="37"/>
      <c r="T3" s="217"/>
      <c r="U3" s="217"/>
    </row>
    <row r="4" spans="1:21" ht="38.25">
      <c r="A4" s="231"/>
      <c r="B4" s="218"/>
      <c r="C4" s="218"/>
      <c r="D4" s="218"/>
      <c r="E4" s="231"/>
      <c r="F4" s="231" t="s">
        <v>43</v>
      </c>
      <c r="G4" s="231"/>
      <c r="H4" s="231"/>
      <c r="I4" s="231"/>
      <c r="J4" s="231"/>
      <c r="K4" s="231"/>
      <c r="L4" s="231"/>
      <c r="M4" s="231"/>
      <c r="N4" s="35" t="s">
        <v>44</v>
      </c>
      <c r="O4" s="231"/>
      <c r="P4" s="47"/>
      <c r="Q4" s="47"/>
      <c r="R4" s="47"/>
      <c r="S4" s="47"/>
      <c r="T4" s="218"/>
      <c r="U4" s="218"/>
    </row>
    <row r="5" spans="1:21" ht="1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232">
        <v>6</v>
      </c>
      <c r="G5" s="232"/>
      <c r="H5" s="232"/>
      <c r="I5" s="232"/>
      <c r="J5" s="232"/>
      <c r="K5" s="232"/>
      <c r="L5" s="232"/>
      <c r="M5" s="232"/>
      <c r="N5" s="58">
        <v>7</v>
      </c>
      <c r="O5" s="58">
        <v>8</v>
      </c>
      <c r="P5" s="233">
        <v>9</v>
      </c>
      <c r="Q5" s="234"/>
      <c r="R5" s="234"/>
      <c r="S5" s="234"/>
      <c r="T5" s="235"/>
      <c r="U5" s="58">
        <v>10</v>
      </c>
    </row>
    <row r="6" spans="1:21" ht="18.75">
      <c r="A6" s="236" t="s">
        <v>176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</row>
    <row r="7" spans="1:21" s="59" customFormat="1" ht="15">
      <c r="A7" s="181" t="s">
        <v>177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1:21" ht="15">
      <c r="A8" s="228" t="s">
        <v>178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25.5">
      <c r="A9" s="216" t="s">
        <v>13</v>
      </c>
      <c r="B9" s="213" t="s">
        <v>218</v>
      </c>
      <c r="C9" s="35">
        <v>2014</v>
      </c>
      <c r="D9" s="35">
        <v>25</v>
      </c>
      <c r="E9" s="37"/>
      <c r="F9" s="37"/>
      <c r="G9" s="37"/>
      <c r="H9" s="197"/>
      <c r="I9" s="198"/>
      <c r="J9" s="37"/>
      <c r="K9" s="37"/>
      <c r="L9" s="37"/>
      <c r="M9" s="37"/>
      <c r="N9" s="35">
        <f>D9</f>
        <v>25</v>
      </c>
      <c r="O9" s="37"/>
      <c r="P9" s="37"/>
      <c r="Q9" s="37" t="s">
        <v>180</v>
      </c>
      <c r="R9" s="37"/>
      <c r="S9" s="37"/>
      <c r="T9" s="216" t="s">
        <v>62</v>
      </c>
      <c r="U9" s="180" t="s">
        <v>181</v>
      </c>
    </row>
    <row r="10" spans="1:21" ht="15">
      <c r="A10" s="217"/>
      <c r="B10" s="214"/>
      <c r="C10" s="35">
        <v>2015</v>
      </c>
      <c r="D10" s="35">
        <v>25</v>
      </c>
      <c r="E10" s="37"/>
      <c r="F10" s="37"/>
      <c r="G10" s="37"/>
      <c r="H10" s="207"/>
      <c r="I10" s="208"/>
      <c r="J10" s="37"/>
      <c r="K10" s="37"/>
      <c r="L10" s="37"/>
      <c r="M10" s="37"/>
      <c r="N10" s="35">
        <f>D10</f>
        <v>25</v>
      </c>
      <c r="O10" s="37"/>
      <c r="P10" s="37"/>
      <c r="Q10" s="47"/>
      <c r="R10" s="47"/>
      <c r="S10" s="47"/>
      <c r="T10" s="217"/>
      <c r="U10" s="180"/>
    </row>
    <row r="11" spans="1:21" ht="15">
      <c r="A11" s="218"/>
      <c r="B11" s="215"/>
      <c r="C11" s="35">
        <v>2016</v>
      </c>
      <c r="D11" s="35">
        <v>25</v>
      </c>
      <c r="E11" s="37"/>
      <c r="F11" s="63"/>
      <c r="G11" s="211"/>
      <c r="H11" s="237"/>
      <c r="I11" s="237"/>
      <c r="J11" s="237"/>
      <c r="K11" s="237"/>
      <c r="L11" s="237"/>
      <c r="M11" s="212"/>
      <c r="N11" s="35">
        <f>D11</f>
        <v>25</v>
      </c>
      <c r="O11" s="37"/>
      <c r="P11" s="37"/>
      <c r="Q11" s="47"/>
      <c r="R11" s="47"/>
      <c r="S11" s="47"/>
      <c r="T11" s="218"/>
      <c r="U11" s="180"/>
    </row>
    <row r="12" spans="1:21" ht="15">
      <c r="A12" s="57"/>
      <c r="B12" s="323" t="s">
        <v>337</v>
      </c>
      <c r="C12" s="46" t="s">
        <v>146</v>
      </c>
      <c r="D12" s="46">
        <f>SUM(D9:D11)</f>
        <v>75</v>
      </c>
      <c r="E12" s="41"/>
      <c r="F12" s="63"/>
      <c r="G12" s="91"/>
      <c r="H12" s="237"/>
      <c r="I12" s="237"/>
      <c r="J12" s="92"/>
      <c r="K12" s="92"/>
      <c r="L12" s="92"/>
      <c r="M12" s="93"/>
      <c r="N12" s="46">
        <f>N9+N10+N11</f>
        <v>75</v>
      </c>
      <c r="O12" s="41"/>
      <c r="P12" s="41"/>
      <c r="Q12" s="47"/>
      <c r="R12" s="47"/>
      <c r="S12" s="47"/>
      <c r="T12" s="57"/>
      <c r="U12" s="41"/>
    </row>
    <row r="13" spans="1:21" ht="18.75">
      <c r="A13" s="236" t="s">
        <v>183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</row>
    <row r="14" spans="1:21" ht="15">
      <c r="A14" s="228" t="s">
        <v>184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30"/>
    </row>
    <row r="15" spans="1:21" ht="15" customHeight="1">
      <c r="A15" s="64" t="s">
        <v>219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</row>
    <row r="16" spans="1:21" ht="24" customHeight="1">
      <c r="A16" s="216">
        <v>2</v>
      </c>
      <c r="B16" s="213" t="s">
        <v>220</v>
      </c>
      <c r="C16" s="216">
        <v>2014</v>
      </c>
      <c r="D16" s="231">
        <f>N16</f>
        <v>20</v>
      </c>
      <c r="E16" s="231"/>
      <c r="F16" s="231"/>
      <c r="G16" s="231"/>
      <c r="H16" s="209"/>
      <c r="I16" s="210"/>
      <c r="J16" s="48"/>
      <c r="K16" s="48"/>
      <c r="L16" s="48"/>
      <c r="M16" s="48"/>
      <c r="N16" s="231">
        <v>20</v>
      </c>
      <c r="O16" s="216"/>
      <c r="P16" s="37"/>
      <c r="Q16" s="37"/>
      <c r="R16" s="239" t="s">
        <v>62</v>
      </c>
      <c r="S16" s="240"/>
      <c r="T16" s="241"/>
      <c r="U16" s="180" t="s">
        <v>185</v>
      </c>
    </row>
    <row r="17" spans="1:21" ht="25.5" customHeight="1" hidden="1">
      <c r="A17" s="217"/>
      <c r="B17" s="214"/>
      <c r="C17" s="218"/>
      <c r="D17" s="231"/>
      <c r="E17" s="231"/>
      <c r="F17" s="231"/>
      <c r="G17" s="231"/>
      <c r="H17" s="68"/>
      <c r="I17" s="69"/>
      <c r="J17" s="48"/>
      <c r="K17" s="48"/>
      <c r="L17" s="48"/>
      <c r="M17" s="48"/>
      <c r="N17" s="231"/>
      <c r="O17" s="218"/>
      <c r="P17" s="37"/>
      <c r="Q17" s="37"/>
      <c r="R17" s="242"/>
      <c r="S17" s="243"/>
      <c r="T17" s="244"/>
      <c r="U17" s="180"/>
    </row>
    <row r="18" spans="1:21" ht="15">
      <c r="A18" s="217"/>
      <c r="B18" s="214"/>
      <c r="C18" s="35">
        <v>2015</v>
      </c>
      <c r="D18" s="35">
        <f>N18</f>
        <v>70</v>
      </c>
      <c r="E18" s="231"/>
      <c r="F18" s="231"/>
      <c r="G18" s="231"/>
      <c r="H18" s="211"/>
      <c r="I18" s="212"/>
      <c r="J18" s="48"/>
      <c r="K18" s="48"/>
      <c r="L18" s="48"/>
      <c r="M18" s="48"/>
      <c r="N18" s="35">
        <v>70</v>
      </c>
      <c r="O18" s="37"/>
      <c r="P18" s="37"/>
      <c r="Q18" s="37"/>
      <c r="R18" s="242"/>
      <c r="S18" s="243"/>
      <c r="T18" s="244"/>
      <c r="U18" s="180"/>
    </row>
    <row r="19" spans="1:21" ht="24.75" customHeight="1">
      <c r="A19" s="218"/>
      <c r="B19" s="215"/>
      <c r="C19" s="35">
        <v>2016</v>
      </c>
      <c r="D19" s="35">
        <f>N19</f>
        <v>70</v>
      </c>
      <c r="E19" s="231"/>
      <c r="F19" s="231"/>
      <c r="G19" s="231"/>
      <c r="H19" s="211"/>
      <c r="I19" s="212"/>
      <c r="J19" s="48"/>
      <c r="K19" s="48"/>
      <c r="L19" s="48"/>
      <c r="M19" s="48"/>
      <c r="N19" s="35">
        <v>70</v>
      </c>
      <c r="O19" s="37"/>
      <c r="P19" s="37"/>
      <c r="Q19" s="37"/>
      <c r="R19" s="207"/>
      <c r="S19" s="245"/>
      <c r="T19" s="208"/>
      <c r="U19" s="180"/>
    </row>
    <row r="20" spans="1:21" ht="14.25" customHeight="1">
      <c r="A20" s="57"/>
      <c r="B20" s="323" t="s">
        <v>144</v>
      </c>
      <c r="C20" s="46" t="s">
        <v>146</v>
      </c>
      <c r="D20" s="46">
        <f>D16+D18+D19</f>
        <v>160</v>
      </c>
      <c r="E20" s="46"/>
      <c r="F20" s="46"/>
      <c r="G20" s="46"/>
      <c r="H20" s="197"/>
      <c r="I20" s="198"/>
      <c r="J20" s="46">
        <f>J16+J18+J19</f>
        <v>0</v>
      </c>
      <c r="K20" s="46">
        <f>K16+K18+K19</f>
        <v>0</v>
      </c>
      <c r="L20" s="46">
        <f>L16+L18+L19</f>
        <v>0</v>
      </c>
      <c r="M20" s="46">
        <f>M16+M18+M19</f>
        <v>0</v>
      </c>
      <c r="N20" s="46">
        <f>N16+N18+N19</f>
        <v>160</v>
      </c>
      <c r="O20" s="41"/>
      <c r="P20" s="41"/>
      <c r="Q20" s="41"/>
      <c r="R20" s="65"/>
      <c r="S20" s="66"/>
      <c r="T20" s="67"/>
      <c r="U20" s="41"/>
    </row>
    <row r="21" spans="1:21" ht="18.75">
      <c r="A21" s="236" t="s">
        <v>187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</row>
    <row r="22" spans="1:21" ht="15">
      <c r="A22" s="228" t="s">
        <v>188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</row>
    <row r="23" spans="1:21" ht="15">
      <c r="A23" s="228" t="s">
        <v>189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30"/>
    </row>
    <row r="24" spans="1:21" ht="15">
      <c r="A24" s="216">
        <v>3</v>
      </c>
      <c r="B24" s="213" t="s">
        <v>221</v>
      </c>
      <c r="C24" s="49">
        <v>2014</v>
      </c>
      <c r="D24" s="49">
        <f>N24</f>
        <v>40</v>
      </c>
      <c r="E24" s="74"/>
      <c r="F24" s="74"/>
      <c r="G24" s="74"/>
      <c r="H24" s="199"/>
      <c r="I24" s="200"/>
      <c r="J24" s="70"/>
      <c r="K24" s="70"/>
      <c r="L24" s="70"/>
      <c r="M24" s="71"/>
      <c r="N24" s="49">
        <v>40</v>
      </c>
      <c r="O24" s="37"/>
      <c r="P24" s="37"/>
      <c r="Q24" s="37"/>
      <c r="R24" s="37"/>
      <c r="S24" s="239" t="s">
        <v>62</v>
      </c>
      <c r="T24" s="241"/>
      <c r="U24" s="180" t="s">
        <v>190</v>
      </c>
    </row>
    <row r="25" spans="1:21" ht="21" customHeight="1">
      <c r="A25" s="217"/>
      <c r="B25" s="214"/>
      <c r="C25" s="49">
        <v>2015</v>
      </c>
      <c r="D25" s="49">
        <v>40</v>
      </c>
      <c r="E25" s="74"/>
      <c r="F25" s="74"/>
      <c r="G25" s="74"/>
      <c r="H25" s="199"/>
      <c r="I25" s="200"/>
      <c r="J25" s="72"/>
      <c r="K25" s="72"/>
      <c r="L25" s="72"/>
      <c r="M25" s="73"/>
      <c r="N25" s="49">
        <v>40</v>
      </c>
      <c r="O25" s="37"/>
      <c r="P25" s="37"/>
      <c r="Q25" s="37"/>
      <c r="R25" s="37"/>
      <c r="S25" s="242"/>
      <c r="T25" s="244"/>
      <c r="U25" s="180"/>
    </row>
    <row r="26" spans="1:21" ht="15">
      <c r="A26" s="218"/>
      <c r="B26" s="215"/>
      <c r="C26" s="49">
        <v>2016</v>
      </c>
      <c r="D26" s="49">
        <f>N26</f>
        <v>40</v>
      </c>
      <c r="E26" s="74"/>
      <c r="F26" s="95"/>
      <c r="G26" s="95"/>
      <c r="H26" s="201"/>
      <c r="I26" s="201"/>
      <c r="J26" s="96"/>
      <c r="K26" s="96"/>
      <c r="L26" s="96"/>
      <c r="M26" s="97"/>
      <c r="N26" s="49">
        <v>40</v>
      </c>
      <c r="O26" s="37"/>
      <c r="P26" s="37"/>
      <c r="Q26" s="37"/>
      <c r="R26" s="37"/>
      <c r="S26" s="207"/>
      <c r="T26" s="208"/>
      <c r="U26" s="180"/>
    </row>
    <row r="27" spans="1:21" ht="15">
      <c r="A27" s="57"/>
      <c r="B27" s="323" t="s">
        <v>144</v>
      </c>
      <c r="C27" s="49" t="s">
        <v>146</v>
      </c>
      <c r="D27" s="49">
        <f>D24+D25+D26</f>
        <v>120</v>
      </c>
      <c r="E27" s="74"/>
      <c r="F27" s="95"/>
      <c r="G27" s="95"/>
      <c r="H27" s="94"/>
      <c r="I27" s="94"/>
      <c r="J27" s="96"/>
      <c r="K27" s="96"/>
      <c r="L27" s="96"/>
      <c r="M27" s="97"/>
      <c r="N27" s="49">
        <f>N24+N25+N26</f>
        <v>120</v>
      </c>
      <c r="O27" s="41"/>
      <c r="P27" s="41"/>
      <c r="Q27" s="41"/>
      <c r="R27" s="41"/>
      <c r="S27" s="65"/>
      <c r="T27" s="67"/>
      <c r="U27" s="41"/>
    </row>
    <row r="28" spans="1:21" ht="15">
      <c r="A28" s="236" t="s">
        <v>192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</row>
    <row r="29" spans="1:21" ht="6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</row>
    <row r="30" spans="1:21" ht="15">
      <c r="A30" s="228" t="s">
        <v>193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</row>
    <row r="31" spans="1:21" ht="15" customHeight="1">
      <c r="A31" s="64" t="s">
        <v>222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</row>
    <row r="32" spans="1:21" ht="28.5" customHeight="1">
      <c r="A32" s="216" t="s">
        <v>84</v>
      </c>
      <c r="B32" s="247" t="s">
        <v>223</v>
      </c>
      <c r="C32" s="35">
        <v>2014</v>
      </c>
      <c r="D32" s="35">
        <v>163.5</v>
      </c>
      <c r="E32" s="37"/>
      <c r="F32" s="62"/>
      <c r="G32" s="62"/>
      <c r="H32" s="202"/>
      <c r="I32" s="198"/>
      <c r="J32" s="231"/>
      <c r="K32" s="231"/>
      <c r="L32" s="231"/>
      <c r="M32" s="231"/>
      <c r="N32" s="35">
        <v>163.5</v>
      </c>
      <c r="O32" s="37"/>
      <c r="P32" s="37"/>
      <c r="Q32" s="37"/>
      <c r="R32" s="37"/>
      <c r="S32" s="37"/>
      <c r="T32" s="216" t="s">
        <v>62</v>
      </c>
      <c r="U32" s="213" t="s">
        <v>195</v>
      </c>
    </row>
    <row r="33" spans="1:21" ht="15">
      <c r="A33" s="217"/>
      <c r="B33" s="248"/>
      <c r="C33" s="35">
        <v>2015</v>
      </c>
      <c r="D33" s="35">
        <v>163.5</v>
      </c>
      <c r="E33" s="37"/>
      <c r="F33" s="62"/>
      <c r="G33" s="62"/>
      <c r="H33" s="202"/>
      <c r="I33" s="198"/>
      <c r="J33" s="231"/>
      <c r="K33" s="231"/>
      <c r="L33" s="231"/>
      <c r="M33" s="231"/>
      <c r="N33" s="35">
        <v>163.5</v>
      </c>
      <c r="O33" s="37"/>
      <c r="P33" s="37"/>
      <c r="Q33" s="37"/>
      <c r="R33" s="37"/>
      <c r="S33" s="37"/>
      <c r="T33" s="217"/>
      <c r="U33" s="214"/>
    </row>
    <row r="34" spans="1:21" ht="18.75" customHeight="1">
      <c r="A34" s="218"/>
      <c r="B34" s="249"/>
      <c r="C34" s="35">
        <v>2016</v>
      </c>
      <c r="D34" s="35">
        <v>163.5</v>
      </c>
      <c r="E34" s="37"/>
      <c r="F34" s="62"/>
      <c r="G34" s="62"/>
      <c r="H34" s="202"/>
      <c r="I34" s="198"/>
      <c r="J34" s="231"/>
      <c r="K34" s="231"/>
      <c r="L34" s="231"/>
      <c r="M34" s="231"/>
      <c r="N34" s="35">
        <v>163.5</v>
      </c>
      <c r="O34" s="37"/>
      <c r="P34" s="37"/>
      <c r="Q34" s="37"/>
      <c r="R34" s="37"/>
      <c r="S34" s="37"/>
      <c r="T34" s="218"/>
      <c r="U34" s="215"/>
    </row>
    <row r="35" spans="1:21" ht="18.75" customHeight="1">
      <c r="A35" s="57"/>
      <c r="B35" s="75" t="s">
        <v>144</v>
      </c>
      <c r="C35" s="46" t="s">
        <v>146</v>
      </c>
      <c r="D35" s="46">
        <f>D32+D33+D34</f>
        <v>490.5</v>
      </c>
      <c r="E35" s="41"/>
      <c r="F35" s="62"/>
      <c r="G35" s="62"/>
      <c r="H35" s="202"/>
      <c r="I35" s="198"/>
      <c r="J35" s="46"/>
      <c r="K35" s="46"/>
      <c r="L35" s="46"/>
      <c r="M35" s="46"/>
      <c r="N35" s="46">
        <f>N32+N33+N34</f>
        <v>490.5</v>
      </c>
      <c r="O35" s="41"/>
      <c r="P35" s="41"/>
      <c r="Q35" s="41"/>
      <c r="R35" s="41"/>
      <c r="S35" s="41"/>
      <c r="T35" s="57"/>
      <c r="U35" s="61"/>
    </row>
    <row r="36" spans="1:21" ht="15">
      <c r="A36" s="236" t="s">
        <v>197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</row>
    <row r="37" spans="1:21" ht="3.7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</row>
    <row r="38" spans="1:21" ht="15">
      <c r="A38" s="228" t="s">
        <v>198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</row>
    <row r="39" spans="1:21" ht="15">
      <c r="A39" s="228" t="s">
        <v>199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30"/>
    </row>
    <row r="40" spans="1:21" ht="16.5" customHeight="1">
      <c r="A40" s="216" t="s">
        <v>109</v>
      </c>
      <c r="B40" s="213" t="s">
        <v>224</v>
      </c>
      <c r="C40" s="35">
        <v>2014</v>
      </c>
      <c r="D40" s="35">
        <v>10</v>
      </c>
      <c r="E40" s="37"/>
      <c r="F40" s="37"/>
      <c r="G40" s="37"/>
      <c r="H40" s="197"/>
      <c r="I40" s="198"/>
      <c r="J40" s="63"/>
      <c r="K40" s="231"/>
      <c r="L40" s="231"/>
      <c r="M40" s="231"/>
      <c r="N40" s="35">
        <v>10</v>
      </c>
      <c r="O40" s="231"/>
      <c r="P40" s="231"/>
      <c r="Q40" s="231"/>
      <c r="R40" s="231"/>
      <c r="S40" s="231"/>
      <c r="T40" s="216" t="s">
        <v>62</v>
      </c>
      <c r="U40" s="213" t="s">
        <v>200</v>
      </c>
    </row>
    <row r="41" spans="1:21" ht="15">
      <c r="A41" s="217"/>
      <c r="B41" s="214"/>
      <c r="C41" s="35">
        <v>2015</v>
      </c>
      <c r="D41" s="35">
        <v>10</v>
      </c>
      <c r="E41" s="37"/>
      <c r="F41" s="37"/>
      <c r="G41" s="37"/>
      <c r="H41" s="197"/>
      <c r="I41" s="198"/>
      <c r="J41" s="63"/>
      <c r="K41" s="231"/>
      <c r="L41" s="231"/>
      <c r="M41" s="231"/>
      <c r="N41" s="35">
        <v>10</v>
      </c>
      <c r="O41" s="231"/>
      <c r="P41" s="231"/>
      <c r="Q41" s="231"/>
      <c r="R41" s="231"/>
      <c r="S41" s="231"/>
      <c r="T41" s="217"/>
      <c r="U41" s="214"/>
    </row>
    <row r="42" spans="1:21" ht="21" customHeight="1">
      <c r="A42" s="218"/>
      <c r="B42" s="215"/>
      <c r="C42" s="35">
        <v>2016</v>
      </c>
      <c r="D42" s="35">
        <v>10</v>
      </c>
      <c r="E42" s="37"/>
      <c r="F42" s="37"/>
      <c r="G42" s="37"/>
      <c r="H42" s="197"/>
      <c r="I42" s="198"/>
      <c r="J42" s="63"/>
      <c r="K42" s="37"/>
      <c r="L42" s="37"/>
      <c r="M42" s="37"/>
      <c r="N42" s="35">
        <v>10</v>
      </c>
      <c r="O42" s="231"/>
      <c r="P42" s="231"/>
      <c r="Q42" s="231"/>
      <c r="R42" s="231"/>
      <c r="S42" s="231"/>
      <c r="T42" s="218"/>
      <c r="U42" s="215"/>
    </row>
    <row r="43" spans="1:21" ht="21" customHeight="1">
      <c r="A43" s="57"/>
      <c r="B43" s="323" t="s">
        <v>340</v>
      </c>
      <c r="C43" s="46" t="s">
        <v>146</v>
      </c>
      <c r="D43" s="46">
        <f>D40+D41+D42</f>
        <v>30</v>
      </c>
      <c r="E43" s="41"/>
      <c r="F43" s="41"/>
      <c r="G43" s="41"/>
      <c r="H43" s="197"/>
      <c r="I43" s="198"/>
      <c r="J43" s="63"/>
      <c r="K43" s="41"/>
      <c r="L43" s="41"/>
      <c r="M43" s="41"/>
      <c r="N43" s="46">
        <f>N40+N41+N42</f>
        <v>30</v>
      </c>
      <c r="O43" s="46"/>
      <c r="P43" s="46"/>
      <c r="Q43" s="46"/>
      <c r="R43" s="46"/>
      <c r="S43" s="46"/>
      <c r="T43" s="57"/>
      <c r="U43" s="61"/>
    </row>
    <row r="44" spans="1:21" ht="18.75">
      <c r="A44" s="180"/>
      <c r="B44" s="180"/>
      <c r="C44" s="246" t="s">
        <v>201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</row>
    <row r="45" spans="1:21" ht="15" customHeight="1">
      <c r="A45" s="219" t="s">
        <v>202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1"/>
    </row>
    <row r="46" spans="1:21" ht="15" customHeight="1">
      <c r="A46" s="222" t="s">
        <v>203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4"/>
    </row>
    <row r="47" spans="1:21" ht="15">
      <c r="A47" s="225" t="s">
        <v>128</v>
      </c>
      <c r="B47" s="216" t="s">
        <v>204</v>
      </c>
      <c r="C47" s="35">
        <v>2014</v>
      </c>
      <c r="D47" s="35" t="s">
        <v>52</v>
      </c>
      <c r="E47" s="98"/>
      <c r="F47" s="82"/>
      <c r="G47" s="82"/>
      <c r="H47" s="195"/>
      <c r="I47" s="195"/>
      <c r="J47" s="82"/>
      <c r="K47" s="82"/>
      <c r="L47" s="83"/>
      <c r="M47" s="51" t="s">
        <v>52</v>
      </c>
      <c r="N47" s="51" t="s">
        <v>52</v>
      </c>
      <c r="O47" s="250"/>
      <c r="P47" s="250"/>
      <c r="Q47" s="250"/>
      <c r="R47" s="250"/>
      <c r="S47" s="250"/>
      <c r="T47" s="250" t="s">
        <v>205</v>
      </c>
      <c r="U47" s="180" t="s">
        <v>206</v>
      </c>
    </row>
    <row r="48" spans="1:21" ht="12" customHeight="1">
      <c r="A48" s="226"/>
      <c r="B48" s="217"/>
      <c r="C48" s="35">
        <v>2015</v>
      </c>
      <c r="D48" s="231">
        <v>900</v>
      </c>
      <c r="E48" s="98"/>
      <c r="F48" s="86"/>
      <c r="G48" s="86"/>
      <c r="H48" s="196"/>
      <c r="I48" s="196"/>
      <c r="J48" s="86"/>
      <c r="K48" s="86"/>
      <c r="L48" s="87"/>
      <c r="M48" s="251"/>
      <c r="N48" s="252">
        <v>900</v>
      </c>
      <c r="O48" s="250"/>
      <c r="P48" s="250"/>
      <c r="Q48" s="250"/>
      <c r="R48" s="250"/>
      <c r="S48" s="250"/>
      <c r="T48" s="250"/>
      <c r="U48" s="180"/>
    </row>
    <row r="49" spans="1:21" ht="1.5" customHeight="1">
      <c r="A49" s="226"/>
      <c r="B49" s="217"/>
      <c r="C49" s="35"/>
      <c r="D49" s="231"/>
      <c r="E49" s="88"/>
      <c r="F49" s="89"/>
      <c r="G49" s="89"/>
      <c r="H49" s="89"/>
      <c r="I49" s="89"/>
      <c r="J49" s="89"/>
      <c r="K49" s="89"/>
      <c r="L49" s="90"/>
      <c r="M49" s="251"/>
      <c r="N49" s="253"/>
      <c r="O49" s="250"/>
      <c r="P49" s="250"/>
      <c r="Q49" s="250"/>
      <c r="R49" s="250"/>
      <c r="S49" s="250"/>
      <c r="T49" s="250"/>
      <c r="U49" s="180"/>
    </row>
    <row r="50" spans="1:21" ht="15">
      <c r="A50" s="227"/>
      <c r="B50" s="218"/>
      <c r="C50" s="35">
        <v>2016</v>
      </c>
      <c r="D50" s="35" t="s">
        <v>52</v>
      </c>
      <c r="E50" s="98"/>
      <c r="F50" s="82"/>
      <c r="G50" s="82"/>
      <c r="H50" s="195"/>
      <c r="I50" s="195"/>
      <c r="J50" s="82"/>
      <c r="K50" s="82"/>
      <c r="L50" s="83"/>
      <c r="M50" s="52"/>
      <c r="N50" s="51" t="s">
        <v>52</v>
      </c>
      <c r="O50" s="250"/>
      <c r="P50" s="250"/>
      <c r="Q50" s="250"/>
      <c r="R50" s="250"/>
      <c r="S50" s="250"/>
      <c r="T50" s="250"/>
      <c r="U50" s="180"/>
    </row>
    <row r="51" spans="1:21" ht="18.75" customHeight="1">
      <c r="A51" s="225" t="s">
        <v>225</v>
      </c>
      <c r="B51" s="250" t="s">
        <v>207</v>
      </c>
      <c r="C51" s="35">
        <v>2014</v>
      </c>
      <c r="D51" s="231" t="s">
        <v>52</v>
      </c>
      <c r="E51" s="98"/>
      <c r="F51" s="86"/>
      <c r="G51" s="86"/>
      <c r="H51" s="196"/>
      <c r="I51" s="196"/>
      <c r="J51" s="86"/>
      <c r="K51" s="86"/>
      <c r="L51" s="87"/>
      <c r="M51" s="254" t="s">
        <v>52</v>
      </c>
      <c r="N51" s="252" t="s">
        <v>52</v>
      </c>
      <c r="O51" s="250"/>
      <c r="P51" s="250"/>
      <c r="Q51" s="250"/>
      <c r="R51" s="250"/>
      <c r="S51" s="250"/>
      <c r="T51" s="250" t="s">
        <v>205</v>
      </c>
      <c r="U51" s="180"/>
    </row>
    <row r="52" spans="1:21" ht="15" customHeight="1" hidden="1">
      <c r="A52" s="226"/>
      <c r="B52" s="250"/>
      <c r="C52" s="35"/>
      <c r="D52" s="231"/>
      <c r="E52" s="88"/>
      <c r="F52" s="89"/>
      <c r="G52" s="89"/>
      <c r="H52" s="89"/>
      <c r="I52" s="89"/>
      <c r="J52" s="89"/>
      <c r="K52" s="89"/>
      <c r="L52" s="90"/>
      <c r="M52" s="254"/>
      <c r="N52" s="253"/>
      <c r="O52" s="250"/>
      <c r="P52" s="250"/>
      <c r="Q52" s="250"/>
      <c r="R52" s="250"/>
      <c r="S52" s="250"/>
      <c r="T52" s="250"/>
      <c r="U52" s="180"/>
    </row>
    <row r="53" spans="1:21" ht="15">
      <c r="A53" s="226"/>
      <c r="B53" s="250"/>
      <c r="C53" s="35" t="s">
        <v>196</v>
      </c>
      <c r="D53" s="35">
        <v>300</v>
      </c>
      <c r="E53" s="98"/>
      <c r="F53" s="82"/>
      <c r="G53" s="82"/>
      <c r="H53" s="195"/>
      <c r="I53" s="195"/>
      <c r="J53" s="82"/>
      <c r="K53" s="82"/>
      <c r="L53" s="83"/>
      <c r="M53" s="52"/>
      <c r="N53" s="51">
        <v>300</v>
      </c>
      <c r="O53" s="250"/>
      <c r="P53" s="250"/>
      <c r="Q53" s="250"/>
      <c r="R53" s="250"/>
      <c r="S53" s="250"/>
      <c r="T53" s="250"/>
      <c r="U53" s="180"/>
    </row>
    <row r="54" spans="1:21" ht="16.5" customHeight="1">
      <c r="A54" s="227"/>
      <c r="B54" s="250"/>
      <c r="C54" s="35" t="s">
        <v>182</v>
      </c>
      <c r="D54" s="35" t="s">
        <v>52</v>
      </c>
      <c r="E54" s="98"/>
      <c r="F54" s="82"/>
      <c r="G54" s="82"/>
      <c r="H54" s="195"/>
      <c r="I54" s="195"/>
      <c r="J54" s="82"/>
      <c r="K54" s="82"/>
      <c r="L54" s="83"/>
      <c r="M54" s="52"/>
      <c r="N54" s="77" t="s">
        <v>52</v>
      </c>
      <c r="O54" s="250"/>
      <c r="P54" s="250"/>
      <c r="Q54" s="250"/>
      <c r="R54" s="250"/>
      <c r="S54" s="250"/>
      <c r="T54" s="250"/>
      <c r="U54" s="180"/>
    </row>
    <row r="55" spans="1:21" ht="24" customHeight="1">
      <c r="A55" s="225" t="s">
        <v>226</v>
      </c>
      <c r="B55" s="213" t="s">
        <v>208</v>
      </c>
      <c r="C55" s="35">
        <v>2014</v>
      </c>
      <c r="D55" s="231" t="s">
        <v>52</v>
      </c>
      <c r="E55" s="98"/>
      <c r="F55" s="86"/>
      <c r="G55" s="86"/>
      <c r="H55" s="196"/>
      <c r="I55" s="196"/>
      <c r="J55" s="86"/>
      <c r="K55" s="86"/>
      <c r="L55" s="87"/>
      <c r="M55" s="254" t="s">
        <v>52</v>
      </c>
      <c r="N55" s="251"/>
      <c r="O55" s="250"/>
      <c r="P55" s="250"/>
      <c r="Q55" s="250"/>
      <c r="R55" s="250"/>
      <c r="S55" s="250"/>
      <c r="T55" s="250" t="s">
        <v>205</v>
      </c>
      <c r="U55" s="180"/>
    </row>
    <row r="56" spans="1:21" ht="15" customHeight="1" hidden="1">
      <c r="A56" s="226"/>
      <c r="B56" s="214"/>
      <c r="C56" s="35"/>
      <c r="D56" s="231"/>
      <c r="E56" s="88"/>
      <c r="F56" s="89"/>
      <c r="G56" s="89"/>
      <c r="H56" s="89"/>
      <c r="I56" s="89"/>
      <c r="J56" s="89"/>
      <c r="K56" s="89"/>
      <c r="L56" s="90"/>
      <c r="M56" s="254"/>
      <c r="N56" s="251"/>
      <c r="O56" s="250"/>
      <c r="P56" s="250"/>
      <c r="Q56" s="250"/>
      <c r="R56" s="250"/>
      <c r="S56" s="250"/>
      <c r="T56" s="250"/>
      <c r="U56" s="180"/>
    </row>
    <row r="57" spans="1:21" ht="15">
      <c r="A57" s="226"/>
      <c r="B57" s="214"/>
      <c r="C57" s="35" t="s">
        <v>186</v>
      </c>
      <c r="D57" s="35" t="s">
        <v>52</v>
      </c>
      <c r="E57" s="98"/>
      <c r="F57" s="82"/>
      <c r="G57" s="82"/>
      <c r="H57" s="195"/>
      <c r="I57" s="195"/>
      <c r="J57" s="82"/>
      <c r="K57" s="82"/>
      <c r="L57" s="83"/>
      <c r="M57" s="52"/>
      <c r="N57" s="52"/>
      <c r="O57" s="250"/>
      <c r="P57" s="250"/>
      <c r="Q57" s="250"/>
      <c r="R57" s="250"/>
      <c r="S57" s="250"/>
      <c r="T57" s="250"/>
      <c r="U57" s="180"/>
    </row>
    <row r="58" spans="1:21" ht="15">
      <c r="A58" s="227"/>
      <c r="B58" s="215"/>
      <c r="C58" s="35" t="s">
        <v>191</v>
      </c>
      <c r="D58" s="35">
        <v>1300</v>
      </c>
      <c r="E58" s="98"/>
      <c r="F58" s="82"/>
      <c r="G58" s="82"/>
      <c r="H58" s="195"/>
      <c r="I58" s="195"/>
      <c r="J58" s="82"/>
      <c r="K58" s="82"/>
      <c r="L58" s="83"/>
      <c r="M58" s="52"/>
      <c r="N58" s="35">
        <v>1300</v>
      </c>
      <c r="O58" s="250"/>
      <c r="P58" s="250"/>
      <c r="Q58" s="250"/>
      <c r="R58" s="250"/>
      <c r="S58" s="250"/>
      <c r="T58" s="250"/>
      <c r="U58" s="180"/>
    </row>
    <row r="59" spans="1:21" ht="15">
      <c r="A59" s="76"/>
      <c r="B59" s="61" t="s">
        <v>339</v>
      </c>
      <c r="C59" s="46">
        <v>2014</v>
      </c>
      <c r="D59" s="46" t="s">
        <v>52</v>
      </c>
      <c r="E59" s="98"/>
      <c r="F59" s="82"/>
      <c r="G59" s="82"/>
      <c r="H59" s="99"/>
      <c r="I59" s="99"/>
      <c r="J59" s="82"/>
      <c r="K59" s="82"/>
      <c r="L59" s="83"/>
      <c r="M59" s="52"/>
      <c r="N59" s="46"/>
      <c r="O59" s="50"/>
      <c r="P59" s="50"/>
      <c r="Q59" s="50"/>
      <c r="R59" s="50"/>
      <c r="S59" s="50"/>
      <c r="T59" s="50"/>
      <c r="U59" s="41"/>
    </row>
    <row r="60" spans="1:21" ht="15">
      <c r="A60" s="76"/>
      <c r="B60" s="61"/>
      <c r="C60" s="46">
        <v>2015</v>
      </c>
      <c r="D60" s="46">
        <f>D48+D53</f>
        <v>1200</v>
      </c>
      <c r="E60" s="46"/>
      <c r="F60" s="46"/>
      <c r="G60" s="46"/>
      <c r="H60" s="46"/>
      <c r="I60" s="46"/>
      <c r="J60" s="46">
        <f>J48+J53</f>
        <v>0</v>
      </c>
      <c r="K60" s="46">
        <f>K48+K53</f>
        <v>0</v>
      </c>
      <c r="L60" s="46">
        <f>L48+L53</f>
        <v>0</v>
      </c>
      <c r="M60" s="46">
        <f>M48+M53</f>
        <v>0</v>
      </c>
      <c r="N60" s="46">
        <f>N48+N53</f>
        <v>1200</v>
      </c>
      <c r="O60" s="50"/>
      <c r="P60" s="50"/>
      <c r="Q60" s="50"/>
      <c r="R60" s="50"/>
      <c r="S60" s="50"/>
      <c r="T60" s="50"/>
      <c r="U60" s="41"/>
    </row>
    <row r="61" spans="1:21" ht="15">
      <c r="A61" s="76"/>
      <c r="B61" s="280"/>
      <c r="C61" s="46">
        <v>2016</v>
      </c>
      <c r="D61" s="46">
        <f>D58</f>
        <v>1300</v>
      </c>
      <c r="E61" s="46"/>
      <c r="F61" s="46"/>
      <c r="G61" s="46"/>
      <c r="H61" s="46"/>
      <c r="I61" s="46"/>
      <c r="J61" s="46">
        <f>J58</f>
        <v>0</v>
      </c>
      <c r="K61" s="46">
        <f>K58</f>
        <v>0</v>
      </c>
      <c r="L61" s="46">
        <f>L58</f>
        <v>0</v>
      </c>
      <c r="M61" s="46">
        <f>M58</f>
        <v>0</v>
      </c>
      <c r="N61" s="46">
        <f>N58</f>
        <v>1300</v>
      </c>
      <c r="O61" s="50"/>
      <c r="P61" s="50"/>
      <c r="Q61" s="50"/>
      <c r="R61" s="50"/>
      <c r="S61" s="50"/>
      <c r="T61" s="50"/>
      <c r="U61" s="41"/>
    </row>
    <row r="62" spans="1:21" ht="15">
      <c r="A62" s="76"/>
      <c r="C62" s="46" t="s">
        <v>146</v>
      </c>
      <c r="D62" s="46">
        <f>D60+D61</f>
        <v>2500</v>
      </c>
      <c r="E62" s="46"/>
      <c r="F62" s="46"/>
      <c r="G62" s="46"/>
      <c r="H62" s="46"/>
      <c r="I62" s="46"/>
      <c r="J62" s="46">
        <f>J60+J61</f>
        <v>0</v>
      </c>
      <c r="K62" s="46">
        <f>K60+K61</f>
        <v>0</v>
      </c>
      <c r="L62" s="46">
        <f>L60+L61</f>
        <v>0</v>
      </c>
      <c r="M62" s="46">
        <f>M60+M61</f>
        <v>0</v>
      </c>
      <c r="N62" s="46">
        <f>N60+N61</f>
        <v>2500</v>
      </c>
      <c r="O62" s="50"/>
      <c r="P62" s="50"/>
      <c r="Q62" s="50"/>
      <c r="R62" s="50"/>
      <c r="S62" s="50"/>
      <c r="T62" s="50"/>
      <c r="U62" s="41"/>
    </row>
    <row r="63" spans="1:21" ht="18.75" customHeight="1">
      <c r="A63" s="255" t="s">
        <v>209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</row>
    <row r="64" spans="1:21" ht="15">
      <c r="A64" s="228" t="s">
        <v>210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0"/>
    </row>
    <row r="65" spans="1:21" ht="21" customHeight="1">
      <c r="A65" s="203">
        <v>7</v>
      </c>
      <c r="B65" s="256" t="s">
        <v>211</v>
      </c>
      <c r="C65" s="50" t="s">
        <v>179</v>
      </c>
      <c r="D65" s="35">
        <v>10109.032</v>
      </c>
      <c r="E65" s="98"/>
      <c r="F65" s="82"/>
      <c r="G65" s="82"/>
      <c r="H65" s="195">
        <v>430</v>
      </c>
      <c r="I65" s="195"/>
      <c r="J65" s="82"/>
      <c r="K65" s="82"/>
      <c r="L65" s="83"/>
      <c r="M65" s="35">
        <v>430</v>
      </c>
      <c r="N65" s="50">
        <v>9679.032</v>
      </c>
      <c r="O65" s="251"/>
      <c r="P65" s="251"/>
      <c r="Q65" s="251"/>
      <c r="R65" s="251"/>
      <c r="S65" s="251"/>
      <c r="T65" s="52"/>
      <c r="U65" s="50"/>
    </row>
    <row r="66" spans="1:21" ht="15">
      <c r="A66" s="204"/>
      <c r="B66" s="257"/>
      <c r="C66" s="50" t="s">
        <v>186</v>
      </c>
      <c r="D66" s="35">
        <v>9462.619</v>
      </c>
      <c r="E66" s="98"/>
      <c r="F66" s="82"/>
      <c r="G66" s="82"/>
      <c r="H66" s="195"/>
      <c r="I66" s="195"/>
      <c r="J66" s="82"/>
      <c r="K66" s="82"/>
      <c r="L66" s="83"/>
      <c r="M66" s="35"/>
      <c r="N66" s="50">
        <v>9462.619</v>
      </c>
      <c r="O66" s="251"/>
      <c r="P66" s="251"/>
      <c r="Q66" s="251"/>
      <c r="R66" s="251"/>
      <c r="S66" s="251"/>
      <c r="T66" s="52"/>
      <c r="U66" s="50"/>
    </row>
    <row r="67" spans="1:21" ht="15">
      <c r="A67" s="204"/>
      <c r="B67" s="257"/>
      <c r="C67" s="50" t="s">
        <v>191</v>
      </c>
      <c r="D67" s="35">
        <v>9462.619</v>
      </c>
      <c r="E67" s="98"/>
      <c r="F67" s="82"/>
      <c r="G67" s="82"/>
      <c r="H67" s="195"/>
      <c r="I67" s="195"/>
      <c r="J67" s="82"/>
      <c r="K67" s="82"/>
      <c r="L67" s="83"/>
      <c r="M67" s="35"/>
      <c r="N67" s="35">
        <v>9462.619</v>
      </c>
      <c r="O67" s="251"/>
      <c r="P67" s="251"/>
      <c r="Q67" s="251"/>
      <c r="R67" s="251"/>
      <c r="S67" s="251"/>
      <c r="T67" s="52"/>
      <c r="U67" s="50"/>
    </row>
    <row r="68" spans="1:21" ht="15">
      <c r="A68" s="204"/>
      <c r="B68" s="81" t="s">
        <v>338</v>
      </c>
      <c r="C68" s="50" t="s">
        <v>146</v>
      </c>
      <c r="D68" s="46">
        <f>D65+D66+D67</f>
        <v>29034.269999999997</v>
      </c>
      <c r="E68" s="46">
        <f aca="true" t="shared" si="0" ref="E68:N68">E65+E66+E67</f>
        <v>0</v>
      </c>
      <c r="F68" s="46">
        <f t="shared" si="0"/>
        <v>0</v>
      </c>
      <c r="G68" s="46">
        <f t="shared" si="0"/>
        <v>0</v>
      </c>
      <c r="H68" s="197">
        <f t="shared" si="0"/>
        <v>430</v>
      </c>
      <c r="I68" s="198"/>
      <c r="J68" s="46">
        <f t="shared" si="0"/>
        <v>0</v>
      </c>
      <c r="K68" s="46">
        <f t="shared" si="0"/>
        <v>0</v>
      </c>
      <c r="L68" s="46">
        <f t="shared" si="0"/>
        <v>0</v>
      </c>
      <c r="M68" s="46">
        <f t="shared" si="0"/>
        <v>430</v>
      </c>
      <c r="N68" s="46">
        <f>N65+N66+N67</f>
        <v>28604.269999999997</v>
      </c>
      <c r="O68" s="52"/>
      <c r="P68" s="52"/>
      <c r="Q68" s="52"/>
      <c r="R68" s="52"/>
      <c r="S68" s="52"/>
      <c r="T68" s="52"/>
      <c r="U68" s="50"/>
    </row>
    <row r="69" spans="1:21" ht="15">
      <c r="A69" s="204"/>
      <c r="B69" s="205" t="s">
        <v>212</v>
      </c>
      <c r="C69" s="50" t="s">
        <v>194</v>
      </c>
      <c r="D69" s="35">
        <f>D9+D16+D24+D32+D40+D65</f>
        <v>10367.532</v>
      </c>
      <c r="E69" s="98"/>
      <c r="F69" s="82"/>
      <c r="G69" s="82"/>
      <c r="H69" s="197">
        <f>H66+H67+H68</f>
        <v>430</v>
      </c>
      <c r="I69" s="198"/>
      <c r="J69" s="82"/>
      <c r="K69" s="82"/>
      <c r="L69" s="83"/>
      <c r="M69" s="35">
        <v>430</v>
      </c>
      <c r="N69" s="46">
        <f>N9+N16+N24+N32+N40+N65</f>
        <v>9937.532</v>
      </c>
      <c r="O69" s="251"/>
      <c r="P69" s="251"/>
      <c r="Q69" s="251"/>
      <c r="R69" s="251"/>
      <c r="S69" s="251"/>
      <c r="T69" s="52"/>
      <c r="U69" s="50"/>
    </row>
    <row r="70" spans="1:21" ht="15">
      <c r="A70" s="78"/>
      <c r="B70" s="205"/>
      <c r="C70" s="50" t="s">
        <v>196</v>
      </c>
      <c r="D70" s="46">
        <f>D10+D18+D25+D33+D41+D48+D53+D66</f>
        <v>10971.119</v>
      </c>
      <c r="E70" s="98"/>
      <c r="F70" s="82"/>
      <c r="G70" s="82"/>
      <c r="H70" s="195"/>
      <c r="I70" s="195"/>
      <c r="J70" s="82"/>
      <c r="K70" s="82"/>
      <c r="L70" s="83"/>
      <c r="M70" s="35"/>
      <c r="N70" s="46">
        <f>N10+N18+N25+N33+N41+N48+N53+N66</f>
        <v>10971.119</v>
      </c>
      <c r="O70" s="251"/>
      <c r="P70" s="251"/>
      <c r="Q70" s="251"/>
      <c r="R70" s="251"/>
      <c r="S70" s="251"/>
      <c r="T70" s="52"/>
      <c r="U70" s="50"/>
    </row>
    <row r="71" spans="1:21" ht="15">
      <c r="A71" s="79"/>
      <c r="B71" s="206"/>
      <c r="C71" s="50" t="s">
        <v>191</v>
      </c>
      <c r="D71" s="46">
        <f>D11+D19+D26+D34+D42+D58+D67</f>
        <v>11071.119</v>
      </c>
      <c r="E71" s="98"/>
      <c r="F71" s="82"/>
      <c r="G71" s="82"/>
      <c r="H71" s="195"/>
      <c r="I71" s="195"/>
      <c r="J71" s="82"/>
      <c r="K71" s="82"/>
      <c r="L71" s="83"/>
      <c r="M71" s="35"/>
      <c r="N71" s="50">
        <v>11071.119</v>
      </c>
      <c r="O71" s="251"/>
      <c r="P71" s="251"/>
      <c r="Q71" s="251"/>
      <c r="R71" s="251"/>
      <c r="S71" s="251"/>
      <c r="T71" s="52"/>
      <c r="U71" s="50"/>
    </row>
    <row r="72" spans="1:21" ht="25.5">
      <c r="A72" s="48"/>
      <c r="B72" s="53" t="s">
        <v>213</v>
      </c>
      <c r="C72" s="54" t="s">
        <v>214</v>
      </c>
      <c r="D72" s="55">
        <f>SUM(D69:D71)</f>
        <v>32409.769999999997</v>
      </c>
      <c r="E72" s="100"/>
      <c r="F72" s="84"/>
      <c r="G72" s="84"/>
      <c r="H72" s="238">
        <f>SUM(H69:I71)</f>
        <v>430</v>
      </c>
      <c r="I72" s="238"/>
      <c r="J72" s="84"/>
      <c r="K72" s="84"/>
      <c r="L72" s="85"/>
      <c r="M72" s="55">
        <v>430</v>
      </c>
      <c r="N72" s="56">
        <f>SUM(N69:N71)</f>
        <v>31979.769999999997</v>
      </c>
      <c r="O72" s="258"/>
      <c r="P72" s="258"/>
      <c r="Q72" s="258"/>
      <c r="R72" s="258"/>
      <c r="S72" s="258"/>
      <c r="T72" s="56"/>
      <c r="U72" s="54"/>
    </row>
  </sheetData>
  <sheetProtection/>
  <mergeCells count="133">
    <mergeCell ref="H68:I68"/>
    <mergeCell ref="O66:S66"/>
    <mergeCell ref="O67:S67"/>
    <mergeCell ref="O72:S72"/>
    <mergeCell ref="A2:A4"/>
    <mergeCell ref="O69:S69"/>
    <mergeCell ref="O70:S70"/>
    <mergeCell ref="O71:S71"/>
    <mergeCell ref="H20:I20"/>
    <mergeCell ref="H12:I12"/>
    <mergeCell ref="H35:I35"/>
    <mergeCell ref="A55:A58"/>
    <mergeCell ref="B55:B58"/>
    <mergeCell ref="D55:D56"/>
    <mergeCell ref="M55:M56"/>
    <mergeCell ref="N55:N56"/>
    <mergeCell ref="O55:S58"/>
    <mergeCell ref="A51:A54"/>
    <mergeCell ref="B51:B54"/>
    <mergeCell ref="D51:D52"/>
    <mergeCell ref="M51:M52"/>
    <mergeCell ref="N51:N52"/>
    <mergeCell ref="O51:S54"/>
    <mergeCell ref="O47:S50"/>
    <mergeCell ref="T47:T50"/>
    <mergeCell ref="U47:U58"/>
    <mergeCell ref="D48:D49"/>
    <mergeCell ref="M48:M49"/>
    <mergeCell ref="N48:N49"/>
    <mergeCell ref="T51:T54"/>
    <mergeCell ref="T55:T58"/>
    <mergeCell ref="K41:M41"/>
    <mergeCell ref="A44:B44"/>
    <mergeCell ref="C44:U44"/>
    <mergeCell ref="B16:B19"/>
    <mergeCell ref="A16:A19"/>
    <mergeCell ref="B32:B34"/>
    <mergeCell ref="U32:U34"/>
    <mergeCell ref="T32:T34"/>
    <mergeCell ref="A40:A42"/>
    <mergeCell ref="H43:I43"/>
    <mergeCell ref="J32:M32"/>
    <mergeCell ref="J33:M33"/>
    <mergeCell ref="J34:M34"/>
    <mergeCell ref="A32:A34"/>
    <mergeCell ref="A36:U37"/>
    <mergeCell ref="A38:U38"/>
    <mergeCell ref="U24:U26"/>
    <mergeCell ref="A28:U29"/>
    <mergeCell ref="A30:U30"/>
    <mergeCell ref="A24:A26"/>
    <mergeCell ref="B24:B26"/>
    <mergeCell ref="S24:T26"/>
    <mergeCell ref="H24:I24"/>
    <mergeCell ref="A23:U23"/>
    <mergeCell ref="A9:A11"/>
    <mergeCell ref="B9:B11"/>
    <mergeCell ref="C16:C17"/>
    <mergeCell ref="O16:O17"/>
    <mergeCell ref="R16:T19"/>
    <mergeCell ref="H72:I72"/>
    <mergeCell ref="A13:U13"/>
    <mergeCell ref="A14:U14"/>
    <mergeCell ref="D16:D17"/>
    <mergeCell ref="E16:G17"/>
    <mergeCell ref="N16:N17"/>
    <mergeCell ref="U16:U19"/>
    <mergeCell ref="E18:G18"/>
    <mergeCell ref="E19:G19"/>
    <mergeCell ref="A21:U21"/>
    <mergeCell ref="F5:M5"/>
    <mergeCell ref="P5:T5"/>
    <mergeCell ref="A6:U6"/>
    <mergeCell ref="A7:U7"/>
    <mergeCell ref="U2:U4"/>
    <mergeCell ref="H71:I71"/>
    <mergeCell ref="U9:U11"/>
    <mergeCell ref="G11:M11"/>
    <mergeCell ref="T9:T11"/>
    <mergeCell ref="A22:U22"/>
    <mergeCell ref="A8:U8"/>
    <mergeCell ref="E2:N2"/>
    <mergeCell ref="O2:O4"/>
    <mergeCell ref="E3:E4"/>
    <mergeCell ref="F3:N3"/>
    <mergeCell ref="F4:M4"/>
    <mergeCell ref="B2:B4"/>
    <mergeCell ref="C2:C4"/>
    <mergeCell ref="D2:D4"/>
    <mergeCell ref="T2:T4"/>
    <mergeCell ref="B40:B42"/>
    <mergeCell ref="T40:T42"/>
    <mergeCell ref="U40:U42"/>
    <mergeCell ref="A45:U45"/>
    <mergeCell ref="A46:U46"/>
    <mergeCell ref="B47:B50"/>
    <mergeCell ref="A47:A50"/>
    <mergeCell ref="H41:I41"/>
    <mergeCell ref="K40:M40"/>
    <mergeCell ref="O40:S42"/>
    <mergeCell ref="A65:A69"/>
    <mergeCell ref="B69:B71"/>
    <mergeCell ref="H9:I9"/>
    <mergeCell ref="H10:I10"/>
    <mergeCell ref="H16:I16"/>
    <mergeCell ref="H18:I18"/>
    <mergeCell ref="H19:I19"/>
    <mergeCell ref="H67:I67"/>
    <mergeCell ref="H69:I69"/>
    <mergeCell ref="H70:I70"/>
    <mergeCell ref="H25:I25"/>
    <mergeCell ref="H26:I26"/>
    <mergeCell ref="H32:I32"/>
    <mergeCell ref="H33:I33"/>
    <mergeCell ref="H34:I34"/>
    <mergeCell ref="H40:I40"/>
    <mergeCell ref="A39:U39"/>
    <mergeCell ref="H42:I42"/>
    <mergeCell ref="H47:I47"/>
    <mergeCell ref="H48:I48"/>
    <mergeCell ref="H50:I50"/>
    <mergeCell ref="H51:I51"/>
    <mergeCell ref="H53:I53"/>
    <mergeCell ref="H54:I54"/>
    <mergeCell ref="H55:I55"/>
    <mergeCell ref="H57:I57"/>
    <mergeCell ref="H58:I58"/>
    <mergeCell ref="H65:I65"/>
    <mergeCell ref="H66:I66"/>
    <mergeCell ref="A63:U63"/>
    <mergeCell ref="A64:U64"/>
    <mergeCell ref="B65:B67"/>
    <mergeCell ref="O65:S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E101" sqref="E101:E104"/>
    </sheetView>
  </sheetViews>
  <sheetFormatPr defaultColWidth="9.140625" defaultRowHeight="15"/>
  <cols>
    <col min="2" max="2" width="48.421875" style="0" customWidth="1"/>
    <col min="3" max="3" width="12.140625" style="0" customWidth="1"/>
    <col min="4" max="4" width="18.00390625" style="0" customWidth="1"/>
    <col min="5" max="5" width="17.00390625" style="0" customWidth="1"/>
    <col min="6" max="6" width="14.28125" style="0" customWidth="1"/>
    <col min="7" max="7" width="12.7109375" style="0" customWidth="1"/>
    <col min="9" max="9" width="16.28125" style="0" customWidth="1"/>
    <col min="10" max="10" width="36.28125" style="0" customWidth="1"/>
  </cols>
  <sheetData>
    <row r="1" spans="1:9" ht="15" customHeight="1">
      <c r="A1" s="260" t="s">
        <v>215</v>
      </c>
      <c r="B1" s="260"/>
      <c r="C1" s="260"/>
      <c r="D1" s="260"/>
      <c r="E1" s="260"/>
      <c r="F1" s="260"/>
      <c r="G1" s="260"/>
      <c r="H1" s="260"/>
      <c r="I1" s="260"/>
    </row>
    <row r="2" spans="1:10" ht="21.75" customHeight="1">
      <c r="A2" s="325" t="s">
        <v>0</v>
      </c>
      <c r="B2" s="325" t="s">
        <v>1</v>
      </c>
      <c r="C2" s="325" t="s">
        <v>2</v>
      </c>
      <c r="D2" s="325" t="s">
        <v>341</v>
      </c>
      <c r="E2" s="325" t="s">
        <v>227</v>
      </c>
      <c r="F2" s="325"/>
      <c r="G2" s="325"/>
      <c r="H2" s="325" t="s">
        <v>228</v>
      </c>
      <c r="I2" s="325"/>
      <c r="J2" s="325" t="s">
        <v>342</v>
      </c>
    </row>
    <row r="3" spans="1:10" ht="1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61.5" customHeight="1">
      <c r="A4" s="325"/>
      <c r="B4" s="325"/>
      <c r="C4" s="325"/>
      <c r="D4" s="325"/>
      <c r="E4" s="102" t="s">
        <v>229</v>
      </c>
      <c r="F4" s="102" t="s">
        <v>230</v>
      </c>
      <c r="G4" s="102" t="s">
        <v>231</v>
      </c>
      <c r="H4" s="325"/>
      <c r="I4" s="325"/>
      <c r="J4" s="325"/>
    </row>
    <row r="5" spans="1:10" ht="15.75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325">
        <v>8</v>
      </c>
      <c r="I5" s="325"/>
      <c r="J5" s="102">
        <v>9</v>
      </c>
    </row>
    <row r="6" spans="1:10" ht="15.75">
      <c r="A6" s="326" t="s">
        <v>232</v>
      </c>
      <c r="B6" s="326"/>
      <c r="C6" s="326"/>
      <c r="D6" s="326"/>
      <c r="E6" s="326"/>
      <c r="F6" s="326"/>
      <c r="G6" s="326"/>
      <c r="H6" s="326"/>
      <c r="I6" s="326"/>
      <c r="J6" s="326"/>
    </row>
    <row r="7" spans="1:10" ht="37.5" customHeight="1">
      <c r="A7" s="327" t="s">
        <v>233</v>
      </c>
      <c r="B7" s="327"/>
      <c r="C7" s="327"/>
      <c r="D7" s="327"/>
      <c r="E7" s="327"/>
      <c r="F7" s="327"/>
      <c r="G7" s="327"/>
      <c r="H7" s="327"/>
      <c r="I7" s="327"/>
      <c r="J7" s="327"/>
    </row>
    <row r="8" spans="1:10" ht="37.5" customHeight="1">
      <c r="A8" s="325" t="s">
        <v>13</v>
      </c>
      <c r="B8" s="328" t="s">
        <v>323</v>
      </c>
      <c r="C8" s="102">
        <v>2014</v>
      </c>
      <c r="D8" s="324" t="s">
        <v>52</v>
      </c>
      <c r="E8" s="101"/>
      <c r="F8" s="102" t="s">
        <v>52</v>
      </c>
      <c r="G8" s="101"/>
      <c r="H8" s="328" t="s">
        <v>324</v>
      </c>
      <c r="I8" s="328"/>
      <c r="J8" s="328" t="s">
        <v>325</v>
      </c>
    </row>
    <row r="9" spans="1:10" ht="47.25" customHeight="1">
      <c r="A9" s="329"/>
      <c r="B9" s="328"/>
      <c r="C9" s="102">
        <v>2015</v>
      </c>
      <c r="D9" s="102" t="s">
        <v>52</v>
      </c>
      <c r="E9" s="47"/>
      <c r="F9" s="330" t="s">
        <v>52</v>
      </c>
      <c r="G9" s="47"/>
      <c r="H9" s="328"/>
      <c r="I9" s="328"/>
      <c r="J9" s="331"/>
    </row>
    <row r="10" spans="1:10" ht="26.25" customHeight="1">
      <c r="A10" s="329"/>
      <c r="B10" s="328"/>
      <c r="C10" s="102">
        <v>2016</v>
      </c>
      <c r="D10" s="102" t="s">
        <v>52</v>
      </c>
      <c r="E10" s="47"/>
      <c r="F10" s="330" t="s">
        <v>52</v>
      </c>
      <c r="G10" s="47"/>
      <c r="H10" s="328"/>
      <c r="I10" s="328"/>
      <c r="J10" s="331"/>
    </row>
    <row r="11" spans="1:10" ht="21.75" customHeight="1">
      <c r="A11" s="325" t="s">
        <v>59</v>
      </c>
      <c r="B11" s="332" t="s">
        <v>236</v>
      </c>
      <c r="C11" s="102">
        <v>2014</v>
      </c>
      <c r="D11" s="102">
        <v>4</v>
      </c>
      <c r="E11" s="333"/>
      <c r="F11" s="102">
        <v>4</v>
      </c>
      <c r="G11" s="333"/>
      <c r="H11" s="325" t="s">
        <v>237</v>
      </c>
      <c r="I11" s="325"/>
      <c r="J11" s="324" t="s">
        <v>238</v>
      </c>
    </row>
    <row r="12" spans="1:10" ht="48" customHeight="1">
      <c r="A12" s="325"/>
      <c r="B12" s="332"/>
      <c r="C12" s="102">
        <v>2015</v>
      </c>
      <c r="D12" s="102">
        <v>4</v>
      </c>
      <c r="E12" s="333"/>
      <c r="F12" s="102">
        <v>4</v>
      </c>
      <c r="G12" s="333"/>
      <c r="H12" s="325"/>
      <c r="I12" s="325"/>
      <c r="J12" s="324" t="s">
        <v>239</v>
      </c>
    </row>
    <row r="13" spans="1:10" ht="29.25" customHeight="1">
      <c r="A13" s="325"/>
      <c r="B13" s="332"/>
      <c r="C13" s="102">
        <v>2016</v>
      </c>
      <c r="D13" s="102">
        <v>4</v>
      </c>
      <c r="E13" s="333"/>
      <c r="F13" s="102">
        <v>4</v>
      </c>
      <c r="G13" s="333"/>
      <c r="H13" s="325"/>
      <c r="I13" s="325"/>
      <c r="J13" s="324" t="s">
        <v>240</v>
      </c>
    </row>
    <row r="14" spans="1:10" ht="33.75" customHeight="1">
      <c r="A14" s="325" t="s">
        <v>241</v>
      </c>
      <c r="B14" s="332" t="s">
        <v>242</v>
      </c>
      <c r="C14" s="102">
        <v>2014</v>
      </c>
      <c r="D14" s="102" t="s">
        <v>52</v>
      </c>
      <c r="E14" s="333"/>
      <c r="F14" s="333"/>
      <c r="G14" s="333"/>
      <c r="H14" s="332" t="s">
        <v>234</v>
      </c>
      <c r="I14" s="332"/>
      <c r="J14" s="324" t="s">
        <v>243</v>
      </c>
    </row>
    <row r="15" spans="1:10" ht="76.5" customHeight="1">
      <c r="A15" s="325"/>
      <c r="B15" s="332"/>
      <c r="C15" s="102">
        <v>2015</v>
      </c>
      <c r="D15" s="102" t="s">
        <v>52</v>
      </c>
      <c r="E15" s="333"/>
      <c r="F15" s="333"/>
      <c r="G15" s="333"/>
      <c r="H15" s="332" t="s">
        <v>235</v>
      </c>
      <c r="I15" s="332"/>
      <c r="J15" s="324" t="s">
        <v>244</v>
      </c>
    </row>
    <row r="16" spans="1:10" ht="15.75">
      <c r="A16" s="325"/>
      <c r="B16" s="332"/>
      <c r="C16" s="102">
        <v>2016</v>
      </c>
      <c r="D16" s="102" t="s">
        <v>52</v>
      </c>
      <c r="E16" s="333"/>
      <c r="F16" s="333"/>
      <c r="G16" s="333"/>
      <c r="H16" s="333"/>
      <c r="I16" s="333"/>
      <c r="J16" s="47"/>
    </row>
    <row r="17" spans="1:10" ht="36.75" customHeight="1">
      <c r="A17" s="325" t="s">
        <v>84</v>
      </c>
      <c r="B17" s="332" t="s">
        <v>245</v>
      </c>
      <c r="C17" s="102">
        <v>2014</v>
      </c>
      <c r="D17" s="102" t="s">
        <v>52</v>
      </c>
      <c r="E17" s="333"/>
      <c r="F17" s="333"/>
      <c r="G17" s="333"/>
      <c r="H17" s="332" t="s">
        <v>246</v>
      </c>
      <c r="I17" s="332"/>
      <c r="J17" s="332" t="s">
        <v>248</v>
      </c>
    </row>
    <row r="18" spans="1:10" ht="48.75" customHeight="1">
      <c r="A18" s="325"/>
      <c r="B18" s="332"/>
      <c r="C18" s="102">
        <v>2015</v>
      </c>
      <c r="D18" s="102" t="s">
        <v>52</v>
      </c>
      <c r="E18" s="333"/>
      <c r="F18" s="333"/>
      <c r="G18" s="333"/>
      <c r="H18" s="332" t="s">
        <v>247</v>
      </c>
      <c r="I18" s="332"/>
      <c r="J18" s="332"/>
    </row>
    <row r="19" spans="1:10" ht="15.75">
      <c r="A19" s="325"/>
      <c r="B19" s="332"/>
      <c r="C19" s="102">
        <v>2016</v>
      </c>
      <c r="D19" s="102" t="s">
        <v>52</v>
      </c>
      <c r="E19" s="333"/>
      <c r="F19" s="333"/>
      <c r="G19" s="333"/>
      <c r="H19" s="333"/>
      <c r="I19" s="333"/>
      <c r="J19" s="332"/>
    </row>
    <row r="20" spans="1:10" ht="32.25" customHeight="1">
      <c r="A20" s="325" t="s">
        <v>109</v>
      </c>
      <c r="B20" s="332" t="s">
        <v>249</v>
      </c>
      <c r="C20" s="102">
        <v>2014</v>
      </c>
      <c r="D20" s="102" t="s">
        <v>52</v>
      </c>
      <c r="E20" s="333"/>
      <c r="F20" s="333"/>
      <c r="G20" s="333"/>
      <c r="H20" s="332" t="s">
        <v>234</v>
      </c>
      <c r="I20" s="332"/>
      <c r="J20" s="332" t="s">
        <v>251</v>
      </c>
    </row>
    <row r="21" spans="1:10" ht="47.25" customHeight="1">
      <c r="A21" s="325"/>
      <c r="B21" s="332"/>
      <c r="C21" s="102">
        <v>2015</v>
      </c>
      <c r="D21" s="102" t="s">
        <v>52</v>
      </c>
      <c r="E21" s="333"/>
      <c r="F21" s="333"/>
      <c r="G21" s="333"/>
      <c r="H21" s="332" t="s">
        <v>250</v>
      </c>
      <c r="I21" s="332"/>
      <c r="J21" s="332"/>
    </row>
    <row r="22" spans="1:10" ht="15.75">
      <c r="A22" s="325"/>
      <c r="B22" s="332"/>
      <c r="C22" s="102">
        <v>2016</v>
      </c>
      <c r="D22" s="102" t="s">
        <v>52</v>
      </c>
      <c r="E22" s="333"/>
      <c r="F22" s="333"/>
      <c r="G22" s="333"/>
      <c r="H22" s="333"/>
      <c r="I22" s="333"/>
      <c r="J22" s="332"/>
    </row>
    <row r="23" spans="1:10" ht="35.25" customHeight="1">
      <c r="A23" s="325" t="s">
        <v>252</v>
      </c>
      <c r="B23" s="332" t="s">
        <v>253</v>
      </c>
      <c r="C23" s="102">
        <v>2014</v>
      </c>
      <c r="D23" s="102">
        <v>4</v>
      </c>
      <c r="E23" s="333"/>
      <c r="F23" s="102">
        <v>4</v>
      </c>
      <c r="G23" s="333"/>
      <c r="H23" s="332" t="s">
        <v>254</v>
      </c>
      <c r="I23" s="332"/>
      <c r="J23" s="332" t="s">
        <v>251</v>
      </c>
    </row>
    <row r="24" spans="1:10" ht="15.75">
      <c r="A24" s="325"/>
      <c r="B24" s="332"/>
      <c r="C24" s="102">
        <v>2015</v>
      </c>
      <c r="D24" s="102">
        <v>4</v>
      </c>
      <c r="E24" s="333"/>
      <c r="F24" s="102">
        <v>4</v>
      </c>
      <c r="G24" s="333"/>
      <c r="H24" s="332"/>
      <c r="I24" s="332"/>
      <c r="J24" s="332"/>
    </row>
    <row r="25" spans="1:10" ht="13.5" customHeight="1">
      <c r="A25" s="325"/>
      <c r="B25" s="332"/>
      <c r="C25" s="102">
        <v>2016</v>
      </c>
      <c r="D25" s="102">
        <v>4</v>
      </c>
      <c r="E25" s="333"/>
      <c r="F25" s="102">
        <v>4</v>
      </c>
      <c r="G25" s="333"/>
      <c r="H25" s="332"/>
      <c r="I25" s="332"/>
      <c r="J25" s="332"/>
    </row>
    <row r="26" spans="1:10" ht="409.5" customHeight="1" hidden="1">
      <c r="A26" s="325" t="s">
        <v>255</v>
      </c>
      <c r="B26" s="332" t="s">
        <v>256</v>
      </c>
      <c r="C26" s="102">
        <v>2014</v>
      </c>
      <c r="D26" s="102" t="s">
        <v>52</v>
      </c>
      <c r="E26" s="333"/>
      <c r="F26" s="333"/>
      <c r="G26" s="333"/>
      <c r="H26" s="332" t="s">
        <v>235</v>
      </c>
      <c r="I26" s="332"/>
      <c r="J26" s="332" t="s">
        <v>251</v>
      </c>
    </row>
    <row r="27" spans="1:10" ht="15.75">
      <c r="A27" s="325"/>
      <c r="B27" s="332"/>
      <c r="C27" s="102">
        <v>2015</v>
      </c>
      <c r="D27" s="102" t="s">
        <v>52</v>
      </c>
      <c r="E27" s="333"/>
      <c r="F27" s="333"/>
      <c r="G27" s="333"/>
      <c r="H27" s="332"/>
      <c r="I27" s="332"/>
      <c r="J27" s="332"/>
    </row>
    <row r="28" spans="1:10" ht="15.75">
      <c r="A28" s="325"/>
      <c r="B28" s="332"/>
      <c r="C28" s="102">
        <v>2016</v>
      </c>
      <c r="D28" s="102" t="s">
        <v>52</v>
      </c>
      <c r="E28" s="333"/>
      <c r="F28" s="333"/>
      <c r="G28" s="333"/>
      <c r="H28" s="332"/>
      <c r="I28" s="332"/>
      <c r="J28" s="332"/>
    </row>
    <row r="29" spans="1:10" ht="15.75">
      <c r="A29" s="259"/>
      <c r="B29" s="339" t="s">
        <v>328</v>
      </c>
      <c r="C29" s="338">
        <v>2014</v>
      </c>
      <c r="D29" s="102">
        <f>D11+D23</f>
        <v>8</v>
      </c>
      <c r="E29" s="102"/>
      <c r="F29" s="102">
        <f>F11+F23</f>
        <v>8</v>
      </c>
      <c r="G29" s="47"/>
      <c r="H29" s="324"/>
      <c r="I29" s="324"/>
      <c r="J29" s="324"/>
    </row>
    <row r="30" spans="1:10" ht="15.75">
      <c r="A30" s="342"/>
      <c r="B30" s="340"/>
      <c r="C30" s="338">
        <v>2015</v>
      </c>
      <c r="D30" s="102">
        <f>D12+D24</f>
        <v>8</v>
      </c>
      <c r="E30" s="102"/>
      <c r="F30" s="102">
        <f>F12+F24</f>
        <v>8</v>
      </c>
      <c r="G30" s="47"/>
      <c r="H30" s="324"/>
      <c r="I30" s="324"/>
      <c r="J30" s="324"/>
    </row>
    <row r="31" spans="1:10" ht="15.75">
      <c r="A31" s="342"/>
      <c r="B31" s="340"/>
      <c r="C31" s="338">
        <v>2016</v>
      </c>
      <c r="D31" s="102">
        <f>D13+D25</f>
        <v>8</v>
      </c>
      <c r="E31" s="102"/>
      <c r="F31" s="102">
        <f>F13+F25</f>
        <v>8</v>
      </c>
      <c r="G31" s="47"/>
      <c r="H31" s="324"/>
      <c r="I31" s="324"/>
      <c r="J31" s="324"/>
    </row>
    <row r="32" spans="1:10" ht="31.5">
      <c r="A32" s="343"/>
      <c r="B32" s="341"/>
      <c r="C32" s="338" t="s">
        <v>146</v>
      </c>
      <c r="D32" s="102">
        <f>SUM(D29:D31)</f>
        <v>24</v>
      </c>
      <c r="E32" s="47"/>
      <c r="F32" s="102">
        <f>SUM(F29:F31)</f>
        <v>24</v>
      </c>
      <c r="G32" s="47"/>
      <c r="H32" s="324"/>
      <c r="I32" s="324"/>
      <c r="J32" s="324"/>
    </row>
    <row r="33" spans="1:10" ht="15.75">
      <c r="A33" s="326" t="s">
        <v>257</v>
      </c>
      <c r="B33" s="326"/>
      <c r="C33" s="326"/>
      <c r="D33" s="326"/>
      <c r="E33" s="326"/>
      <c r="F33" s="326"/>
      <c r="G33" s="326"/>
      <c r="H33" s="326"/>
      <c r="I33" s="326"/>
      <c r="J33" s="326"/>
    </row>
    <row r="34" spans="1:10" ht="17.25" customHeight="1">
      <c r="A34" s="327" t="s">
        <v>258</v>
      </c>
      <c r="B34" s="327"/>
      <c r="C34" s="327"/>
      <c r="D34" s="327"/>
      <c r="E34" s="327"/>
      <c r="F34" s="327"/>
      <c r="G34" s="327"/>
      <c r="H34" s="327"/>
      <c r="I34" s="327"/>
      <c r="J34" s="327"/>
    </row>
    <row r="35" spans="1:10" ht="48.75" customHeight="1">
      <c r="A35" s="325" t="s">
        <v>13</v>
      </c>
      <c r="B35" s="332" t="s">
        <v>259</v>
      </c>
      <c r="C35" s="102">
        <v>2014</v>
      </c>
      <c r="D35" s="102" t="s">
        <v>52</v>
      </c>
      <c r="E35" s="333"/>
      <c r="F35" s="103" t="s">
        <v>52</v>
      </c>
      <c r="G35" s="333"/>
      <c r="H35" s="332" t="s">
        <v>260</v>
      </c>
      <c r="I35" s="332"/>
      <c r="J35" s="328" t="s">
        <v>326</v>
      </c>
    </row>
    <row r="36" spans="1:10" ht="31.5" customHeight="1">
      <c r="A36" s="325"/>
      <c r="B36" s="332"/>
      <c r="C36" s="102">
        <v>2015</v>
      </c>
      <c r="D36" s="102" t="s">
        <v>52</v>
      </c>
      <c r="E36" s="333"/>
      <c r="F36" s="103" t="s">
        <v>52</v>
      </c>
      <c r="G36" s="333"/>
      <c r="H36" s="332" t="s">
        <v>254</v>
      </c>
      <c r="I36" s="332"/>
      <c r="J36" s="328"/>
    </row>
    <row r="37" spans="1:10" ht="15.75">
      <c r="A37" s="325"/>
      <c r="B37" s="332"/>
      <c r="C37" s="102">
        <v>2016</v>
      </c>
      <c r="D37" s="102" t="s">
        <v>52</v>
      </c>
      <c r="E37" s="333"/>
      <c r="F37" s="103" t="s">
        <v>52</v>
      </c>
      <c r="G37" s="333"/>
      <c r="H37" s="333"/>
      <c r="I37" s="333"/>
      <c r="J37" s="328"/>
    </row>
    <row r="38" spans="1:10" ht="36" customHeight="1">
      <c r="A38" s="325" t="s">
        <v>59</v>
      </c>
      <c r="B38" s="332" t="s">
        <v>261</v>
      </c>
      <c r="C38" s="102">
        <v>2014</v>
      </c>
      <c r="D38" s="102" t="s">
        <v>52</v>
      </c>
      <c r="E38" s="333"/>
      <c r="F38" s="102" t="s">
        <v>52</v>
      </c>
      <c r="G38" s="333"/>
      <c r="H38" s="332" t="s">
        <v>262</v>
      </c>
      <c r="I38" s="332"/>
      <c r="J38" s="332" t="s">
        <v>263</v>
      </c>
    </row>
    <row r="39" spans="1:10" ht="15.75">
      <c r="A39" s="325"/>
      <c r="B39" s="332"/>
      <c r="C39" s="102">
        <v>2015</v>
      </c>
      <c r="D39" s="102" t="s">
        <v>52</v>
      </c>
      <c r="E39" s="333"/>
      <c r="F39" s="102" t="s">
        <v>52</v>
      </c>
      <c r="G39" s="333"/>
      <c r="H39" s="332"/>
      <c r="I39" s="332"/>
      <c r="J39" s="332"/>
    </row>
    <row r="40" spans="1:10" ht="15.75">
      <c r="A40" s="325"/>
      <c r="B40" s="332"/>
      <c r="C40" s="102">
        <v>2016</v>
      </c>
      <c r="D40" s="102" t="s">
        <v>52</v>
      </c>
      <c r="E40" s="333"/>
      <c r="F40" s="102" t="s">
        <v>52</v>
      </c>
      <c r="G40" s="333"/>
      <c r="H40" s="332"/>
      <c r="I40" s="332"/>
      <c r="J40" s="332"/>
    </row>
    <row r="41" spans="1:10" ht="51" customHeight="1">
      <c r="A41" s="325" t="s">
        <v>67</v>
      </c>
      <c r="B41" s="332" t="s">
        <v>264</v>
      </c>
      <c r="C41" s="102">
        <v>2014</v>
      </c>
      <c r="D41" s="102" t="s">
        <v>52</v>
      </c>
      <c r="E41" s="333"/>
      <c r="F41" s="325" t="s">
        <v>52</v>
      </c>
      <c r="G41" s="333"/>
      <c r="H41" s="332" t="s">
        <v>265</v>
      </c>
      <c r="I41" s="332"/>
      <c r="J41" s="328" t="s">
        <v>251</v>
      </c>
    </row>
    <row r="42" spans="1:10" ht="15.75">
      <c r="A42" s="325"/>
      <c r="B42" s="332"/>
      <c r="C42" s="102">
        <v>2015</v>
      </c>
      <c r="D42" s="102" t="s">
        <v>52</v>
      </c>
      <c r="E42" s="333"/>
      <c r="F42" s="325"/>
      <c r="G42" s="333"/>
      <c r="H42" s="332"/>
      <c r="I42" s="332"/>
      <c r="J42" s="328"/>
    </row>
    <row r="43" spans="1:10" ht="15.75">
      <c r="A43" s="325"/>
      <c r="B43" s="332"/>
      <c r="C43" s="102">
        <v>2016</v>
      </c>
      <c r="D43" s="102" t="s">
        <v>52</v>
      </c>
      <c r="E43" s="333"/>
      <c r="F43" s="325"/>
      <c r="G43" s="333"/>
      <c r="H43" s="332"/>
      <c r="I43" s="332"/>
      <c r="J43" s="328"/>
    </row>
    <row r="44" spans="1:10" ht="47.25">
      <c r="A44" s="102" t="s">
        <v>84</v>
      </c>
      <c r="B44" s="324" t="s">
        <v>267</v>
      </c>
      <c r="C44" s="102">
        <v>2015</v>
      </c>
      <c r="D44" s="102" t="s">
        <v>52</v>
      </c>
      <c r="E44" s="47"/>
      <c r="F44" s="47"/>
      <c r="G44" s="47"/>
      <c r="H44" s="332" t="s">
        <v>268</v>
      </c>
      <c r="I44" s="332"/>
      <c r="J44" s="324" t="s">
        <v>269</v>
      </c>
    </row>
    <row r="45" spans="1:10" ht="18" customHeight="1">
      <c r="A45" s="326" t="s">
        <v>270</v>
      </c>
      <c r="B45" s="326"/>
      <c r="C45" s="326"/>
      <c r="D45" s="326"/>
      <c r="E45" s="326"/>
      <c r="F45" s="326"/>
      <c r="G45" s="326"/>
      <c r="H45" s="326"/>
      <c r="I45" s="326"/>
      <c r="J45" s="47"/>
    </row>
    <row r="46" spans="1:10" ht="36" customHeight="1">
      <c r="A46" s="327" t="s">
        <v>271</v>
      </c>
      <c r="B46" s="327"/>
      <c r="C46" s="327"/>
      <c r="D46" s="327"/>
      <c r="E46" s="327"/>
      <c r="F46" s="327"/>
      <c r="G46" s="327"/>
      <c r="H46" s="327"/>
      <c r="I46" s="327"/>
      <c r="J46" s="327"/>
    </row>
    <row r="47" spans="1:10" ht="18" customHeight="1">
      <c r="A47" s="325" t="s">
        <v>13</v>
      </c>
      <c r="B47" s="332" t="s">
        <v>272</v>
      </c>
      <c r="C47" s="102">
        <v>2014</v>
      </c>
      <c r="D47" s="102" t="s">
        <v>52</v>
      </c>
      <c r="E47" s="47"/>
      <c r="F47" s="47"/>
      <c r="G47" s="47"/>
      <c r="H47" s="332" t="s">
        <v>273</v>
      </c>
      <c r="I47" s="332"/>
      <c r="J47" s="332" t="s">
        <v>275</v>
      </c>
    </row>
    <row r="48" spans="1:10" ht="63.75" customHeight="1">
      <c r="A48" s="325"/>
      <c r="B48" s="332"/>
      <c r="C48" s="102">
        <v>2015</v>
      </c>
      <c r="D48" s="102" t="s">
        <v>52</v>
      </c>
      <c r="E48" s="47"/>
      <c r="F48" s="47"/>
      <c r="G48" s="47"/>
      <c r="H48" s="332" t="s">
        <v>274</v>
      </c>
      <c r="I48" s="332"/>
      <c r="J48" s="332"/>
    </row>
    <row r="49" spans="1:10" ht="15.75">
      <c r="A49" s="325"/>
      <c r="B49" s="332"/>
      <c r="C49" s="102">
        <v>2016</v>
      </c>
      <c r="D49" s="102" t="s">
        <v>52</v>
      </c>
      <c r="E49" s="47"/>
      <c r="F49" s="47"/>
      <c r="G49" s="47"/>
      <c r="H49" s="333"/>
      <c r="I49" s="333"/>
      <c r="J49" s="332"/>
    </row>
    <row r="50" spans="1:10" ht="33" customHeight="1">
      <c r="A50" s="325" t="s">
        <v>59</v>
      </c>
      <c r="B50" s="332" t="s">
        <v>276</v>
      </c>
      <c r="C50" s="102">
        <v>2014</v>
      </c>
      <c r="D50" s="102" t="s">
        <v>52</v>
      </c>
      <c r="E50" s="333"/>
      <c r="F50" s="333"/>
      <c r="G50" s="333"/>
      <c r="H50" s="332" t="s">
        <v>234</v>
      </c>
      <c r="I50" s="332"/>
      <c r="J50" s="328" t="s">
        <v>251</v>
      </c>
    </row>
    <row r="51" spans="1:10" ht="30.75" customHeight="1">
      <c r="A51" s="325"/>
      <c r="B51" s="332"/>
      <c r="C51" s="102">
        <v>2015</v>
      </c>
      <c r="D51" s="102" t="s">
        <v>52</v>
      </c>
      <c r="E51" s="333"/>
      <c r="F51" s="333"/>
      <c r="G51" s="333"/>
      <c r="H51" s="332" t="s">
        <v>235</v>
      </c>
      <c r="I51" s="332"/>
      <c r="J51" s="328"/>
    </row>
    <row r="52" spans="1:10" ht="15.75">
      <c r="A52" s="325"/>
      <c r="B52" s="332"/>
      <c r="C52" s="102">
        <v>2016</v>
      </c>
      <c r="D52" s="102" t="s">
        <v>52</v>
      </c>
      <c r="E52" s="333"/>
      <c r="F52" s="333"/>
      <c r="G52" s="333"/>
      <c r="H52" s="333"/>
      <c r="I52" s="333"/>
      <c r="J52" s="328"/>
    </row>
    <row r="53" spans="1:10" ht="21" customHeight="1">
      <c r="A53" s="325" t="s">
        <v>67</v>
      </c>
      <c r="B53" s="332" t="s">
        <v>277</v>
      </c>
      <c r="C53" s="102">
        <v>2014</v>
      </c>
      <c r="D53" s="102" t="s">
        <v>52</v>
      </c>
      <c r="E53" s="47"/>
      <c r="F53" s="47"/>
      <c r="G53" s="47"/>
      <c r="H53" s="332" t="s">
        <v>254</v>
      </c>
      <c r="I53" s="332"/>
      <c r="J53" s="324" t="s">
        <v>266</v>
      </c>
    </row>
    <row r="54" spans="1:10" ht="15.75">
      <c r="A54" s="325"/>
      <c r="B54" s="332"/>
      <c r="C54" s="102">
        <v>2015</v>
      </c>
      <c r="D54" s="102" t="s">
        <v>52</v>
      </c>
      <c r="E54" s="47"/>
      <c r="F54" s="47"/>
      <c r="G54" s="47"/>
      <c r="H54" s="332"/>
      <c r="I54" s="332"/>
      <c r="J54" s="324" t="s">
        <v>278</v>
      </c>
    </row>
    <row r="55" spans="1:10" ht="27" customHeight="1">
      <c r="A55" s="325"/>
      <c r="B55" s="332"/>
      <c r="C55" s="102">
        <v>2016</v>
      </c>
      <c r="D55" s="102" t="s">
        <v>52</v>
      </c>
      <c r="E55" s="47"/>
      <c r="F55" s="47"/>
      <c r="G55" s="47"/>
      <c r="H55" s="332"/>
      <c r="I55" s="332"/>
      <c r="J55" s="47"/>
    </row>
    <row r="56" spans="1:10" ht="409.5" customHeight="1" hidden="1">
      <c r="A56" s="325" t="s">
        <v>84</v>
      </c>
      <c r="B56" s="332" t="s">
        <v>279</v>
      </c>
      <c r="C56" s="102">
        <v>2014</v>
      </c>
      <c r="D56" s="102">
        <v>7.6</v>
      </c>
      <c r="E56" s="333"/>
      <c r="F56" s="102">
        <v>7.6</v>
      </c>
      <c r="G56" s="333"/>
      <c r="H56" s="332" t="s">
        <v>254</v>
      </c>
      <c r="I56" s="332"/>
      <c r="J56" s="332" t="s">
        <v>280</v>
      </c>
    </row>
    <row r="57" spans="1:10" ht="15.75">
      <c r="A57" s="325"/>
      <c r="B57" s="332"/>
      <c r="C57" s="102">
        <v>2015</v>
      </c>
      <c r="D57" s="102">
        <v>7.6</v>
      </c>
      <c r="E57" s="333"/>
      <c r="F57" s="102">
        <v>7.6</v>
      </c>
      <c r="G57" s="333"/>
      <c r="H57" s="332"/>
      <c r="I57" s="332"/>
      <c r="J57" s="332"/>
    </row>
    <row r="58" spans="1:10" ht="15.75">
      <c r="A58" s="325"/>
      <c r="B58" s="332"/>
      <c r="C58" s="102">
        <v>2016</v>
      </c>
      <c r="D58" s="102">
        <v>7.6</v>
      </c>
      <c r="E58" s="333"/>
      <c r="F58" s="102">
        <v>7.6</v>
      </c>
      <c r="G58" s="333"/>
      <c r="H58" s="332"/>
      <c r="I58" s="332"/>
      <c r="J58" s="332"/>
    </row>
    <row r="59" spans="1:10" ht="29.25" customHeight="1">
      <c r="A59" s="325" t="s">
        <v>156</v>
      </c>
      <c r="B59" s="332" t="s">
        <v>281</v>
      </c>
      <c r="C59" s="102">
        <v>2014</v>
      </c>
      <c r="D59" s="102">
        <v>2.2</v>
      </c>
      <c r="E59" s="333"/>
      <c r="F59" s="102">
        <v>2.2</v>
      </c>
      <c r="G59" s="333"/>
      <c r="H59" s="332" t="s">
        <v>254</v>
      </c>
      <c r="I59" s="332"/>
      <c r="J59" s="333"/>
    </row>
    <row r="60" spans="1:10" ht="15.75">
      <c r="A60" s="325"/>
      <c r="B60" s="332"/>
      <c r="C60" s="102">
        <v>2015</v>
      </c>
      <c r="D60" s="102">
        <v>2.2</v>
      </c>
      <c r="E60" s="333"/>
      <c r="F60" s="102">
        <v>2.2</v>
      </c>
      <c r="G60" s="333"/>
      <c r="H60" s="332"/>
      <c r="I60" s="332"/>
      <c r="J60" s="333"/>
    </row>
    <row r="61" spans="1:10" ht="15.75">
      <c r="A61" s="325"/>
      <c r="B61" s="332"/>
      <c r="C61" s="102">
        <v>2016</v>
      </c>
      <c r="D61" s="102">
        <v>2.2</v>
      </c>
      <c r="E61" s="333"/>
      <c r="F61" s="102">
        <v>2.2</v>
      </c>
      <c r="G61" s="333"/>
      <c r="H61" s="332"/>
      <c r="I61" s="332"/>
      <c r="J61" s="333"/>
    </row>
    <row r="62" spans="1:10" ht="24.75" customHeight="1">
      <c r="A62" s="325" t="s">
        <v>167</v>
      </c>
      <c r="B62" s="332" t="s">
        <v>282</v>
      </c>
      <c r="C62" s="102">
        <v>2014</v>
      </c>
      <c r="D62" s="102">
        <v>3</v>
      </c>
      <c r="E62" s="333"/>
      <c r="F62" s="102">
        <v>3</v>
      </c>
      <c r="G62" s="333"/>
      <c r="H62" s="332" t="s">
        <v>254</v>
      </c>
      <c r="I62" s="332"/>
      <c r="J62" s="333"/>
    </row>
    <row r="63" spans="1:10" ht="15.75">
      <c r="A63" s="325"/>
      <c r="B63" s="332"/>
      <c r="C63" s="102">
        <v>2015</v>
      </c>
      <c r="D63" s="102">
        <v>3</v>
      </c>
      <c r="E63" s="333"/>
      <c r="F63" s="102">
        <v>3</v>
      </c>
      <c r="G63" s="333"/>
      <c r="H63" s="332"/>
      <c r="I63" s="332"/>
      <c r="J63" s="333"/>
    </row>
    <row r="64" spans="1:10" ht="15.75">
      <c r="A64" s="325"/>
      <c r="B64" s="332"/>
      <c r="C64" s="102">
        <v>2016</v>
      </c>
      <c r="D64" s="102">
        <v>3</v>
      </c>
      <c r="E64" s="333"/>
      <c r="F64" s="102">
        <v>3</v>
      </c>
      <c r="G64" s="333"/>
      <c r="H64" s="332"/>
      <c r="I64" s="332"/>
      <c r="J64" s="333"/>
    </row>
    <row r="65" spans="1:10" ht="18" customHeight="1">
      <c r="A65" s="325" t="s">
        <v>283</v>
      </c>
      <c r="B65" s="332" t="s">
        <v>284</v>
      </c>
      <c r="C65" s="102">
        <v>2014</v>
      </c>
      <c r="D65" s="102" t="s">
        <v>52</v>
      </c>
      <c r="E65" s="333"/>
      <c r="F65" s="333"/>
      <c r="G65" s="333"/>
      <c r="H65" s="332" t="s">
        <v>234</v>
      </c>
      <c r="I65" s="332"/>
      <c r="J65" s="333"/>
    </row>
    <row r="66" spans="1:10" ht="63" customHeight="1">
      <c r="A66" s="325"/>
      <c r="B66" s="332"/>
      <c r="C66" s="102">
        <v>2015</v>
      </c>
      <c r="D66" s="102" t="s">
        <v>52</v>
      </c>
      <c r="E66" s="333"/>
      <c r="F66" s="333"/>
      <c r="G66" s="333"/>
      <c r="H66" s="332" t="s">
        <v>285</v>
      </c>
      <c r="I66" s="332"/>
      <c r="J66" s="333"/>
    </row>
    <row r="67" spans="1:10" ht="15.75">
      <c r="A67" s="325"/>
      <c r="B67" s="332"/>
      <c r="C67" s="102">
        <v>2016</v>
      </c>
      <c r="D67" s="102" t="s">
        <v>52</v>
      </c>
      <c r="E67" s="333"/>
      <c r="F67" s="333"/>
      <c r="G67" s="333"/>
      <c r="H67" s="333"/>
      <c r="I67" s="333"/>
      <c r="J67" s="333"/>
    </row>
    <row r="68" spans="1:10" ht="25.5" customHeight="1">
      <c r="A68" s="334" t="s">
        <v>327</v>
      </c>
      <c r="B68" s="332" t="s">
        <v>286</v>
      </c>
      <c r="C68" s="102">
        <v>2014</v>
      </c>
      <c r="D68" s="102">
        <v>2.4</v>
      </c>
      <c r="E68" s="333"/>
      <c r="F68" s="102">
        <v>2.4</v>
      </c>
      <c r="G68" s="333"/>
      <c r="H68" s="332" t="s">
        <v>254</v>
      </c>
      <c r="I68" s="332"/>
      <c r="J68" s="333"/>
    </row>
    <row r="69" spans="1:10" ht="15.75">
      <c r="A69" s="334"/>
      <c r="B69" s="332"/>
      <c r="C69" s="102">
        <v>2015</v>
      </c>
      <c r="D69" s="102">
        <v>2.4</v>
      </c>
      <c r="E69" s="333"/>
      <c r="F69" s="102">
        <v>2.4</v>
      </c>
      <c r="G69" s="333"/>
      <c r="H69" s="332"/>
      <c r="I69" s="332"/>
      <c r="J69" s="333"/>
    </row>
    <row r="70" spans="1:10" ht="15.75">
      <c r="A70" s="334"/>
      <c r="B70" s="332"/>
      <c r="C70" s="102">
        <v>2016</v>
      </c>
      <c r="D70" s="102">
        <v>2.4</v>
      </c>
      <c r="E70" s="333"/>
      <c r="F70" s="102">
        <v>2.4</v>
      </c>
      <c r="G70" s="333"/>
      <c r="H70" s="332"/>
      <c r="I70" s="332"/>
      <c r="J70" s="333"/>
    </row>
    <row r="71" spans="1:10" ht="36" customHeight="1">
      <c r="A71" s="325" t="s">
        <v>109</v>
      </c>
      <c r="B71" s="335" t="s">
        <v>287</v>
      </c>
      <c r="C71" s="102">
        <v>2014</v>
      </c>
      <c r="D71" s="102">
        <v>1.5</v>
      </c>
      <c r="E71" s="333"/>
      <c r="F71" s="102">
        <v>1.5</v>
      </c>
      <c r="G71" s="333"/>
      <c r="H71" s="332" t="s">
        <v>246</v>
      </c>
      <c r="I71" s="332"/>
      <c r="J71" s="336" t="s">
        <v>288</v>
      </c>
    </row>
    <row r="72" spans="1:10" ht="35.25" customHeight="1">
      <c r="A72" s="325"/>
      <c r="B72" s="335"/>
      <c r="C72" s="102">
        <v>2015</v>
      </c>
      <c r="D72" s="102">
        <v>1.5</v>
      </c>
      <c r="E72" s="333"/>
      <c r="F72" s="102">
        <v>1.5</v>
      </c>
      <c r="G72" s="333"/>
      <c r="H72" s="332"/>
      <c r="I72" s="332"/>
      <c r="J72" s="324" t="s">
        <v>289</v>
      </c>
    </row>
    <row r="73" spans="1:10" ht="51" customHeight="1">
      <c r="A73" s="325"/>
      <c r="B73" s="335"/>
      <c r="C73" s="102">
        <v>2016</v>
      </c>
      <c r="D73" s="102">
        <v>1.5</v>
      </c>
      <c r="E73" s="333"/>
      <c r="F73" s="102">
        <v>1.5</v>
      </c>
      <c r="G73" s="333"/>
      <c r="H73" s="332"/>
      <c r="I73" s="332"/>
      <c r="J73" s="324" t="s">
        <v>290</v>
      </c>
    </row>
    <row r="74" spans="1:10" ht="37.5" customHeight="1">
      <c r="A74" s="325" t="s">
        <v>252</v>
      </c>
      <c r="B74" s="335" t="s">
        <v>291</v>
      </c>
      <c r="C74" s="102">
        <v>2014</v>
      </c>
      <c r="D74" s="102" t="s">
        <v>52</v>
      </c>
      <c r="E74" s="333"/>
      <c r="F74" s="333"/>
      <c r="G74" s="333"/>
      <c r="H74" s="332" t="s">
        <v>246</v>
      </c>
      <c r="I74" s="332"/>
      <c r="J74" s="332" t="s">
        <v>293</v>
      </c>
    </row>
    <row r="75" spans="1:10" ht="78.75" customHeight="1">
      <c r="A75" s="325"/>
      <c r="B75" s="335"/>
      <c r="C75" s="102">
        <v>2015</v>
      </c>
      <c r="D75" s="102" t="s">
        <v>52</v>
      </c>
      <c r="E75" s="333"/>
      <c r="F75" s="333"/>
      <c r="G75" s="333"/>
      <c r="H75" s="332" t="s">
        <v>292</v>
      </c>
      <c r="I75" s="332"/>
      <c r="J75" s="332"/>
    </row>
    <row r="76" spans="1:10" ht="15.75">
      <c r="A76" s="325"/>
      <c r="B76" s="335"/>
      <c r="C76" s="102">
        <v>2016</v>
      </c>
      <c r="D76" s="102" t="s">
        <v>52</v>
      </c>
      <c r="E76" s="333"/>
      <c r="F76" s="333"/>
      <c r="G76" s="333"/>
      <c r="H76" s="333"/>
      <c r="I76" s="333"/>
      <c r="J76" s="332"/>
    </row>
    <row r="77" spans="1:10" ht="27.75" customHeight="1">
      <c r="A77" s="325" t="s">
        <v>255</v>
      </c>
      <c r="B77" s="335" t="s">
        <v>294</v>
      </c>
      <c r="C77" s="102">
        <v>2014</v>
      </c>
      <c r="D77" s="102" t="s">
        <v>52</v>
      </c>
      <c r="E77" s="333"/>
      <c r="F77" s="333"/>
      <c r="G77" s="333"/>
      <c r="H77" s="332" t="s">
        <v>246</v>
      </c>
      <c r="I77" s="332"/>
      <c r="J77" s="332" t="s">
        <v>295</v>
      </c>
    </row>
    <row r="78" spans="1:10" ht="15.75">
      <c r="A78" s="325"/>
      <c r="B78" s="335"/>
      <c r="C78" s="102">
        <v>2015</v>
      </c>
      <c r="D78" s="102" t="s">
        <v>52</v>
      </c>
      <c r="E78" s="333"/>
      <c r="F78" s="333"/>
      <c r="G78" s="333"/>
      <c r="H78" s="332"/>
      <c r="I78" s="332"/>
      <c r="J78" s="332"/>
    </row>
    <row r="79" spans="1:10" ht="15.75">
      <c r="A79" s="325"/>
      <c r="B79" s="335"/>
      <c r="C79" s="102">
        <v>2016</v>
      </c>
      <c r="D79" s="102" t="s">
        <v>52</v>
      </c>
      <c r="E79" s="333"/>
      <c r="F79" s="333"/>
      <c r="G79" s="333"/>
      <c r="H79" s="332"/>
      <c r="I79" s="332"/>
      <c r="J79" s="332"/>
    </row>
    <row r="80" spans="1:10" ht="47.25" customHeight="1">
      <c r="A80" s="325" t="s">
        <v>296</v>
      </c>
      <c r="B80" s="335" t="s">
        <v>297</v>
      </c>
      <c r="C80" s="102">
        <v>2014</v>
      </c>
      <c r="D80" s="102" t="s">
        <v>52</v>
      </c>
      <c r="E80" s="333"/>
      <c r="F80" s="333"/>
      <c r="G80" s="333"/>
      <c r="H80" s="332" t="s">
        <v>298</v>
      </c>
      <c r="I80" s="332"/>
      <c r="J80" s="332" t="s">
        <v>300</v>
      </c>
    </row>
    <row r="81" spans="1:10" ht="76.5" customHeight="1">
      <c r="A81" s="325"/>
      <c r="B81" s="335"/>
      <c r="C81" s="102">
        <v>2015</v>
      </c>
      <c r="D81" s="102" t="s">
        <v>52</v>
      </c>
      <c r="E81" s="333"/>
      <c r="F81" s="333"/>
      <c r="G81" s="333"/>
      <c r="H81" s="332" t="s">
        <v>299</v>
      </c>
      <c r="I81" s="332"/>
      <c r="J81" s="332"/>
    </row>
    <row r="82" spans="1:10" ht="4.5" customHeight="1" hidden="1">
      <c r="A82" s="325"/>
      <c r="B82" s="335"/>
      <c r="C82" s="102">
        <v>2016</v>
      </c>
      <c r="D82" s="102" t="s">
        <v>52</v>
      </c>
      <c r="E82" s="333"/>
      <c r="F82" s="333"/>
      <c r="G82" s="333"/>
      <c r="H82" s="333"/>
      <c r="I82" s="333"/>
      <c r="J82" s="332"/>
    </row>
    <row r="83" spans="1:10" ht="409.5" customHeight="1" hidden="1">
      <c r="A83" s="325" t="s">
        <v>301</v>
      </c>
      <c r="B83" s="335" t="s">
        <v>302</v>
      </c>
      <c r="C83" s="102">
        <v>2014</v>
      </c>
      <c r="D83" s="102" t="s">
        <v>52</v>
      </c>
      <c r="E83" s="333"/>
      <c r="F83" s="333"/>
      <c r="G83" s="333"/>
      <c r="H83" s="332" t="s">
        <v>303</v>
      </c>
      <c r="I83" s="332"/>
      <c r="J83" s="332" t="s">
        <v>305</v>
      </c>
    </row>
    <row r="84" spans="1:10" ht="63" customHeight="1">
      <c r="A84" s="325"/>
      <c r="B84" s="335"/>
      <c r="C84" s="102">
        <v>2015</v>
      </c>
      <c r="D84" s="102" t="s">
        <v>52</v>
      </c>
      <c r="E84" s="333"/>
      <c r="F84" s="333"/>
      <c r="G84" s="333"/>
      <c r="H84" s="332" t="s">
        <v>304</v>
      </c>
      <c r="I84" s="332"/>
      <c r="J84" s="332"/>
    </row>
    <row r="85" spans="1:10" ht="15.75">
      <c r="A85" s="325"/>
      <c r="B85" s="335"/>
      <c r="C85" s="102">
        <v>2016</v>
      </c>
      <c r="D85" s="102" t="s">
        <v>52</v>
      </c>
      <c r="E85" s="333"/>
      <c r="F85" s="333"/>
      <c r="G85" s="333"/>
      <c r="H85" s="333"/>
      <c r="I85" s="333"/>
      <c r="J85" s="332"/>
    </row>
    <row r="86" spans="1:10" ht="13.5" customHeight="1">
      <c r="A86" s="325" t="s">
        <v>306</v>
      </c>
      <c r="B86" s="335" t="s">
        <v>307</v>
      </c>
      <c r="C86" s="102">
        <v>2014</v>
      </c>
      <c r="D86" s="102" t="s">
        <v>52</v>
      </c>
      <c r="E86" s="333"/>
      <c r="F86" s="333"/>
      <c r="G86" s="333"/>
      <c r="H86" s="332" t="s">
        <v>254</v>
      </c>
      <c r="I86" s="332"/>
      <c r="J86" s="335" t="s">
        <v>251</v>
      </c>
    </row>
    <row r="87" spans="1:10" ht="15.75">
      <c r="A87" s="325"/>
      <c r="B87" s="335"/>
      <c r="C87" s="102">
        <v>2015</v>
      </c>
      <c r="D87" s="102" t="s">
        <v>52</v>
      </c>
      <c r="E87" s="333"/>
      <c r="F87" s="333"/>
      <c r="G87" s="333"/>
      <c r="H87" s="332"/>
      <c r="I87" s="332"/>
      <c r="J87" s="335"/>
    </row>
    <row r="88" spans="1:10" ht="15.75">
      <c r="A88" s="325"/>
      <c r="B88" s="335"/>
      <c r="C88" s="102">
        <v>2016</v>
      </c>
      <c r="D88" s="102" t="s">
        <v>52</v>
      </c>
      <c r="E88" s="333"/>
      <c r="F88" s="333"/>
      <c r="G88" s="333"/>
      <c r="H88" s="332"/>
      <c r="I88" s="332"/>
      <c r="J88" s="335"/>
    </row>
    <row r="89" spans="1:10" ht="36.75" customHeight="1">
      <c r="A89" s="325" t="s">
        <v>308</v>
      </c>
      <c r="B89" s="335" t="s">
        <v>309</v>
      </c>
      <c r="C89" s="102">
        <v>2014</v>
      </c>
      <c r="D89" s="102" t="s">
        <v>52</v>
      </c>
      <c r="E89" s="333"/>
      <c r="F89" s="333"/>
      <c r="G89" s="333"/>
      <c r="H89" s="332" t="s">
        <v>246</v>
      </c>
      <c r="I89" s="332"/>
      <c r="J89" s="332" t="s">
        <v>251</v>
      </c>
    </row>
    <row r="90" spans="1:10" ht="15.75">
      <c r="A90" s="325"/>
      <c r="B90" s="335"/>
      <c r="C90" s="102">
        <v>2015</v>
      </c>
      <c r="D90" s="102" t="s">
        <v>52</v>
      </c>
      <c r="E90" s="333"/>
      <c r="F90" s="333"/>
      <c r="G90" s="333"/>
      <c r="H90" s="332"/>
      <c r="I90" s="332"/>
      <c r="J90" s="332"/>
    </row>
    <row r="91" spans="1:10" ht="15.75">
      <c r="A91" s="325"/>
      <c r="B91" s="335"/>
      <c r="C91" s="102">
        <v>2016</v>
      </c>
      <c r="D91" s="102" t="s">
        <v>52</v>
      </c>
      <c r="E91" s="333"/>
      <c r="F91" s="333"/>
      <c r="G91" s="333"/>
      <c r="H91" s="332"/>
      <c r="I91" s="332"/>
      <c r="J91" s="332"/>
    </row>
    <row r="92" spans="1:10" ht="30.75" customHeight="1">
      <c r="A92" s="325" t="s">
        <v>310</v>
      </c>
      <c r="B92" s="335" t="s">
        <v>311</v>
      </c>
      <c r="C92" s="102">
        <v>2014</v>
      </c>
      <c r="D92" s="102" t="s">
        <v>52</v>
      </c>
      <c r="E92" s="333"/>
      <c r="F92" s="333"/>
      <c r="G92" s="333"/>
      <c r="H92" s="332" t="s">
        <v>246</v>
      </c>
      <c r="I92" s="332"/>
      <c r="J92" s="332" t="s">
        <v>251</v>
      </c>
    </row>
    <row r="93" spans="1:10" ht="15.75">
      <c r="A93" s="325"/>
      <c r="B93" s="335"/>
      <c r="C93" s="102">
        <v>2015</v>
      </c>
      <c r="D93" s="102" t="s">
        <v>52</v>
      </c>
      <c r="E93" s="333"/>
      <c r="F93" s="333"/>
      <c r="G93" s="333"/>
      <c r="H93" s="332"/>
      <c r="I93" s="332"/>
      <c r="J93" s="332"/>
    </row>
    <row r="94" spans="1:10" ht="15.75">
      <c r="A94" s="325"/>
      <c r="B94" s="335"/>
      <c r="C94" s="102">
        <v>2016</v>
      </c>
      <c r="D94" s="102" t="s">
        <v>52</v>
      </c>
      <c r="E94" s="333"/>
      <c r="F94" s="333"/>
      <c r="G94" s="333"/>
      <c r="H94" s="332"/>
      <c r="I94" s="332"/>
      <c r="J94" s="332"/>
    </row>
    <row r="95" spans="1:10" ht="28.5" customHeight="1">
      <c r="A95" s="325" t="s">
        <v>312</v>
      </c>
      <c r="B95" s="335" t="s">
        <v>313</v>
      </c>
      <c r="C95" s="102">
        <v>2014</v>
      </c>
      <c r="D95" s="102" t="s">
        <v>52</v>
      </c>
      <c r="E95" s="325"/>
      <c r="F95" s="325"/>
      <c r="G95" s="325"/>
      <c r="H95" s="332" t="s">
        <v>235</v>
      </c>
      <c r="I95" s="332"/>
      <c r="J95" s="332" t="s">
        <v>251</v>
      </c>
    </row>
    <row r="96" spans="1:10" ht="15.75">
      <c r="A96" s="325"/>
      <c r="B96" s="335"/>
      <c r="C96" s="102">
        <v>2015</v>
      </c>
      <c r="D96" s="102" t="s">
        <v>52</v>
      </c>
      <c r="E96" s="325"/>
      <c r="F96" s="325"/>
      <c r="G96" s="325"/>
      <c r="H96" s="332"/>
      <c r="I96" s="332"/>
      <c r="J96" s="332"/>
    </row>
    <row r="97" spans="1:10" ht="15.75">
      <c r="A97" s="325"/>
      <c r="B97" s="335"/>
      <c r="C97" s="102">
        <v>2016</v>
      </c>
      <c r="D97" s="102" t="s">
        <v>52</v>
      </c>
      <c r="E97" s="325"/>
      <c r="F97" s="325"/>
      <c r="G97" s="325"/>
      <c r="H97" s="332"/>
      <c r="I97" s="332"/>
      <c r="J97" s="332"/>
    </row>
    <row r="98" spans="1:10" ht="21.75" customHeight="1">
      <c r="A98" s="325" t="s">
        <v>314</v>
      </c>
      <c r="B98" s="335" t="s">
        <v>315</v>
      </c>
      <c r="C98" s="102">
        <v>2014</v>
      </c>
      <c r="D98" s="102" t="s">
        <v>52</v>
      </c>
      <c r="E98" s="325"/>
      <c r="F98" s="325"/>
      <c r="G98" s="325"/>
      <c r="H98" s="332" t="s">
        <v>303</v>
      </c>
      <c r="I98" s="332"/>
      <c r="J98" s="332" t="s">
        <v>251</v>
      </c>
    </row>
    <row r="99" spans="1:10" ht="15.75">
      <c r="A99" s="325"/>
      <c r="B99" s="335"/>
      <c r="C99" s="102">
        <v>2015</v>
      </c>
      <c r="D99" s="102" t="s">
        <v>52</v>
      </c>
      <c r="E99" s="325"/>
      <c r="F99" s="325"/>
      <c r="G99" s="325"/>
      <c r="H99" s="332"/>
      <c r="I99" s="332"/>
      <c r="J99" s="332"/>
    </row>
    <row r="100" spans="1:10" ht="15.75">
      <c r="A100" s="325"/>
      <c r="B100" s="335"/>
      <c r="C100" s="102">
        <v>2016</v>
      </c>
      <c r="D100" s="102" t="s">
        <v>52</v>
      </c>
      <c r="E100" s="325"/>
      <c r="F100" s="325"/>
      <c r="G100" s="325"/>
      <c r="H100" s="332"/>
      <c r="I100" s="332"/>
      <c r="J100" s="332"/>
    </row>
    <row r="101" spans="1:10" ht="15.75">
      <c r="A101" s="102"/>
      <c r="B101" s="336" t="s">
        <v>343</v>
      </c>
      <c r="C101" s="102">
        <v>2014</v>
      </c>
      <c r="D101" s="102">
        <f>D59+D62+D68+D71</f>
        <v>9.1</v>
      </c>
      <c r="E101" s="102"/>
      <c r="F101" s="102">
        <f>F59+F62+F68+F71</f>
        <v>9.1</v>
      </c>
      <c r="G101" s="102"/>
      <c r="H101" s="324"/>
      <c r="I101" s="324"/>
      <c r="J101" s="324"/>
    </row>
    <row r="102" spans="1:10" ht="15.75">
      <c r="A102" s="102"/>
      <c r="B102" s="336"/>
      <c r="C102" s="102">
        <v>2015</v>
      </c>
      <c r="D102" s="102">
        <f>D60+D63+D69+D72</f>
        <v>9.1</v>
      </c>
      <c r="E102" s="102"/>
      <c r="F102" s="102">
        <f>F60+F63+F69+F72</f>
        <v>9.1</v>
      </c>
      <c r="G102" s="102"/>
      <c r="H102" s="324"/>
      <c r="I102" s="324"/>
      <c r="J102" s="324"/>
    </row>
    <row r="103" spans="1:10" ht="15.75">
      <c r="A103" s="102"/>
      <c r="B103" s="336"/>
      <c r="C103" s="102">
        <v>2016</v>
      </c>
      <c r="D103" s="102">
        <f>D61+D64+D70+D73</f>
        <v>9.1</v>
      </c>
      <c r="E103" s="102"/>
      <c r="F103" s="102">
        <f>F61+F64+F70+F73</f>
        <v>9.1</v>
      </c>
      <c r="G103" s="102"/>
      <c r="H103" s="324"/>
      <c r="I103" s="324"/>
      <c r="J103" s="324"/>
    </row>
    <row r="104" spans="1:10" ht="15.75">
      <c r="A104" s="102"/>
      <c r="B104" s="336"/>
      <c r="C104" s="102" t="s">
        <v>146</v>
      </c>
      <c r="D104" s="102">
        <f>SUM(D101:D103)</f>
        <v>27.299999999999997</v>
      </c>
      <c r="E104" s="102"/>
      <c r="F104" s="102">
        <f>SUM(F101:F103)</f>
        <v>27.299999999999997</v>
      </c>
      <c r="G104" s="102"/>
      <c r="H104" s="324"/>
      <c r="I104" s="324"/>
      <c r="J104" s="324"/>
    </row>
    <row r="105" spans="1:10" ht="20.25" customHeight="1">
      <c r="A105" s="325" t="s">
        <v>316</v>
      </c>
      <c r="B105" s="325"/>
      <c r="C105" s="325"/>
      <c r="D105" s="325"/>
      <c r="E105" s="325"/>
      <c r="F105" s="325"/>
      <c r="G105" s="325"/>
      <c r="H105" s="325"/>
      <c r="I105" s="325"/>
      <c r="J105" s="325"/>
    </row>
    <row r="106" spans="1:10" ht="18.75" customHeight="1">
      <c r="A106" s="332" t="s">
        <v>317</v>
      </c>
      <c r="B106" s="332"/>
      <c r="C106" s="332"/>
      <c r="D106" s="332"/>
      <c r="E106" s="332"/>
      <c r="F106" s="332"/>
      <c r="G106" s="332"/>
      <c r="H106" s="332"/>
      <c r="I106" s="332"/>
      <c r="J106" s="332"/>
    </row>
    <row r="107" spans="1:10" ht="33" customHeight="1">
      <c r="A107" s="325" t="s">
        <v>13</v>
      </c>
      <c r="B107" s="335" t="s">
        <v>318</v>
      </c>
      <c r="C107" s="102">
        <v>2014</v>
      </c>
      <c r="D107" s="102" t="s">
        <v>52</v>
      </c>
      <c r="E107" s="325"/>
      <c r="F107" s="325"/>
      <c r="G107" s="325"/>
      <c r="H107" s="325"/>
      <c r="I107" s="332" t="s">
        <v>303</v>
      </c>
      <c r="J107" s="332" t="s">
        <v>319</v>
      </c>
    </row>
    <row r="108" spans="1:10" ht="15.75">
      <c r="A108" s="325"/>
      <c r="B108" s="335"/>
      <c r="C108" s="102">
        <v>2015</v>
      </c>
      <c r="D108" s="102" t="s">
        <v>52</v>
      </c>
      <c r="E108" s="325"/>
      <c r="F108" s="325"/>
      <c r="G108" s="325"/>
      <c r="H108" s="325"/>
      <c r="I108" s="332"/>
      <c r="J108" s="332"/>
    </row>
    <row r="109" spans="1:10" ht="34.5" customHeight="1">
      <c r="A109" s="325"/>
      <c r="B109" s="335"/>
      <c r="C109" s="102">
        <v>2016</v>
      </c>
      <c r="D109" s="102" t="s">
        <v>52</v>
      </c>
      <c r="E109" s="325"/>
      <c r="F109" s="325"/>
      <c r="G109" s="325"/>
      <c r="H109" s="325"/>
      <c r="I109" s="332"/>
      <c r="J109" s="332"/>
    </row>
    <row r="110" spans="1:10" ht="35.25" customHeight="1">
      <c r="A110" s="325" t="s">
        <v>59</v>
      </c>
      <c r="B110" s="335" t="s">
        <v>320</v>
      </c>
      <c r="C110" s="102">
        <v>2014</v>
      </c>
      <c r="D110" s="102" t="s">
        <v>52</v>
      </c>
      <c r="E110" s="325"/>
      <c r="F110" s="325"/>
      <c r="G110" s="325"/>
      <c r="H110" s="325"/>
      <c r="I110" s="332" t="s">
        <v>303</v>
      </c>
      <c r="J110" s="332" t="s">
        <v>321</v>
      </c>
    </row>
    <row r="111" spans="1:10" ht="15.75">
      <c r="A111" s="325"/>
      <c r="B111" s="335"/>
      <c r="C111" s="102">
        <v>2015</v>
      </c>
      <c r="D111" s="102" t="s">
        <v>52</v>
      </c>
      <c r="E111" s="325"/>
      <c r="F111" s="325"/>
      <c r="G111" s="325"/>
      <c r="H111" s="325"/>
      <c r="I111" s="332"/>
      <c r="J111" s="332"/>
    </row>
    <row r="112" spans="1:10" ht="15.75">
      <c r="A112" s="325"/>
      <c r="B112" s="335"/>
      <c r="C112" s="102">
        <v>2016</v>
      </c>
      <c r="D112" s="102" t="s">
        <v>52</v>
      </c>
      <c r="E112" s="325"/>
      <c r="F112" s="325"/>
      <c r="G112" s="325"/>
      <c r="H112" s="325"/>
      <c r="I112" s="332"/>
      <c r="J112" s="332"/>
    </row>
    <row r="113" spans="1:10" ht="15.75">
      <c r="A113" s="325"/>
      <c r="B113" s="337" t="s">
        <v>322</v>
      </c>
      <c r="C113" s="102">
        <v>2014</v>
      </c>
      <c r="D113" s="102">
        <f>D29+D101</f>
        <v>17.1</v>
      </c>
      <c r="E113" s="102"/>
      <c r="F113" s="102">
        <f>F29+F101</f>
        <v>17.1</v>
      </c>
      <c r="G113" s="325"/>
      <c r="H113" s="325"/>
      <c r="I113" s="335"/>
      <c r="J113" s="335"/>
    </row>
    <row r="114" spans="1:10" ht="15.75">
      <c r="A114" s="325"/>
      <c r="B114" s="337"/>
      <c r="C114" s="102">
        <v>2015</v>
      </c>
      <c r="D114" s="102">
        <f>D30+D102</f>
        <v>17.1</v>
      </c>
      <c r="E114" s="344"/>
      <c r="F114" s="102">
        <v>17.1</v>
      </c>
      <c r="G114" s="325"/>
      <c r="H114" s="325"/>
      <c r="I114" s="335"/>
      <c r="J114" s="335"/>
    </row>
    <row r="115" spans="1:10" ht="15.75">
      <c r="A115" s="325"/>
      <c r="B115" s="337"/>
      <c r="C115" s="102">
        <v>2016</v>
      </c>
      <c r="D115" s="102">
        <f>D31+D103</f>
        <v>17.1</v>
      </c>
      <c r="E115" s="344"/>
      <c r="F115" s="102">
        <v>17.1</v>
      </c>
      <c r="G115" s="325"/>
      <c r="H115" s="325"/>
      <c r="I115" s="335"/>
      <c r="J115" s="335"/>
    </row>
    <row r="116" spans="1:10" ht="15.75">
      <c r="A116" s="325"/>
      <c r="B116" s="337"/>
      <c r="C116" s="102"/>
      <c r="D116" s="102"/>
      <c r="E116" s="344"/>
      <c r="F116" s="102"/>
      <c r="G116" s="325"/>
      <c r="H116" s="325"/>
      <c r="I116" s="335"/>
      <c r="J116" s="335"/>
    </row>
    <row r="117" spans="1:10" ht="15.75">
      <c r="A117" s="325"/>
      <c r="B117" s="337"/>
      <c r="C117" s="102" t="s">
        <v>146</v>
      </c>
      <c r="D117" s="338">
        <f>SUM(D113:D115)</f>
        <v>51.300000000000004</v>
      </c>
      <c r="E117" s="338"/>
      <c r="F117" s="338">
        <f>SUM(F113:F115)</f>
        <v>51.300000000000004</v>
      </c>
      <c r="G117" s="325"/>
      <c r="H117" s="325"/>
      <c r="I117" s="335"/>
      <c r="J117" s="335"/>
    </row>
  </sheetData>
  <sheetProtection/>
  <mergeCells count="233">
    <mergeCell ref="C2:C4"/>
    <mergeCell ref="D2:D4"/>
    <mergeCell ref="J2:J4"/>
    <mergeCell ref="B29:B32"/>
    <mergeCell ref="A29:A32"/>
    <mergeCell ref="A8:A10"/>
    <mergeCell ref="B8:B10"/>
    <mergeCell ref="A1:I1"/>
    <mergeCell ref="E2:G3"/>
    <mergeCell ref="H2:I4"/>
    <mergeCell ref="H5:I5"/>
    <mergeCell ref="A6:J6"/>
    <mergeCell ref="A7:J7"/>
    <mergeCell ref="A2:A4"/>
    <mergeCell ref="B2:B4"/>
    <mergeCell ref="A11:A13"/>
    <mergeCell ref="B11:B13"/>
    <mergeCell ref="E11:E13"/>
    <mergeCell ref="G11:G13"/>
    <mergeCell ref="H11:I13"/>
    <mergeCell ref="J50:J52"/>
    <mergeCell ref="A14:A16"/>
    <mergeCell ref="B14:B16"/>
    <mergeCell ref="E14:E16"/>
    <mergeCell ref="F14:F16"/>
    <mergeCell ref="G14:G16"/>
    <mergeCell ref="H14:I14"/>
    <mergeCell ref="H15:I15"/>
    <mergeCell ref="H16:I16"/>
    <mergeCell ref="J20:J22"/>
    <mergeCell ref="A17:A19"/>
    <mergeCell ref="B17:B19"/>
    <mergeCell ref="E17:E19"/>
    <mergeCell ref="F17:F19"/>
    <mergeCell ref="G17:G19"/>
    <mergeCell ref="H17:I17"/>
    <mergeCell ref="H18:I18"/>
    <mergeCell ref="H19:I19"/>
    <mergeCell ref="J23:J25"/>
    <mergeCell ref="J17:J19"/>
    <mergeCell ref="A20:A22"/>
    <mergeCell ref="B20:B22"/>
    <mergeCell ref="E20:E22"/>
    <mergeCell ref="F20:F22"/>
    <mergeCell ref="G20:G22"/>
    <mergeCell ref="H20:I20"/>
    <mergeCell ref="H21:I21"/>
    <mergeCell ref="H22:I22"/>
    <mergeCell ref="B26:B28"/>
    <mergeCell ref="E26:E28"/>
    <mergeCell ref="F26:F28"/>
    <mergeCell ref="G26:G28"/>
    <mergeCell ref="H26:I28"/>
    <mergeCell ref="A23:A25"/>
    <mergeCell ref="B23:B25"/>
    <mergeCell ref="E23:E25"/>
    <mergeCell ref="G23:G25"/>
    <mergeCell ref="H23:I25"/>
    <mergeCell ref="J26:J28"/>
    <mergeCell ref="A33:J33"/>
    <mergeCell ref="A34:J34"/>
    <mergeCell ref="A35:A37"/>
    <mergeCell ref="B35:B37"/>
    <mergeCell ref="E35:E37"/>
    <mergeCell ref="G35:G37"/>
    <mergeCell ref="H35:I35"/>
    <mergeCell ref="H36:I36"/>
    <mergeCell ref="A26:A28"/>
    <mergeCell ref="H37:I37"/>
    <mergeCell ref="A38:A40"/>
    <mergeCell ref="B38:B40"/>
    <mergeCell ref="E38:E40"/>
    <mergeCell ref="G38:G40"/>
    <mergeCell ref="H38:I40"/>
    <mergeCell ref="J38:J40"/>
    <mergeCell ref="A41:A43"/>
    <mergeCell ref="B41:B43"/>
    <mergeCell ref="E41:E43"/>
    <mergeCell ref="F41:F43"/>
    <mergeCell ref="G41:G43"/>
    <mergeCell ref="H41:I43"/>
    <mergeCell ref="H50:I50"/>
    <mergeCell ref="H51:I51"/>
    <mergeCell ref="H52:I52"/>
    <mergeCell ref="H44:I44"/>
    <mergeCell ref="A45:I45"/>
    <mergeCell ref="A46:J46"/>
    <mergeCell ref="A47:A49"/>
    <mergeCell ref="B47:B49"/>
    <mergeCell ref="H47:I47"/>
    <mergeCell ref="H48:I48"/>
    <mergeCell ref="A53:A55"/>
    <mergeCell ref="B53:B55"/>
    <mergeCell ref="H53:I55"/>
    <mergeCell ref="H49:I49"/>
    <mergeCell ref="J47:J49"/>
    <mergeCell ref="A50:A52"/>
    <mergeCell ref="B50:B52"/>
    <mergeCell ref="E50:E52"/>
    <mergeCell ref="F50:F52"/>
    <mergeCell ref="G50:G52"/>
    <mergeCell ref="A56:A58"/>
    <mergeCell ref="B56:B58"/>
    <mergeCell ref="E56:E58"/>
    <mergeCell ref="G56:G58"/>
    <mergeCell ref="H56:I58"/>
    <mergeCell ref="J56:J58"/>
    <mergeCell ref="J62:J64"/>
    <mergeCell ref="A59:A61"/>
    <mergeCell ref="B59:B61"/>
    <mergeCell ref="E59:E61"/>
    <mergeCell ref="G59:G61"/>
    <mergeCell ref="H59:I61"/>
    <mergeCell ref="J59:J61"/>
    <mergeCell ref="F65:F67"/>
    <mergeCell ref="G65:G67"/>
    <mergeCell ref="H65:I65"/>
    <mergeCell ref="H66:I66"/>
    <mergeCell ref="H67:I67"/>
    <mergeCell ref="A62:A64"/>
    <mergeCell ref="B62:B64"/>
    <mergeCell ref="E62:E64"/>
    <mergeCell ref="G62:G64"/>
    <mergeCell ref="H62:I64"/>
    <mergeCell ref="J65:J67"/>
    <mergeCell ref="A68:A70"/>
    <mergeCell ref="B68:B70"/>
    <mergeCell ref="E68:E70"/>
    <mergeCell ref="G68:G70"/>
    <mergeCell ref="H68:I70"/>
    <mergeCell ref="J68:J70"/>
    <mergeCell ref="A65:A67"/>
    <mergeCell ref="B65:B67"/>
    <mergeCell ref="E65:E67"/>
    <mergeCell ref="A71:A73"/>
    <mergeCell ref="B71:B73"/>
    <mergeCell ref="E71:E73"/>
    <mergeCell ref="G71:G73"/>
    <mergeCell ref="H71:I73"/>
    <mergeCell ref="A74:A76"/>
    <mergeCell ref="B74:B76"/>
    <mergeCell ref="E74:E76"/>
    <mergeCell ref="F74:F76"/>
    <mergeCell ref="G74:G76"/>
    <mergeCell ref="H74:I74"/>
    <mergeCell ref="H75:I75"/>
    <mergeCell ref="H76:I76"/>
    <mergeCell ref="J74:J76"/>
    <mergeCell ref="A77:A79"/>
    <mergeCell ref="B77:B79"/>
    <mergeCell ref="E77:E79"/>
    <mergeCell ref="F77:F79"/>
    <mergeCell ref="G77:G79"/>
    <mergeCell ref="H77:I79"/>
    <mergeCell ref="J77:J79"/>
    <mergeCell ref="A80:A82"/>
    <mergeCell ref="B80:B82"/>
    <mergeCell ref="E80:E82"/>
    <mergeCell ref="F80:F82"/>
    <mergeCell ref="G80:G82"/>
    <mergeCell ref="H80:I80"/>
    <mergeCell ref="H81:I81"/>
    <mergeCell ref="H82:I82"/>
    <mergeCell ref="J80:J82"/>
    <mergeCell ref="E83:E85"/>
    <mergeCell ref="F83:F85"/>
    <mergeCell ref="G83:G85"/>
    <mergeCell ref="H83:I83"/>
    <mergeCell ref="H84:I84"/>
    <mergeCell ref="H85:I85"/>
    <mergeCell ref="J83:J85"/>
    <mergeCell ref="A86:A88"/>
    <mergeCell ref="B86:B88"/>
    <mergeCell ref="E86:E88"/>
    <mergeCell ref="F86:F88"/>
    <mergeCell ref="G86:G88"/>
    <mergeCell ref="H86:I88"/>
    <mergeCell ref="J86:J88"/>
    <mergeCell ref="A83:A85"/>
    <mergeCell ref="B83:B85"/>
    <mergeCell ref="H92:I94"/>
    <mergeCell ref="J92:J94"/>
    <mergeCell ref="A89:A91"/>
    <mergeCell ref="B89:B91"/>
    <mergeCell ref="E89:E91"/>
    <mergeCell ref="F89:F91"/>
    <mergeCell ref="G89:G91"/>
    <mergeCell ref="H89:I91"/>
    <mergeCell ref="E95:E97"/>
    <mergeCell ref="F95:F97"/>
    <mergeCell ref="G95:G97"/>
    <mergeCell ref="H95:I97"/>
    <mergeCell ref="J89:J91"/>
    <mergeCell ref="A92:A94"/>
    <mergeCell ref="B92:B94"/>
    <mergeCell ref="E92:E94"/>
    <mergeCell ref="F92:F94"/>
    <mergeCell ref="G92:G94"/>
    <mergeCell ref="J95:J97"/>
    <mergeCell ref="A98:A100"/>
    <mergeCell ref="B98:B100"/>
    <mergeCell ref="E98:E100"/>
    <mergeCell ref="F98:F100"/>
    <mergeCell ref="G98:G100"/>
    <mergeCell ref="H98:I100"/>
    <mergeCell ref="J98:J100"/>
    <mergeCell ref="A95:A97"/>
    <mergeCell ref="B95:B97"/>
    <mergeCell ref="A105:J105"/>
    <mergeCell ref="A106:J106"/>
    <mergeCell ref="A107:A109"/>
    <mergeCell ref="B107:B109"/>
    <mergeCell ref="E107:E109"/>
    <mergeCell ref="F107:F109"/>
    <mergeCell ref="G107:H109"/>
    <mergeCell ref="I107:I109"/>
    <mergeCell ref="J107:J109"/>
    <mergeCell ref="J113:J117"/>
    <mergeCell ref="A110:A112"/>
    <mergeCell ref="B110:B112"/>
    <mergeCell ref="E110:E112"/>
    <mergeCell ref="F110:F112"/>
    <mergeCell ref="G110:H112"/>
    <mergeCell ref="I110:I112"/>
    <mergeCell ref="H8:I10"/>
    <mergeCell ref="J8:J10"/>
    <mergeCell ref="J35:J37"/>
    <mergeCell ref="J41:J43"/>
    <mergeCell ref="J110:J112"/>
    <mergeCell ref="A113:A117"/>
    <mergeCell ref="B113:B117"/>
    <mergeCell ref="G113:H117"/>
    <mergeCell ref="I113:I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2014-10-21T12:29:03Z</dcterms:created>
  <dcterms:modified xsi:type="dcterms:W3CDTF">2014-10-22T09:07:19Z</dcterms:modified>
  <cp:category/>
  <cp:version/>
  <cp:contentType/>
  <cp:contentStatus/>
</cp:coreProperties>
</file>