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65" windowWidth="14805" windowHeight="5250" activeTab="2"/>
  </bookViews>
  <sheets>
    <sheet name="p_1893_1" sheetId="1" r:id="rId1"/>
    <sheet name="2" sheetId="2" r:id="rId2"/>
    <sheet name="4" sheetId="3" r:id="rId3"/>
  </sheets>
  <definedNames>
    <definedName name="Par0" localSheetId="0">'p_1893_1'!$F$178</definedName>
    <definedName name="_xlnm.Print_Area" localSheetId="0">'p_1893_1'!$A$1:$I$73</definedName>
  </definedNames>
  <calcPr fullCalcOnLoad="1"/>
</workbook>
</file>

<file path=xl/sharedStrings.xml><?xml version="1.0" encoding="utf-8"?>
<sst xmlns="http://schemas.openxmlformats.org/spreadsheetml/2006/main" count="164" uniqueCount="57">
  <si>
    <t>3. Ресурсное обеспечение программы</t>
  </si>
  <si>
    <t>№ п/п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</si>
  <si>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</si>
  <si>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</si>
  <si>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</si>
  <si>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</si>
  <si>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</si>
  <si>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</si>
  <si>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</si>
  <si>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программе</t>
  </si>
  <si>
    <t>Итого по подпрограмме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</si>
  <si>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</si>
  <si>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</si>
  <si>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</si>
  <si>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</si>
  <si>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</si>
  <si>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</si>
  <si>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</si>
  <si>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</si>
  <si>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</si>
  <si>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</si>
  <si>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</si>
  <si>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</si>
  <si>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</si>
  <si>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</si>
  <si>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</si>
  <si>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</si>
  <si>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</si>
  <si>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Наименование программы, подпрограмм</t>
  </si>
  <si>
    <t>Муниципальная программа "Обеспечение доступным и комфортным жильем населения ЗАТО г.Радужный Владимирской области"</t>
  </si>
  <si>
    <t>Подпрограмма 1 "Обеспечение территории ЗАТО г. Радужный Владимирской области документацией для осуществления градостроительной деятельности"</t>
  </si>
  <si>
    <t>Подпрограмма 2  "Стимулирование развития жилищного строительства ЗАТО  г. Радужный "</t>
  </si>
  <si>
    <t>Подпрограмма  4 "Создание условий для обеспечения доступным и комфортным жильем отдельных категорий граждан ЗАТО г.Радужный, установленных законодательством".</t>
  </si>
  <si>
    <t>Подпрограмма 5 "Социальное жилье ЗАТО г.Радужный".</t>
  </si>
  <si>
    <t>Подпрограмма 6 "Обеспечение жильем молодых семей ЗАТО г.Радужный"</t>
  </si>
  <si>
    <t xml:space="preserve">2021 год </t>
  </si>
  <si>
    <t xml:space="preserve">Срок исполнения, год </t>
  </si>
  <si>
    <t xml:space="preserve">2019 год </t>
  </si>
  <si>
    <t>2022 год</t>
  </si>
  <si>
    <t xml:space="preserve">2015-2022 годы </t>
  </si>
  <si>
    <t xml:space="preserve">2016-2022 годы </t>
  </si>
  <si>
    <t>О. И. Мазурова, 3-40-97</t>
  </si>
  <si>
    <r>
      <t xml:space="preserve">Подпрограмма 3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Обеспечение жильем многодетных семей ЗАТО  г. Радужный"</t>
    </r>
  </si>
  <si>
    <t>к постановлению администрации ЗАТО г. Радужный</t>
  </si>
  <si>
    <t>Владимирской области</t>
  </si>
  <si>
    <t>3. Ресурсное обеспечение подпрограммы</t>
  </si>
  <si>
    <t>Срок исполнения</t>
  </si>
  <si>
    <t>2021 год</t>
  </si>
  <si>
    <t>О. И. Мазурова, 3 40 97</t>
  </si>
  <si>
    <t>2015-2022 г.</t>
  </si>
  <si>
    <t>Приложение  № 4</t>
  </si>
  <si>
    <r>
      <t xml:space="preserve">Подпрограмма 3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Обеспечение жильем многодетных семей ЗАТО  г. Радужный"</t>
    </r>
  </si>
  <si>
    <t>2015-2022г.</t>
  </si>
  <si>
    <t>Приложение  № 2</t>
  </si>
  <si>
    <t>Приложение №1 
к постановлению администрации 
ЗАТО г. Радужный Владимирской области 
 от 20.07.2020г. № 845</t>
  </si>
  <si>
    <t xml:space="preserve"> от 20.07.2020г. № 845</t>
  </si>
  <si>
    <t xml:space="preserve"> от 20.07.2020г.№ 845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</si>
</sst>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"/>
    <numFmt numFmtId="181" formatCode="0.00000"/>
    <numFmt numFmtId="182" formatCode="0.000"/>
    <numFmt numFmtId="183" formatCode="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18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181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justify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5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justify" vertical="center" wrapText="1"/>
    </xf>
    <xf numFmtId="181" fontId="5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181" fontId="12" fillId="0" borderId="10" xfId="0" applyNumberFormat="1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5.7109375" style="0" customWidth="1"/>
    <col min="2" max="2" width="35.00390625" style="0" customWidth="1"/>
    <col min="3" max="3" width="13.57421875" style="0" customWidth="1"/>
    <col min="4" max="4" width="17.57421875" style="0" customWidth="1"/>
    <col min="5" max="5" width="14.140625" style="0" customWidth="1"/>
    <col min="6" max="6" width="18.28125" style="0" customWidth="1"/>
    <col min="7" max="7" width="17.7109375" style="0" customWidth="1"/>
    <col min="8" max="8" width="17.00390625" style="0" customWidth="1"/>
    <col min="9" max="9" width="14.57421875" style="0" customWidth="1"/>
    <col min="10" max="10" width="13.140625" style="0" bestFit="1" customWidth="1"/>
    <col min="11" max="11" width="13.57421875" style="0" customWidth="1"/>
    <col min="12" max="12" width="13.7109375" style="0" customWidth="1"/>
  </cols>
  <sheetData>
    <row r="1" spans="1:9" ht="65.25" customHeight="1">
      <c r="A1" s="1"/>
      <c r="B1" s="1"/>
      <c r="C1" s="1"/>
      <c r="D1" s="1"/>
      <c r="E1" s="1"/>
      <c r="F1" s="1"/>
      <c r="G1" s="43" t="s">
        <v>54</v>
      </c>
      <c r="H1" s="44"/>
      <c r="I1" s="44"/>
    </row>
    <row r="2" spans="1:9" ht="18.75">
      <c r="A2" s="1"/>
      <c r="B2" s="1"/>
      <c r="C2" s="1"/>
      <c r="D2" s="1"/>
      <c r="E2" s="1"/>
      <c r="G2" s="8"/>
      <c r="H2" s="8"/>
      <c r="I2" s="8"/>
    </row>
    <row r="3" spans="1:9" ht="23.25">
      <c r="A3" s="48" t="s">
        <v>0</v>
      </c>
      <c r="B3" s="48"/>
      <c r="C3" s="48"/>
      <c r="D3" s="48"/>
      <c r="E3" s="48"/>
      <c r="F3" s="48"/>
      <c r="G3" s="48"/>
      <c r="H3" s="48"/>
      <c r="I3" s="48"/>
    </row>
    <row r="4" spans="1:10" ht="15">
      <c r="A4" s="50" t="s">
        <v>1</v>
      </c>
      <c r="B4" s="45" t="s">
        <v>28</v>
      </c>
      <c r="C4" s="45" t="s">
        <v>36</v>
      </c>
      <c r="D4" s="45" t="s">
        <v>2</v>
      </c>
      <c r="E4" s="45" t="s">
        <v>3</v>
      </c>
      <c r="F4" s="45"/>
      <c r="G4" s="45"/>
      <c r="H4" s="45" t="s">
        <v>4</v>
      </c>
      <c r="I4" s="45" t="s">
        <v>5</v>
      </c>
      <c r="J4" s="6"/>
    </row>
    <row r="5" spans="1:10" ht="30" customHeight="1">
      <c r="A5" s="50"/>
      <c r="B5" s="45"/>
      <c r="C5" s="45"/>
      <c r="D5" s="45"/>
      <c r="E5" s="46" t="s">
        <v>6</v>
      </c>
      <c r="F5" s="45" t="s">
        <v>7</v>
      </c>
      <c r="G5" s="45"/>
      <c r="H5" s="45"/>
      <c r="I5" s="45"/>
      <c r="J5" s="6"/>
    </row>
    <row r="6" spans="1:10" ht="38.25">
      <c r="A6" s="50"/>
      <c r="B6" s="45"/>
      <c r="C6" s="45"/>
      <c r="D6" s="45"/>
      <c r="E6" s="47"/>
      <c r="F6" s="13" t="s">
        <v>27</v>
      </c>
      <c r="G6" s="13" t="s">
        <v>8</v>
      </c>
      <c r="H6" s="45"/>
      <c r="I6" s="45"/>
      <c r="J6" s="6"/>
    </row>
    <row r="7" spans="1:10" ht="1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6"/>
    </row>
    <row r="8" spans="1:10" ht="18.75" customHeight="1">
      <c r="A8" s="62" t="s">
        <v>25</v>
      </c>
      <c r="B8" s="56" t="s">
        <v>29</v>
      </c>
      <c r="C8" s="5" t="s">
        <v>11</v>
      </c>
      <c r="D8" s="14">
        <f aca="true" t="shared" si="0" ref="D8:D13">E8+F8+G8+H8</f>
        <v>71050.64802</v>
      </c>
      <c r="E8" s="14">
        <f aca="true" t="shared" si="1" ref="E8:E15">E26+E35+E44+E53+E62</f>
        <v>1182.96</v>
      </c>
      <c r="F8" s="14">
        <f>F26+F35+F44+F53+F62</f>
        <v>33348.633</v>
      </c>
      <c r="G8" s="14">
        <f aca="true" t="shared" si="2" ref="G8:G15">G26+G35+G44+G53+G62</f>
        <v>31474.05502</v>
      </c>
      <c r="H8" s="14">
        <f aca="true" t="shared" si="3" ref="H8:H15">H26+H35+H44+H53+H62</f>
        <v>5045</v>
      </c>
      <c r="I8" s="46" t="s">
        <v>18</v>
      </c>
      <c r="J8" s="6"/>
    </row>
    <row r="9" spans="1:10" ht="19.5" customHeight="1">
      <c r="A9" s="63"/>
      <c r="B9" s="57"/>
      <c r="C9" s="5" t="s">
        <v>12</v>
      </c>
      <c r="D9" s="14">
        <f t="shared" si="0"/>
        <v>16708.63372</v>
      </c>
      <c r="E9" s="14">
        <f t="shared" si="1"/>
        <v>0</v>
      </c>
      <c r="F9" s="14">
        <f>F17+F27+F45+F54+F63</f>
        <v>7399.04</v>
      </c>
      <c r="G9" s="14">
        <f t="shared" si="2"/>
        <v>6114.496719999999</v>
      </c>
      <c r="H9" s="14">
        <f t="shared" si="3"/>
        <v>3195.097</v>
      </c>
      <c r="I9" s="59"/>
      <c r="J9" s="6"/>
    </row>
    <row r="10" spans="1:10" ht="18.75" customHeight="1">
      <c r="A10" s="63"/>
      <c r="B10" s="57"/>
      <c r="C10" s="5" t="s">
        <v>13</v>
      </c>
      <c r="D10" s="14">
        <f t="shared" si="0"/>
        <v>21695.89553</v>
      </c>
      <c r="E10" s="14">
        <f t="shared" si="1"/>
        <v>0</v>
      </c>
      <c r="F10" s="14">
        <f>F19+F28+F46+F55+F64</f>
        <v>11780.69</v>
      </c>
      <c r="G10" s="14">
        <f t="shared" si="2"/>
        <v>3649.77423</v>
      </c>
      <c r="H10" s="14">
        <f t="shared" si="3"/>
        <v>6265.4313</v>
      </c>
      <c r="I10" s="59"/>
      <c r="J10" s="6"/>
    </row>
    <row r="11" spans="1:10" ht="15.75" customHeight="1">
      <c r="A11" s="63"/>
      <c r="B11" s="57"/>
      <c r="C11" s="5" t="s">
        <v>14</v>
      </c>
      <c r="D11" s="14">
        <f t="shared" si="0"/>
        <v>16950.93145</v>
      </c>
      <c r="E11" s="14">
        <f t="shared" si="1"/>
        <v>0</v>
      </c>
      <c r="F11" s="14">
        <f>F20+F29+F38+F47+F56+F65</f>
        <v>8833.5</v>
      </c>
      <c r="G11" s="14">
        <f t="shared" si="2"/>
        <v>8117.43145</v>
      </c>
      <c r="H11" s="14">
        <f t="shared" si="3"/>
        <v>0</v>
      </c>
      <c r="I11" s="59"/>
      <c r="J11" s="6"/>
    </row>
    <row r="12" spans="1:11" ht="15.75" customHeight="1">
      <c r="A12" s="63"/>
      <c r="B12" s="57"/>
      <c r="C12" s="5" t="s">
        <v>15</v>
      </c>
      <c r="D12" s="14">
        <f t="shared" si="0"/>
        <v>12652.87075</v>
      </c>
      <c r="E12" s="14">
        <f t="shared" si="1"/>
        <v>0</v>
      </c>
      <c r="F12" s="14">
        <f>F21+F30+F39+F48+F57+F66</f>
        <v>6918.227</v>
      </c>
      <c r="G12" s="14">
        <f>G21+G30+G39+G48+G57+G66</f>
        <v>2714.34975</v>
      </c>
      <c r="H12" s="14">
        <f>H39+H48</f>
        <v>3020.294</v>
      </c>
      <c r="I12" s="59"/>
      <c r="J12" s="7"/>
      <c r="K12" s="4"/>
    </row>
    <row r="13" spans="1:10" ht="15.75" customHeight="1">
      <c r="A13" s="63"/>
      <c r="B13" s="57"/>
      <c r="C13" s="5" t="s">
        <v>16</v>
      </c>
      <c r="D13" s="14">
        <f t="shared" si="0"/>
        <v>1229.5</v>
      </c>
      <c r="E13" s="14">
        <f t="shared" si="1"/>
        <v>0</v>
      </c>
      <c r="F13" s="14">
        <f>F31+F40+F49+F58+F67</f>
        <v>864.1</v>
      </c>
      <c r="G13" s="14">
        <f t="shared" si="2"/>
        <v>365.4</v>
      </c>
      <c r="H13" s="14">
        <f t="shared" si="3"/>
        <v>0</v>
      </c>
      <c r="I13" s="59"/>
      <c r="J13" s="7"/>
    </row>
    <row r="14" spans="1:10" ht="15.75" customHeight="1">
      <c r="A14" s="63"/>
      <c r="B14" s="57"/>
      <c r="C14" s="5" t="s">
        <v>35</v>
      </c>
      <c r="D14" s="14">
        <f>E14+F14+H14+G14</f>
        <v>1032.2</v>
      </c>
      <c r="E14" s="14">
        <f t="shared" si="1"/>
        <v>0</v>
      </c>
      <c r="F14" s="14">
        <f>F32+F41+F50+F59+F68</f>
        <v>1032.2</v>
      </c>
      <c r="G14" s="14">
        <f t="shared" si="2"/>
        <v>0</v>
      </c>
      <c r="H14" s="14">
        <f t="shared" si="3"/>
        <v>0</v>
      </c>
      <c r="I14" s="59"/>
      <c r="J14" s="7"/>
    </row>
    <row r="15" spans="1:10" ht="15.75" customHeight="1">
      <c r="A15" s="63"/>
      <c r="B15" s="58"/>
      <c r="C15" s="5" t="s">
        <v>38</v>
      </c>
      <c r="D15" s="14">
        <f>E15+F15+G15+H15</f>
        <v>1284.6</v>
      </c>
      <c r="E15" s="14">
        <f t="shared" si="1"/>
        <v>0</v>
      </c>
      <c r="F15" s="14">
        <f>F33+F42+F51+F60+F69</f>
        <v>1284.6</v>
      </c>
      <c r="G15" s="14">
        <f t="shared" si="2"/>
        <v>0</v>
      </c>
      <c r="H15" s="14">
        <f t="shared" si="3"/>
        <v>0</v>
      </c>
      <c r="I15" s="59"/>
      <c r="J15" s="7"/>
    </row>
    <row r="16" spans="1:11" ht="28.5">
      <c r="A16" s="64"/>
      <c r="B16" s="22" t="s">
        <v>9</v>
      </c>
      <c r="C16" s="23" t="s">
        <v>39</v>
      </c>
      <c r="D16" s="26">
        <f>D8+D9+D10+D11+D12+D13+D15</f>
        <v>141573.07947</v>
      </c>
      <c r="E16" s="26">
        <f>E8+E9+E10+E11+E12+E13+E14+E15</f>
        <v>1182.96</v>
      </c>
      <c r="F16" s="26">
        <f>F8+F9+F10+F11+F12+F13+F14+F15</f>
        <v>71460.99000000002</v>
      </c>
      <c r="G16" s="26">
        <f>G8+G9+G10+G11+G12+G13+G14+G15</f>
        <v>52435.50717</v>
      </c>
      <c r="H16" s="26">
        <f>H8+H9+H10+H11+H12+H13+H14+H15</f>
        <v>17525.8223</v>
      </c>
      <c r="I16" s="47"/>
      <c r="J16" s="7"/>
      <c r="K16" s="4"/>
    </row>
    <row r="17" spans="1:10" ht="15.75" customHeight="1">
      <c r="A17" s="49" t="s">
        <v>19</v>
      </c>
      <c r="B17" s="53" t="s">
        <v>30</v>
      </c>
      <c r="C17" s="56" t="s">
        <v>12</v>
      </c>
      <c r="D17" s="51">
        <f>F17+G17+H18+E18</f>
        <v>710.9200000000001</v>
      </c>
      <c r="E17" s="60"/>
      <c r="F17" s="51">
        <v>359.92</v>
      </c>
      <c r="G17" s="51">
        <v>351</v>
      </c>
      <c r="H17" s="60"/>
      <c r="I17" s="45" t="s">
        <v>18</v>
      </c>
      <c r="J17" s="6"/>
    </row>
    <row r="18" spans="1:10" ht="2.25" customHeight="1">
      <c r="A18" s="49"/>
      <c r="B18" s="54"/>
      <c r="C18" s="58"/>
      <c r="D18" s="52"/>
      <c r="E18" s="61"/>
      <c r="F18" s="52"/>
      <c r="G18" s="52"/>
      <c r="H18" s="61"/>
      <c r="I18" s="45"/>
      <c r="J18" s="6"/>
    </row>
    <row r="19" spans="1:10" ht="15" customHeight="1">
      <c r="A19" s="49"/>
      <c r="B19" s="54"/>
      <c r="C19" s="11" t="s">
        <v>13</v>
      </c>
      <c r="D19" s="14">
        <f>E19+F19+G19+H19</f>
        <v>348</v>
      </c>
      <c r="E19" s="14"/>
      <c r="F19" s="14">
        <v>140.206</v>
      </c>
      <c r="G19" s="14">
        <v>207.794</v>
      </c>
      <c r="H19" s="16"/>
      <c r="I19" s="45"/>
      <c r="J19" s="6"/>
    </row>
    <row r="20" spans="1:10" ht="15">
      <c r="A20" s="49"/>
      <c r="B20" s="54"/>
      <c r="C20" s="5" t="s">
        <v>14</v>
      </c>
      <c r="D20" s="14">
        <f>E20+F20+G20+H20</f>
        <v>200</v>
      </c>
      <c r="E20" s="14"/>
      <c r="F20" s="14">
        <v>120</v>
      </c>
      <c r="G20" s="14">
        <v>80</v>
      </c>
      <c r="H20" s="17"/>
      <c r="I20" s="45"/>
      <c r="J20" s="6"/>
    </row>
    <row r="21" spans="1:10" ht="15">
      <c r="A21" s="49"/>
      <c r="B21" s="54"/>
      <c r="C21" s="5" t="s">
        <v>37</v>
      </c>
      <c r="D21" s="14">
        <f>SUM(E21:H21)</f>
        <v>500</v>
      </c>
      <c r="E21" s="14"/>
      <c r="F21" s="14">
        <v>300</v>
      </c>
      <c r="G21" s="14">
        <v>200</v>
      </c>
      <c r="H21" s="17"/>
      <c r="I21" s="45"/>
      <c r="J21" s="6"/>
    </row>
    <row r="22" spans="1:10" ht="16.5" customHeight="1">
      <c r="A22" s="49"/>
      <c r="B22" s="54"/>
      <c r="C22" s="5" t="s">
        <v>16</v>
      </c>
      <c r="D22" s="14">
        <f>SUM(E22:H22)</f>
        <v>0</v>
      </c>
      <c r="E22" s="14"/>
      <c r="F22" s="14">
        <v>0</v>
      </c>
      <c r="G22" s="14">
        <v>0</v>
      </c>
      <c r="H22" s="17"/>
      <c r="I22" s="45"/>
      <c r="J22" s="6"/>
    </row>
    <row r="23" spans="1:10" ht="33" customHeight="1">
      <c r="A23" s="49"/>
      <c r="B23" s="54"/>
      <c r="C23" s="5" t="s">
        <v>35</v>
      </c>
      <c r="D23" s="14">
        <f>SUM(E23:H23)</f>
        <v>0</v>
      </c>
      <c r="E23" s="14"/>
      <c r="F23" s="14">
        <v>0</v>
      </c>
      <c r="G23" s="14">
        <v>0</v>
      </c>
      <c r="H23" s="17"/>
      <c r="I23" s="45"/>
      <c r="J23" s="6"/>
    </row>
    <row r="24" spans="1:10" ht="33" customHeight="1">
      <c r="A24" s="49"/>
      <c r="B24" s="55"/>
      <c r="C24" s="5" t="s">
        <v>38</v>
      </c>
      <c r="D24" s="14">
        <f>SUM(E24:H24)</f>
        <v>0</v>
      </c>
      <c r="E24" s="14"/>
      <c r="F24" s="14">
        <v>0</v>
      </c>
      <c r="G24" s="14">
        <v>0</v>
      </c>
      <c r="H24" s="17"/>
      <c r="I24" s="45"/>
      <c r="J24" s="6"/>
    </row>
    <row r="25" spans="1:10" ht="30" customHeight="1">
      <c r="A25" s="49"/>
      <c r="B25" s="22" t="s">
        <v>10</v>
      </c>
      <c r="C25" s="23" t="s">
        <v>40</v>
      </c>
      <c r="D25" s="24">
        <f>E25+F25+G25+H25</f>
        <v>1758.92</v>
      </c>
      <c r="E25" s="24">
        <f>SUM(E17:E24)</f>
        <v>0</v>
      </c>
      <c r="F25" s="24">
        <f>SUM(F17:F24)</f>
        <v>920.126</v>
      </c>
      <c r="G25" s="24">
        <f>SUM(G17:G24)</f>
        <v>838.794</v>
      </c>
      <c r="H25" s="25"/>
      <c r="I25" s="45"/>
      <c r="J25" s="6"/>
    </row>
    <row r="26" spans="1:10" ht="22.5" customHeight="1">
      <c r="A26" s="56" t="s">
        <v>20</v>
      </c>
      <c r="B26" s="56" t="s">
        <v>31</v>
      </c>
      <c r="C26" s="5" t="s">
        <v>11</v>
      </c>
      <c r="D26" s="14">
        <f aca="true" t="shared" si="4" ref="D26:D60">E26+F26+G26+H26</f>
        <v>28450.15</v>
      </c>
      <c r="E26" s="14"/>
      <c r="F26" s="14">
        <v>8075</v>
      </c>
      <c r="G26" s="14">
        <v>20375.15</v>
      </c>
      <c r="H26" s="18"/>
      <c r="I26" s="45" t="s">
        <v>26</v>
      </c>
      <c r="J26" s="6"/>
    </row>
    <row r="27" spans="1:12" ht="15" customHeight="1">
      <c r="A27" s="57"/>
      <c r="B27" s="57"/>
      <c r="C27" s="5" t="s">
        <v>12</v>
      </c>
      <c r="D27" s="14">
        <f>E27+F27+G27+H27</f>
        <v>9753.86076</v>
      </c>
      <c r="E27" s="14"/>
      <c r="F27" s="14">
        <v>5285</v>
      </c>
      <c r="G27" s="14">
        <v>4468.86076</v>
      </c>
      <c r="H27" s="17"/>
      <c r="I27" s="45"/>
      <c r="J27" s="7"/>
      <c r="K27" s="3"/>
      <c r="L27" s="3"/>
    </row>
    <row r="28" spans="1:10" ht="15" customHeight="1">
      <c r="A28" s="57"/>
      <c r="B28" s="57"/>
      <c r="C28" s="5" t="s">
        <v>13</v>
      </c>
      <c r="D28" s="14">
        <f t="shared" si="4"/>
        <v>10655.68953</v>
      </c>
      <c r="E28" s="14"/>
      <c r="F28" s="14">
        <v>9301</v>
      </c>
      <c r="G28" s="14">
        <v>1354.68953</v>
      </c>
      <c r="H28" s="17"/>
      <c r="I28" s="45"/>
      <c r="J28" s="6"/>
    </row>
    <row r="29" spans="1:16" ht="15">
      <c r="A29" s="57"/>
      <c r="B29" s="57"/>
      <c r="C29" s="5" t="s">
        <v>14</v>
      </c>
      <c r="D29" s="14">
        <f t="shared" si="4"/>
        <v>13712.722450000001</v>
      </c>
      <c r="E29" s="14"/>
      <c r="F29" s="14">
        <v>8713.5</v>
      </c>
      <c r="G29" s="14">
        <v>4999.22245</v>
      </c>
      <c r="H29" s="17"/>
      <c r="I29" s="45"/>
      <c r="J29" s="7"/>
      <c r="K29" s="9"/>
      <c r="L29" s="6"/>
      <c r="M29" s="6"/>
      <c r="N29" s="6"/>
      <c r="O29" s="6"/>
      <c r="P29" s="6"/>
    </row>
    <row r="30" spans="1:16" ht="15.75">
      <c r="A30" s="57"/>
      <c r="B30" s="57"/>
      <c r="C30" s="5" t="s">
        <v>15</v>
      </c>
      <c r="D30" s="14">
        <f t="shared" si="4"/>
        <v>5624.570750000001</v>
      </c>
      <c r="E30" s="14"/>
      <c r="F30" s="19">
        <v>4171.827</v>
      </c>
      <c r="G30" s="35">
        <v>1452.74375</v>
      </c>
      <c r="H30" s="17"/>
      <c r="I30" s="45"/>
      <c r="J30" s="6"/>
      <c r="K30" s="6"/>
      <c r="L30" s="6"/>
      <c r="M30" s="6"/>
      <c r="N30" s="6"/>
      <c r="O30" s="6"/>
      <c r="P30" s="6"/>
    </row>
    <row r="31" spans="1:10" ht="15">
      <c r="A31" s="57"/>
      <c r="B31" s="57"/>
      <c r="C31" s="5" t="s">
        <v>16</v>
      </c>
      <c r="D31" s="14">
        <f t="shared" si="4"/>
        <v>0</v>
      </c>
      <c r="E31" s="14"/>
      <c r="F31" s="14">
        <v>0</v>
      </c>
      <c r="G31" s="14">
        <v>0</v>
      </c>
      <c r="H31" s="17"/>
      <c r="I31" s="45"/>
      <c r="J31" s="6"/>
    </row>
    <row r="32" spans="1:10" ht="15">
      <c r="A32" s="57"/>
      <c r="B32" s="57"/>
      <c r="C32" s="5" t="s">
        <v>35</v>
      </c>
      <c r="D32" s="14">
        <f t="shared" si="4"/>
        <v>0</v>
      </c>
      <c r="E32" s="14"/>
      <c r="F32" s="14">
        <v>0</v>
      </c>
      <c r="G32" s="14">
        <v>0</v>
      </c>
      <c r="H32" s="17"/>
      <c r="I32" s="45"/>
      <c r="J32" s="6"/>
    </row>
    <row r="33" spans="1:10" ht="15">
      <c r="A33" s="57"/>
      <c r="B33" s="58"/>
      <c r="C33" s="5" t="s">
        <v>38</v>
      </c>
      <c r="D33" s="14">
        <f>E33+F33+G33+H33</f>
        <v>0</v>
      </c>
      <c r="E33" s="14"/>
      <c r="F33" s="14">
        <v>0</v>
      </c>
      <c r="G33" s="14">
        <v>0</v>
      </c>
      <c r="H33" s="17"/>
      <c r="I33" s="45"/>
      <c r="J33" s="6"/>
    </row>
    <row r="34" spans="1:10" ht="25.5" customHeight="1">
      <c r="A34" s="58"/>
      <c r="B34" s="22" t="s">
        <v>10</v>
      </c>
      <c r="C34" s="23" t="s">
        <v>40</v>
      </c>
      <c r="D34" s="24">
        <f>E34+F34+G34+H34</f>
        <v>68196.99349</v>
      </c>
      <c r="E34" s="24">
        <f>SUM(E26:E32)</f>
        <v>0</v>
      </c>
      <c r="F34" s="24">
        <f>SUM(F26:F33)</f>
        <v>35546.327</v>
      </c>
      <c r="G34" s="24">
        <f>G26+G27+G28+G29+G30+G31+G32+G33</f>
        <v>32650.666490000003</v>
      </c>
      <c r="H34" s="25"/>
      <c r="I34" s="45"/>
      <c r="J34" s="6"/>
    </row>
    <row r="35" spans="1:10" ht="18.75" customHeight="1">
      <c r="A35" s="56" t="s">
        <v>21</v>
      </c>
      <c r="B35" s="53" t="s">
        <v>42</v>
      </c>
      <c r="C35" s="5" t="s">
        <v>11</v>
      </c>
      <c r="D35" s="14">
        <f t="shared" si="4"/>
        <v>2520</v>
      </c>
      <c r="E35" s="14">
        <v>0</v>
      </c>
      <c r="F35" s="14">
        <v>837.9</v>
      </c>
      <c r="G35" s="14">
        <v>44.1</v>
      </c>
      <c r="H35" s="14">
        <v>1638</v>
      </c>
      <c r="I35" s="65" t="s">
        <v>26</v>
      </c>
      <c r="J35" s="6"/>
    </row>
    <row r="36" spans="1:10" ht="15" customHeight="1">
      <c r="A36" s="57"/>
      <c r="B36" s="54"/>
      <c r="C36" s="5" t="s">
        <v>12</v>
      </c>
      <c r="D36" s="14">
        <f t="shared" si="4"/>
        <v>0</v>
      </c>
      <c r="E36" s="14"/>
      <c r="F36" s="14">
        <v>0</v>
      </c>
      <c r="G36" s="14">
        <v>0</v>
      </c>
      <c r="H36" s="14">
        <v>0</v>
      </c>
      <c r="I36" s="66"/>
      <c r="J36" s="6"/>
    </row>
    <row r="37" spans="1:10" ht="15" customHeight="1">
      <c r="A37" s="57"/>
      <c r="B37" s="54"/>
      <c r="C37" s="5" t="s">
        <v>13</v>
      </c>
      <c r="D37" s="14">
        <f t="shared" si="4"/>
        <v>0</v>
      </c>
      <c r="E37" s="14"/>
      <c r="F37" s="14">
        <v>0</v>
      </c>
      <c r="G37" s="14">
        <v>0</v>
      </c>
      <c r="H37" s="14">
        <v>0</v>
      </c>
      <c r="I37" s="66"/>
      <c r="J37" s="6"/>
    </row>
    <row r="38" spans="1:10" ht="15" customHeight="1">
      <c r="A38" s="57"/>
      <c r="B38" s="54"/>
      <c r="C38" s="5" t="s">
        <v>14</v>
      </c>
      <c r="D38" s="14">
        <f t="shared" si="4"/>
        <v>0</v>
      </c>
      <c r="E38" s="14">
        <v>0</v>
      </c>
      <c r="F38" s="14">
        <v>0</v>
      </c>
      <c r="G38" s="14">
        <v>0</v>
      </c>
      <c r="H38" s="14">
        <v>0</v>
      </c>
      <c r="I38" s="66"/>
      <c r="J38" s="6"/>
    </row>
    <row r="39" spans="1:10" ht="15" customHeight="1">
      <c r="A39" s="57"/>
      <c r="B39" s="54"/>
      <c r="C39" s="5" t="s">
        <v>15</v>
      </c>
      <c r="D39" s="15">
        <f>E39+F39+G39+H39</f>
        <v>3700.0559999999996</v>
      </c>
      <c r="E39" s="15">
        <v>0</v>
      </c>
      <c r="F39" s="15">
        <v>1105.1</v>
      </c>
      <c r="G39" s="15">
        <v>58.162</v>
      </c>
      <c r="H39" s="15">
        <v>2536.794</v>
      </c>
      <c r="I39" s="66"/>
      <c r="J39" s="6"/>
    </row>
    <row r="40" spans="1:10" ht="15" customHeight="1">
      <c r="A40" s="57"/>
      <c r="B40" s="54"/>
      <c r="C40" s="5" t="s">
        <v>16</v>
      </c>
      <c r="D40" s="14">
        <f t="shared" si="4"/>
        <v>0</v>
      </c>
      <c r="E40" s="14"/>
      <c r="F40" s="14">
        <v>0</v>
      </c>
      <c r="G40" s="14">
        <v>0</v>
      </c>
      <c r="H40" s="14">
        <v>0</v>
      </c>
      <c r="I40" s="66"/>
      <c r="J40" s="6"/>
    </row>
    <row r="41" spans="1:10" ht="15" customHeight="1">
      <c r="A41" s="57"/>
      <c r="B41" s="54"/>
      <c r="C41" s="5" t="s">
        <v>35</v>
      </c>
      <c r="D41" s="14">
        <f t="shared" si="4"/>
        <v>1032.2</v>
      </c>
      <c r="E41" s="14"/>
      <c r="F41" s="14">
        <v>1032.2</v>
      </c>
      <c r="G41" s="14">
        <v>0</v>
      </c>
      <c r="H41" s="14">
        <v>0</v>
      </c>
      <c r="I41" s="66"/>
      <c r="J41" s="6"/>
    </row>
    <row r="42" spans="1:10" ht="15" customHeight="1">
      <c r="A42" s="57"/>
      <c r="B42" s="55"/>
      <c r="C42" s="5" t="s">
        <v>38</v>
      </c>
      <c r="D42" s="14">
        <f t="shared" si="4"/>
        <v>1284.6</v>
      </c>
      <c r="E42" s="14"/>
      <c r="F42" s="14">
        <v>1284.6</v>
      </c>
      <c r="G42" s="14">
        <v>0</v>
      </c>
      <c r="H42" s="14">
        <v>0</v>
      </c>
      <c r="I42" s="66"/>
      <c r="J42" s="6"/>
    </row>
    <row r="43" spans="1:10" ht="27" customHeight="1">
      <c r="A43" s="58"/>
      <c r="B43" s="22" t="s">
        <v>10</v>
      </c>
      <c r="C43" s="23" t="s">
        <v>40</v>
      </c>
      <c r="D43" s="24">
        <f t="shared" si="4"/>
        <v>8536.856</v>
      </c>
      <c r="E43" s="26">
        <f>SUM(E35:E42)</f>
        <v>0</v>
      </c>
      <c r="F43" s="26">
        <f>SUM(F35:F42)</f>
        <v>4259.799999999999</v>
      </c>
      <c r="G43" s="26">
        <f>SUM(G35:G42)</f>
        <v>102.262</v>
      </c>
      <c r="H43" s="26">
        <f>SUM(H35:H42)</f>
        <v>4174.794</v>
      </c>
      <c r="I43" s="67"/>
      <c r="J43" s="6"/>
    </row>
    <row r="44" spans="1:10" ht="23.25" customHeight="1">
      <c r="A44" s="56" t="s">
        <v>22</v>
      </c>
      <c r="B44" s="56" t="s">
        <v>32</v>
      </c>
      <c r="C44" s="5" t="s">
        <v>11</v>
      </c>
      <c r="D44" s="14">
        <f t="shared" si="4"/>
        <v>1182.96</v>
      </c>
      <c r="E44" s="14">
        <v>1182.96</v>
      </c>
      <c r="F44" s="14">
        <v>0</v>
      </c>
      <c r="G44" s="14">
        <v>0</v>
      </c>
      <c r="H44" s="14">
        <v>0</v>
      </c>
      <c r="I44" s="46" t="s">
        <v>17</v>
      </c>
      <c r="J44" s="6"/>
    </row>
    <row r="45" spans="1:10" ht="15" customHeight="1">
      <c r="A45" s="57"/>
      <c r="B45" s="57"/>
      <c r="C45" s="5" t="s">
        <v>12</v>
      </c>
      <c r="D45" s="14">
        <f t="shared" si="4"/>
        <v>0</v>
      </c>
      <c r="E45" s="14">
        <v>0</v>
      </c>
      <c r="F45" s="14">
        <v>0</v>
      </c>
      <c r="G45" s="14">
        <v>0</v>
      </c>
      <c r="H45" s="14">
        <v>0</v>
      </c>
      <c r="I45" s="59"/>
      <c r="J45" s="6"/>
    </row>
    <row r="46" spans="1:10" ht="15" customHeight="1">
      <c r="A46" s="57"/>
      <c r="B46" s="57"/>
      <c r="C46" s="5" t="s">
        <v>13</v>
      </c>
      <c r="D46" s="14">
        <f t="shared" si="4"/>
        <v>0</v>
      </c>
      <c r="E46" s="14">
        <v>0</v>
      </c>
      <c r="F46" s="14">
        <v>0</v>
      </c>
      <c r="G46" s="14">
        <v>0</v>
      </c>
      <c r="H46" s="14">
        <v>0</v>
      </c>
      <c r="I46" s="59"/>
      <c r="J46" s="6"/>
    </row>
    <row r="47" spans="1:10" ht="15" customHeight="1">
      <c r="A47" s="57"/>
      <c r="B47" s="57"/>
      <c r="C47" s="5" t="s">
        <v>14</v>
      </c>
      <c r="D47" s="14">
        <f t="shared" si="4"/>
        <v>0</v>
      </c>
      <c r="E47" s="14">
        <v>0</v>
      </c>
      <c r="F47" s="14">
        <v>0</v>
      </c>
      <c r="G47" s="14">
        <v>0</v>
      </c>
      <c r="H47" s="14">
        <v>0</v>
      </c>
      <c r="I47" s="59"/>
      <c r="J47" s="6"/>
    </row>
    <row r="48" spans="1:11" ht="15" customHeight="1">
      <c r="A48" s="57"/>
      <c r="B48" s="57"/>
      <c r="C48" s="5" t="s">
        <v>15</v>
      </c>
      <c r="D48" s="14">
        <f t="shared" si="4"/>
        <v>1050</v>
      </c>
      <c r="E48" s="14">
        <v>0</v>
      </c>
      <c r="F48" s="14">
        <v>566.5</v>
      </c>
      <c r="G48" s="14">
        <v>0</v>
      </c>
      <c r="H48" s="14">
        <v>483.5</v>
      </c>
      <c r="I48" s="59"/>
      <c r="J48" s="6"/>
      <c r="K48" s="6"/>
    </row>
    <row r="49" spans="1:10" ht="20.25" customHeight="1">
      <c r="A49" s="57"/>
      <c r="B49" s="57"/>
      <c r="C49" s="5" t="s">
        <v>16</v>
      </c>
      <c r="D49" s="14">
        <f t="shared" si="4"/>
        <v>0</v>
      </c>
      <c r="E49" s="14">
        <v>0</v>
      </c>
      <c r="F49" s="14">
        <v>0</v>
      </c>
      <c r="G49" s="14">
        <v>0</v>
      </c>
      <c r="H49" s="14">
        <v>0</v>
      </c>
      <c r="I49" s="59"/>
      <c r="J49" s="6"/>
    </row>
    <row r="50" spans="1:10" ht="20.25" customHeight="1">
      <c r="A50" s="57"/>
      <c r="B50" s="57"/>
      <c r="C50" s="5" t="s">
        <v>35</v>
      </c>
      <c r="D50" s="27">
        <f>E50+F50+G50+H50</f>
        <v>0</v>
      </c>
      <c r="E50" s="14">
        <v>0</v>
      </c>
      <c r="F50" s="14">
        <v>0</v>
      </c>
      <c r="G50" s="14">
        <v>0</v>
      </c>
      <c r="H50" s="14">
        <v>0</v>
      </c>
      <c r="I50" s="59"/>
      <c r="J50" s="6"/>
    </row>
    <row r="51" spans="1:10" ht="20.25" customHeight="1">
      <c r="A51" s="57"/>
      <c r="B51" s="58"/>
      <c r="C51" s="5" t="s">
        <v>38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59"/>
      <c r="J51" s="6"/>
    </row>
    <row r="52" spans="1:10" ht="33" customHeight="1">
      <c r="A52" s="58"/>
      <c r="B52" s="22" t="s">
        <v>10</v>
      </c>
      <c r="C52" s="23" t="s">
        <v>40</v>
      </c>
      <c r="D52" s="24">
        <f t="shared" si="4"/>
        <v>2232.96</v>
      </c>
      <c r="E52" s="24">
        <f>SUM(E44:E51)</f>
        <v>1182.96</v>
      </c>
      <c r="F52" s="24">
        <f>SUM(F44:F51)</f>
        <v>566.5</v>
      </c>
      <c r="G52" s="24">
        <f>SUM(G44:G51)</f>
        <v>0</v>
      </c>
      <c r="H52" s="24">
        <f>SUM(H44:H51)</f>
        <v>483.5</v>
      </c>
      <c r="I52" s="47"/>
      <c r="J52" s="6"/>
    </row>
    <row r="53" spans="1:10" ht="15.75" customHeight="1">
      <c r="A53" s="56" t="s">
        <v>23</v>
      </c>
      <c r="B53" s="56" t="s">
        <v>33</v>
      </c>
      <c r="C53" s="5" t="s">
        <v>11</v>
      </c>
      <c r="D53" s="14">
        <f t="shared" si="4"/>
        <v>32046.27762</v>
      </c>
      <c r="E53" s="14"/>
      <c r="F53" s="14">
        <v>22522</v>
      </c>
      <c r="G53" s="14">
        <v>9524.27762</v>
      </c>
      <c r="H53" s="14"/>
      <c r="I53" s="46" t="s">
        <v>17</v>
      </c>
      <c r="J53" s="6"/>
    </row>
    <row r="54" spans="1:10" ht="15" customHeight="1">
      <c r="A54" s="57"/>
      <c r="B54" s="57"/>
      <c r="C54" s="5" t="s">
        <v>12</v>
      </c>
      <c r="D54" s="14">
        <f t="shared" si="4"/>
        <v>905.63596</v>
      </c>
      <c r="E54" s="14"/>
      <c r="F54" s="14">
        <v>0</v>
      </c>
      <c r="G54" s="14">
        <v>905.63596</v>
      </c>
      <c r="H54" s="14"/>
      <c r="I54" s="59"/>
      <c r="J54" s="6"/>
    </row>
    <row r="55" spans="1:14" ht="15" customHeight="1">
      <c r="A55" s="57"/>
      <c r="B55" s="57"/>
      <c r="C55" s="5" t="s">
        <v>13</v>
      </c>
      <c r="D55" s="14">
        <f t="shared" si="4"/>
        <v>1220</v>
      </c>
      <c r="E55" s="14"/>
      <c r="F55" s="14">
        <v>0</v>
      </c>
      <c r="G55" s="14">
        <v>1220</v>
      </c>
      <c r="H55" s="14"/>
      <c r="I55" s="59"/>
      <c r="J55" s="6"/>
      <c r="K55" s="6"/>
      <c r="L55" s="6"/>
      <c r="M55" s="6"/>
      <c r="N55" s="6"/>
    </row>
    <row r="56" spans="1:14" ht="15" customHeight="1">
      <c r="A56" s="57"/>
      <c r="B56" s="57"/>
      <c r="C56" s="5" t="s">
        <v>14</v>
      </c>
      <c r="D56" s="14">
        <f t="shared" si="4"/>
        <v>3118.209</v>
      </c>
      <c r="E56" s="14"/>
      <c r="F56" s="14">
        <v>0</v>
      </c>
      <c r="G56" s="14">
        <v>3118.209</v>
      </c>
      <c r="H56" s="14"/>
      <c r="I56" s="59"/>
      <c r="J56" s="6"/>
      <c r="K56" s="6"/>
      <c r="L56" s="6"/>
      <c r="M56" s="6"/>
      <c r="N56" s="6"/>
    </row>
    <row r="57" spans="1:14" ht="15" customHeight="1">
      <c r="A57" s="57"/>
      <c r="B57" s="57"/>
      <c r="C57" s="5" t="s">
        <v>15</v>
      </c>
      <c r="D57" s="14">
        <f t="shared" si="4"/>
        <v>897</v>
      </c>
      <c r="E57" s="20"/>
      <c r="F57" s="21">
        <v>0</v>
      </c>
      <c r="G57" s="21">
        <v>897</v>
      </c>
      <c r="H57" s="17"/>
      <c r="I57" s="59"/>
      <c r="J57" s="6"/>
      <c r="K57" s="6"/>
      <c r="L57" s="6"/>
      <c r="M57" s="6"/>
      <c r="N57" s="6"/>
    </row>
    <row r="58" spans="1:10" ht="15" customHeight="1">
      <c r="A58" s="57"/>
      <c r="B58" s="57"/>
      <c r="C58" s="5" t="s">
        <v>16</v>
      </c>
      <c r="D58" s="14">
        <f t="shared" si="4"/>
        <v>0</v>
      </c>
      <c r="E58" s="20"/>
      <c r="F58" s="21">
        <v>0</v>
      </c>
      <c r="G58" s="21">
        <v>0</v>
      </c>
      <c r="H58" s="17"/>
      <c r="I58" s="59"/>
      <c r="J58" s="6"/>
    </row>
    <row r="59" spans="1:10" ht="15" customHeight="1">
      <c r="A59" s="57"/>
      <c r="B59" s="57"/>
      <c r="C59" s="5" t="s">
        <v>35</v>
      </c>
      <c r="D59" s="14">
        <f t="shared" si="4"/>
        <v>0</v>
      </c>
      <c r="E59" s="20"/>
      <c r="F59" s="21">
        <v>0</v>
      </c>
      <c r="G59" s="21">
        <v>0</v>
      </c>
      <c r="H59" s="17"/>
      <c r="I59" s="59"/>
      <c r="J59" s="6"/>
    </row>
    <row r="60" spans="1:10" ht="15" customHeight="1">
      <c r="A60" s="57"/>
      <c r="B60" s="58"/>
      <c r="C60" s="5" t="s">
        <v>38</v>
      </c>
      <c r="D60" s="14">
        <f t="shared" si="4"/>
        <v>0</v>
      </c>
      <c r="E60" s="20"/>
      <c r="F60" s="21">
        <v>0</v>
      </c>
      <c r="G60" s="21">
        <v>0</v>
      </c>
      <c r="H60" s="17"/>
      <c r="I60" s="59"/>
      <c r="J60" s="6"/>
    </row>
    <row r="61" spans="1:10" ht="33.75" customHeight="1">
      <c r="A61" s="58"/>
      <c r="B61" s="22" t="s">
        <v>10</v>
      </c>
      <c r="C61" s="23" t="s">
        <v>40</v>
      </c>
      <c r="D61" s="24">
        <f>E61+F61+G61+H61</f>
        <v>38187.122579999996</v>
      </c>
      <c r="E61" s="24"/>
      <c r="F61" s="24">
        <f>SUM(F53:F60)</f>
        <v>22522</v>
      </c>
      <c r="G61" s="24">
        <f>SUM(G53:G60)</f>
        <v>15665.12258</v>
      </c>
      <c r="H61" s="24"/>
      <c r="I61" s="47"/>
      <c r="J61" s="6"/>
    </row>
    <row r="62" spans="1:10" ht="18.75" customHeight="1">
      <c r="A62" s="56" t="s">
        <v>24</v>
      </c>
      <c r="B62" s="56" t="s">
        <v>34</v>
      </c>
      <c r="C62" s="5" t="s">
        <v>11</v>
      </c>
      <c r="D62" s="14">
        <f aca="true" t="shared" si="5" ref="D62:D69">E62+F62+G62+H62</f>
        <v>6851.2604</v>
      </c>
      <c r="E62" s="14"/>
      <c r="F62" s="14">
        <v>1913.733</v>
      </c>
      <c r="G62" s="14">
        <v>1530.5274</v>
      </c>
      <c r="H62" s="14">
        <v>3407</v>
      </c>
      <c r="I62" s="46" t="s">
        <v>17</v>
      </c>
      <c r="J62" s="6"/>
    </row>
    <row r="63" spans="1:10" ht="21" customHeight="1">
      <c r="A63" s="57"/>
      <c r="B63" s="57"/>
      <c r="C63" s="5" t="s">
        <v>12</v>
      </c>
      <c r="D63" s="14">
        <f t="shared" si="5"/>
        <v>5689.217000000001</v>
      </c>
      <c r="E63" s="14"/>
      <c r="F63" s="14">
        <v>1754.12</v>
      </c>
      <c r="G63" s="14">
        <v>740</v>
      </c>
      <c r="H63" s="14">
        <v>3195.097</v>
      </c>
      <c r="I63" s="59"/>
      <c r="J63" s="6"/>
    </row>
    <row r="64" spans="1:10" ht="18" customHeight="1">
      <c r="A64" s="57"/>
      <c r="B64" s="57"/>
      <c r="C64" s="5" t="s">
        <v>13</v>
      </c>
      <c r="D64" s="14">
        <f t="shared" si="5"/>
        <v>9680</v>
      </c>
      <c r="E64" s="14"/>
      <c r="F64" s="14">
        <v>2339.484</v>
      </c>
      <c r="G64" s="14">
        <v>1075.0847</v>
      </c>
      <c r="H64" s="14">
        <v>6265.4313</v>
      </c>
      <c r="I64" s="59"/>
      <c r="J64" s="6"/>
    </row>
    <row r="65" spans="1:10" ht="19.5" customHeight="1">
      <c r="A65" s="57"/>
      <c r="B65" s="57"/>
      <c r="C65" s="5" t="s">
        <v>14</v>
      </c>
      <c r="D65" s="14">
        <f t="shared" si="5"/>
        <v>0</v>
      </c>
      <c r="E65" s="14"/>
      <c r="F65" s="14">
        <v>0</v>
      </c>
      <c r="G65" s="14">
        <v>0</v>
      </c>
      <c r="H65" s="14">
        <v>0</v>
      </c>
      <c r="I65" s="59"/>
      <c r="J65" s="6"/>
    </row>
    <row r="66" spans="1:10" ht="19.5" customHeight="1">
      <c r="A66" s="57"/>
      <c r="B66" s="57"/>
      <c r="C66" s="5" t="s">
        <v>15</v>
      </c>
      <c r="D66" s="14">
        <f t="shared" si="5"/>
        <v>881.2439999999999</v>
      </c>
      <c r="E66" s="14"/>
      <c r="F66" s="14">
        <v>774.8</v>
      </c>
      <c r="G66" s="14">
        <v>106.444</v>
      </c>
      <c r="H66" s="14">
        <v>0</v>
      </c>
      <c r="I66" s="59"/>
      <c r="J66" s="6"/>
    </row>
    <row r="67" spans="1:10" ht="20.25" customHeight="1">
      <c r="A67" s="57"/>
      <c r="B67" s="57"/>
      <c r="C67" s="5" t="s">
        <v>16</v>
      </c>
      <c r="D67" s="14">
        <f t="shared" si="5"/>
        <v>1229.5</v>
      </c>
      <c r="E67" s="14"/>
      <c r="F67" s="14">
        <v>864.1</v>
      </c>
      <c r="G67" s="14">
        <v>365.4</v>
      </c>
      <c r="H67" s="14">
        <v>0</v>
      </c>
      <c r="I67" s="59"/>
      <c r="J67" s="6"/>
    </row>
    <row r="68" spans="1:10" ht="20.25" customHeight="1">
      <c r="A68" s="57"/>
      <c r="B68" s="57"/>
      <c r="C68" s="5" t="s">
        <v>35</v>
      </c>
      <c r="D68" s="14">
        <f t="shared" si="5"/>
        <v>0</v>
      </c>
      <c r="E68" s="14"/>
      <c r="F68" s="14">
        <v>0</v>
      </c>
      <c r="G68" s="14">
        <v>0</v>
      </c>
      <c r="H68" s="14">
        <v>0</v>
      </c>
      <c r="I68" s="59"/>
      <c r="J68" s="6"/>
    </row>
    <row r="69" spans="1:10" ht="20.25" customHeight="1">
      <c r="A69" s="57"/>
      <c r="B69" s="58"/>
      <c r="C69" s="5" t="s">
        <v>38</v>
      </c>
      <c r="D69" s="14">
        <f t="shared" si="5"/>
        <v>0</v>
      </c>
      <c r="E69" s="14"/>
      <c r="F69" s="14">
        <v>0</v>
      </c>
      <c r="G69" s="14">
        <v>0</v>
      </c>
      <c r="H69" s="14">
        <v>0</v>
      </c>
      <c r="I69" s="59"/>
      <c r="J69" s="6"/>
    </row>
    <row r="70" spans="1:10" ht="27" customHeight="1">
      <c r="A70" s="58"/>
      <c r="B70" s="22" t="s">
        <v>10</v>
      </c>
      <c r="C70" s="23" t="s">
        <v>40</v>
      </c>
      <c r="D70" s="26">
        <f>E70+F70+G70+H70</f>
        <v>24331.221400000002</v>
      </c>
      <c r="E70" s="26"/>
      <c r="F70" s="26">
        <f>SUM(F62:F67)</f>
        <v>7646.237</v>
      </c>
      <c r="G70" s="26">
        <f>SUM(G62:G69)</f>
        <v>3817.4561000000003</v>
      </c>
      <c r="H70" s="26">
        <f>SUM(H62:H69)</f>
        <v>12867.5283</v>
      </c>
      <c r="I70" s="47"/>
      <c r="J70" s="6"/>
    </row>
    <row r="71" spans="1:10" ht="15">
      <c r="A71" s="10"/>
      <c r="B71" s="10"/>
      <c r="C71" s="6"/>
      <c r="D71" s="7"/>
      <c r="E71" s="7"/>
      <c r="F71" s="7"/>
      <c r="G71" s="7"/>
      <c r="H71" s="7"/>
      <c r="I71" s="6"/>
      <c r="J71" s="6"/>
    </row>
    <row r="72" spans="1:2" ht="15">
      <c r="A72" s="2" t="s">
        <v>41</v>
      </c>
      <c r="B72" s="2"/>
    </row>
    <row r="73" spans="1:4" ht="15">
      <c r="A73" s="2"/>
      <c r="B73" s="2"/>
      <c r="D73" s="4"/>
    </row>
  </sheetData>
  <sheetProtection/>
  <mergeCells count="38">
    <mergeCell ref="A8:A16"/>
    <mergeCell ref="I53:I61"/>
    <mergeCell ref="I44:I52"/>
    <mergeCell ref="I17:I25"/>
    <mergeCell ref="C17:C18"/>
    <mergeCell ref="D17:D18"/>
    <mergeCell ref="I35:I43"/>
    <mergeCell ref="H17:H18"/>
    <mergeCell ref="A62:A70"/>
    <mergeCell ref="A53:A61"/>
    <mergeCell ref="I62:I70"/>
    <mergeCell ref="I26:I34"/>
    <mergeCell ref="A26:A34"/>
    <mergeCell ref="A44:A52"/>
    <mergeCell ref="A35:A43"/>
    <mergeCell ref="B44:B51"/>
    <mergeCell ref="B35:B42"/>
    <mergeCell ref="B26:B33"/>
    <mergeCell ref="B62:B69"/>
    <mergeCell ref="B53:B60"/>
    <mergeCell ref="H4:H6"/>
    <mergeCell ref="D4:D6"/>
    <mergeCell ref="B4:B6"/>
    <mergeCell ref="I8:I16"/>
    <mergeCell ref="E17:E18"/>
    <mergeCell ref="F17:F18"/>
    <mergeCell ref="C4:C6"/>
    <mergeCell ref="E4:G4"/>
    <mergeCell ref="G1:I1"/>
    <mergeCell ref="I4:I6"/>
    <mergeCell ref="E5:E6"/>
    <mergeCell ref="F5:G5"/>
    <mergeCell ref="A3:I3"/>
    <mergeCell ref="A17:A25"/>
    <mergeCell ref="A4:A6"/>
    <mergeCell ref="G17:G18"/>
    <mergeCell ref="B17:B24"/>
    <mergeCell ref="B8:B1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6.28125" style="0" customWidth="1"/>
    <col min="2" max="2" width="32.8515625" style="0" customWidth="1"/>
    <col min="3" max="4" width="15.7109375" style="0" customWidth="1"/>
    <col min="5" max="5" width="14.140625" style="0" customWidth="1"/>
    <col min="6" max="6" width="14.57421875" style="0" customWidth="1"/>
    <col min="7" max="7" width="17.421875" style="0" customWidth="1"/>
    <col min="8" max="8" width="19.57421875" style="0" customWidth="1"/>
    <col min="9" max="9" width="18.28125" style="0" customWidth="1"/>
  </cols>
  <sheetData>
    <row r="1" spans="1:9" ht="15">
      <c r="A1" s="1"/>
      <c r="B1" s="1"/>
      <c r="C1" s="1"/>
      <c r="D1" s="1"/>
      <c r="E1" s="1"/>
      <c r="F1" s="1"/>
      <c r="G1" s="68" t="s">
        <v>53</v>
      </c>
      <c r="H1" s="68"/>
      <c r="I1" s="68"/>
    </row>
    <row r="2" spans="1:9" ht="15">
      <c r="A2" s="1"/>
      <c r="B2" s="1"/>
      <c r="C2" s="1"/>
      <c r="D2" s="1"/>
      <c r="E2" s="1"/>
      <c r="F2" s="2"/>
      <c r="G2" s="68" t="s">
        <v>43</v>
      </c>
      <c r="H2" s="68"/>
      <c r="I2" s="68"/>
    </row>
    <row r="3" spans="1:9" ht="15">
      <c r="A3" s="1"/>
      <c r="B3" s="1"/>
      <c r="C3" s="1"/>
      <c r="D3" s="1"/>
      <c r="E3" s="1"/>
      <c r="F3" s="2"/>
      <c r="G3" s="68" t="s">
        <v>44</v>
      </c>
      <c r="H3" s="68"/>
      <c r="I3" s="68"/>
    </row>
    <row r="4" spans="1:9" ht="15">
      <c r="A4" s="1"/>
      <c r="B4" s="1"/>
      <c r="C4" s="1"/>
      <c r="D4" s="1"/>
      <c r="E4" s="1"/>
      <c r="G4" s="69" t="s">
        <v>55</v>
      </c>
      <c r="H4" s="69"/>
      <c r="I4" s="69"/>
    </row>
    <row r="5" spans="1:9" ht="18.75">
      <c r="A5" s="1"/>
      <c r="B5" s="1"/>
      <c r="C5" s="1"/>
      <c r="D5" s="1"/>
      <c r="E5" s="1"/>
      <c r="G5" s="8"/>
      <c r="H5" s="8"/>
      <c r="I5" s="8"/>
    </row>
    <row r="6" spans="1:9" ht="23.25">
      <c r="A6" s="48" t="s">
        <v>45</v>
      </c>
      <c r="B6" s="48"/>
      <c r="C6" s="48"/>
      <c r="D6" s="48"/>
      <c r="E6" s="48"/>
      <c r="F6" s="48"/>
      <c r="G6" s="48"/>
      <c r="H6" s="48"/>
      <c r="I6" s="48"/>
    </row>
    <row r="7" spans="1:9" ht="13.5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15" customHeight="1">
      <c r="A8" s="50" t="s">
        <v>1</v>
      </c>
      <c r="B8" s="45" t="s">
        <v>28</v>
      </c>
      <c r="C8" s="45" t="s">
        <v>46</v>
      </c>
      <c r="D8" s="45" t="s">
        <v>2</v>
      </c>
      <c r="E8" s="45" t="s">
        <v>3</v>
      </c>
      <c r="F8" s="45"/>
      <c r="G8" s="45"/>
      <c r="H8" s="45" t="s">
        <v>4</v>
      </c>
      <c r="I8" s="45" t="s">
        <v>5</v>
      </c>
    </row>
    <row r="9" spans="1:9" ht="15" customHeight="1">
      <c r="A9" s="50"/>
      <c r="B9" s="45"/>
      <c r="C9" s="45"/>
      <c r="D9" s="45"/>
      <c r="E9" s="45" t="s">
        <v>6</v>
      </c>
      <c r="F9" s="45" t="s">
        <v>7</v>
      </c>
      <c r="G9" s="45"/>
      <c r="H9" s="45"/>
      <c r="I9" s="45"/>
    </row>
    <row r="10" spans="1:9" ht="38.25">
      <c r="A10" s="50"/>
      <c r="B10" s="45"/>
      <c r="C10" s="45"/>
      <c r="D10" s="45"/>
      <c r="E10" s="45"/>
      <c r="F10" s="13" t="s">
        <v>27</v>
      </c>
      <c r="G10" s="13" t="s">
        <v>8</v>
      </c>
      <c r="H10" s="45"/>
      <c r="I10" s="45"/>
    </row>
    <row r="11" spans="1:9" ht="15">
      <c r="A11" s="29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37.5" customHeight="1">
      <c r="A12" s="70" t="s">
        <v>21</v>
      </c>
      <c r="B12" s="71" t="s">
        <v>51</v>
      </c>
      <c r="C12" s="30" t="s">
        <v>11</v>
      </c>
      <c r="D12" s="38">
        <f aca="true" t="shared" si="0" ref="D12:D17">E12+F12+G12+H12</f>
        <v>2520</v>
      </c>
      <c r="E12" s="38">
        <v>0</v>
      </c>
      <c r="F12" s="38">
        <v>837.9</v>
      </c>
      <c r="G12" s="38">
        <v>44.1</v>
      </c>
      <c r="H12" s="38">
        <v>1638</v>
      </c>
      <c r="I12" s="72" t="s">
        <v>26</v>
      </c>
    </row>
    <row r="13" spans="1:9" ht="15.75">
      <c r="A13" s="70"/>
      <c r="B13" s="71"/>
      <c r="C13" s="30" t="s">
        <v>12</v>
      </c>
      <c r="D13" s="38">
        <f t="shared" si="0"/>
        <v>0</v>
      </c>
      <c r="E13" s="38"/>
      <c r="F13" s="38">
        <v>0</v>
      </c>
      <c r="G13" s="38">
        <v>0</v>
      </c>
      <c r="H13" s="38">
        <v>0</v>
      </c>
      <c r="I13" s="73"/>
    </row>
    <row r="14" spans="1:9" ht="15.75">
      <c r="A14" s="70"/>
      <c r="B14" s="71"/>
      <c r="C14" s="30" t="s">
        <v>13</v>
      </c>
      <c r="D14" s="38">
        <f t="shared" si="0"/>
        <v>0</v>
      </c>
      <c r="E14" s="38"/>
      <c r="F14" s="38">
        <v>0</v>
      </c>
      <c r="G14" s="38">
        <v>0</v>
      </c>
      <c r="H14" s="38">
        <v>0</v>
      </c>
      <c r="I14" s="73"/>
    </row>
    <row r="15" spans="1:9" ht="15.75">
      <c r="A15" s="70"/>
      <c r="B15" s="71"/>
      <c r="C15" s="30" t="s">
        <v>14</v>
      </c>
      <c r="D15" s="38">
        <f t="shared" si="0"/>
        <v>0</v>
      </c>
      <c r="E15" s="38">
        <v>0</v>
      </c>
      <c r="F15" s="38">
        <v>0</v>
      </c>
      <c r="G15" s="38">
        <v>0</v>
      </c>
      <c r="H15" s="38">
        <v>0</v>
      </c>
      <c r="I15" s="73"/>
    </row>
    <row r="16" spans="1:9" ht="15.75">
      <c r="A16" s="70"/>
      <c r="B16" s="71"/>
      <c r="C16" s="30" t="s">
        <v>15</v>
      </c>
      <c r="D16" s="38">
        <f t="shared" si="0"/>
        <v>3700.0559999999996</v>
      </c>
      <c r="E16" s="38">
        <v>0</v>
      </c>
      <c r="F16" s="38">
        <v>1105.1</v>
      </c>
      <c r="G16" s="38">
        <v>58.162</v>
      </c>
      <c r="H16" s="38">
        <v>2536.794</v>
      </c>
      <c r="I16" s="73"/>
    </row>
    <row r="17" spans="1:9" ht="15.75">
      <c r="A17" s="70"/>
      <c r="B17" s="71"/>
      <c r="C17" s="30" t="s">
        <v>16</v>
      </c>
      <c r="D17" s="38">
        <f t="shared" si="0"/>
        <v>0</v>
      </c>
      <c r="E17" s="38"/>
      <c r="F17" s="38">
        <v>0</v>
      </c>
      <c r="G17" s="38">
        <v>0</v>
      </c>
      <c r="H17" s="38">
        <v>0</v>
      </c>
      <c r="I17" s="73"/>
    </row>
    <row r="18" spans="1:9" ht="15.75">
      <c r="A18" s="70"/>
      <c r="B18" s="71"/>
      <c r="C18" s="30" t="s">
        <v>47</v>
      </c>
      <c r="D18" s="38">
        <f>E18+F18+G18+H18</f>
        <v>1032.2</v>
      </c>
      <c r="E18" s="38"/>
      <c r="F18" s="38">
        <v>1032.2</v>
      </c>
      <c r="G18" s="38">
        <v>0</v>
      </c>
      <c r="H18" s="38">
        <v>0</v>
      </c>
      <c r="I18" s="73"/>
    </row>
    <row r="19" spans="1:9" ht="15.75">
      <c r="A19" s="70"/>
      <c r="B19" s="71"/>
      <c r="C19" s="39" t="s">
        <v>38</v>
      </c>
      <c r="D19" s="36">
        <f>E19+F19+G19+H19</f>
        <v>1284.6</v>
      </c>
      <c r="E19" s="36"/>
      <c r="F19" s="36">
        <v>1284.6</v>
      </c>
      <c r="G19" s="36">
        <v>0</v>
      </c>
      <c r="H19" s="36">
        <v>0</v>
      </c>
      <c r="I19" s="74"/>
    </row>
    <row r="20" spans="1:9" ht="15.75">
      <c r="A20" s="70"/>
      <c r="B20" s="33" t="s">
        <v>10</v>
      </c>
      <c r="C20" s="34" t="s">
        <v>49</v>
      </c>
      <c r="D20" s="40">
        <f>D12+D13+D14+D15+D16+D17+D18+D19</f>
        <v>8536.856</v>
      </c>
      <c r="E20" s="40"/>
      <c r="F20" s="40">
        <f>F12+F13+F14+F15+F16+F17+F18+F19</f>
        <v>4259.799999999999</v>
      </c>
      <c r="G20" s="40">
        <f>G12+G13+G14+G15+G16+G17+G18+G19</f>
        <v>102.262</v>
      </c>
      <c r="H20" s="40">
        <f>H12+H13+H14+H15+H16+H17+H18+H19</f>
        <v>4174.794</v>
      </c>
      <c r="I20" s="37"/>
    </row>
    <row r="21" spans="2:9" ht="18.75">
      <c r="B21" s="2"/>
      <c r="D21" s="32"/>
      <c r="E21" s="32"/>
      <c r="F21" s="32"/>
      <c r="G21" s="32"/>
      <c r="H21" s="32"/>
      <c r="I21" s="4"/>
    </row>
    <row r="22" spans="2:8" ht="15">
      <c r="B22" s="2" t="s">
        <v>48</v>
      </c>
      <c r="D22" s="4"/>
      <c r="E22" s="4"/>
      <c r="F22" s="4"/>
      <c r="G22" s="4"/>
      <c r="H22" s="4"/>
    </row>
    <row r="23" ht="15">
      <c r="A23" s="2"/>
    </row>
  </sheetData>
  <sheetProtection/>
  <mergeCells count="17">
    <mergeCell ref="H8:H10"/>
    <mergeCell ref="I8:I10"/>
    <mergeCell ref="E9:E10"/>
    <mergeCell ref="F9:G9"/>
    <mergeCell ref="A12:A20"/>
    <mergeCell ref="B12:B19"/>
    <mergeCell ref="I12:I19"/>
    <mergeCell ref="G1:I1"/>
    <mergeCell ref="G2:I2"/>
    <mergeCell ref="G3:I3"/>
    <mergeCell ref="G4:I4"/>
    <mergeCell ref="A6:I6"/>
    <mergeCell ref="A8:A10"/>
    <mergeCell ref="B8:B10"/>
    <mergeCell ref="C8:C10"/>
    <mergeCell ref="D8:D10"/>
    <mergeCell ref="E8:G8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6.57421875" style="0" customWidth="1"/>
    <col min="2" max="2" width="30.7109375" style="0" customWidth="1"/>
    <col min="3" max="4" width="15.28125" style="0" customWidth="1"/>
    <col min="5" max="5" width="15.421875" style="0" customWidth="1"/>
    <col min="6" max="6" width="22.00390625" style="0" customWidth="1"/>
    <col min="7" max="8" width="21.57421875" style="0" customWidth="1"/>
    <col min="9" max="9" width="24.140625" style="0" customWidth="1"/>
  </cols>
  <sheetData>
    <row r="1" spans="1:9" ht="15">
      <c r="A1" s="1"/>
      <c r="B1" s="1"/>
      <c r="C1" s="1"/>
      <c r="D1" s="1"/>
      <c r="E1" s="1"/>
      <c r="F1" s="1"/>
      <c r="G1" s="68" t="s">
        <v>50</v>
      </c>
      <c r="H1" s="68"/>
      <c r="I1" s="68"/>
    </row>
    <row r="2" spans="1:9" ht="15">
      <c r="A2" s="1"/>
      <c r="B2" s="1"/>
      <c r="C2" s="1"/>
      <c r="D2" s="1"/>
      <c r="E2" s="1"/>
      <c r="F2" s="2"/>
      <c r="G2" s="68" t="s">
        <v>43</v>
      </c>
      <c r="H2" s="68"/>
      <c r="I2" s="68"/>
    </row>
    <row r="3" spans="1:9" ht="15">
      <c r="A3" s="1"/>
      <c r="B3" s="1"/>
      <c r="C3" s="1"/>
      <c r="D3" s="1"/>
      <c r="E3" s="1"/>
      <c r="F3" s="2"/>
      <c r="G3" s="68" t="s">
        <v>44</v>
      </c>
      <c r="H3" s="68"/>
      <c r="I3" s="68"/>
    </row>
    <row r="4" spans="1:9" ht="15">
      <c r="A4" s="1"/>
      <c r="B4" s="1"/>
      <c r="C4" s="1"/>
      <c r="D4" s="1"/>
      <c r="E4" s="1"/>
      <c r="G4" s="69" t="s">
        <v>56</v>
      </c>
      <c r="H4" s="69"/>
      <c r="I4" s="69"/>
    </row>
    <row r="5" spans="1:9" ht="18.75">
      <c r="A5" s="1"/>
      <c r="B5" s="1"/>
      <c r="C5" s="1"/>
      <c r="D5" s="1"/>
      <c r="E5" s="1"/>
      <c r="G5" s="8"/>
      <c r="H5" s="8"/>
      <c r="I5" s="8"/>
    </row>
    <row r="6" spans="1:9" ht="23.25">
      <c r="A6" s="48" t="s">
        <v>45</v>
      </c>
      <c r="B6" s="48"/>
      <c r="C6" s="48"/>
      <c r="D6" s="48"/>
      <c r="E6" s="48"/>
      <c r="F6" s="48"/>
      <c r="G6" s="48"/>
      <c r="H6" s="48"/>
      <c r="I6" s="48"/>
    </row>
    <row r="7" spans="1:9" ht="23.25">
      <c r="A7" s="28"/>
      <c r="B7" s="28"/>
      <c r="C7" s="28"/>
      <c r="D7" s="28"/>
      <c r="E7" s="28"/>
      <c r="F7" s="28"/>
      <c r="G7" s="28"/>
      <c r="H7" s="28"/>
      <c r="I7" s="28"/>
    </row>
    <row r="8" spans="1:9" ht="15">
      <c r="A8" s="75" t="s">
        <v>1</v>
      </c>
      <c r="B8" s="76" t="s">
        <v>28</v>
      </c>
      <c r="C8" s="76" t="s">
        <v>46</v>
      </c>
      <c r="D8" s="76" t="s">
        <v>2</v>
      </c>
      <c r="E8" s="76" t="s">
        <v>3</v>
      </c>
      <c r="F8" s="76"/>
      <c r="G8" s="76"/>
      <c r="H8" s="76" t="s">
        <v>4</v>
      </c>
      <c r="I8" s="76" t="s">
        <v>5</v>
      </c>
    </row>
    <row r="9" spans="1:9" ht="15">
      <c r="A9" s="75"/>
      <c r="B9" s="76"/>
      <c r="C9" s="76"/>
      <c r="D9" s="76"/>
      <c r="E9" s="56" t="s">
        <v>6</v>
      </c>
      <c r="F9" s="76" t="s">
        <v>7</v>
      </c>
      <c r="G9" s="76"/>
      <c r="H9" s="76"/>
      <c r="I9" s="76"/>
    </row>
    <row r="10" spans="1:9" ht="45">
      <c r="A10" s="75"/>
      <c r="B10" s="76"/>
      <c r="C10" s="76"/>
      <c r="D10" s="76"/>
      <c r="E10" s="58"/>
      <c r="F10" s="5" t="s">
        <v>27</v>
      </c>
      <c r="G10" s="5" t="s">
        <v>8</v>
      </c>
      <c r="H10" s="76"/>
      <c r="I10" s="76"/>
    </row>
    <row r="11" spans="1:9" ht="15">
      <c r="A11" s="29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15.75">
      <c r="A12" s="77" t="s">
        <v>24</v>
      </c>
      <c r="B12" s="80" t="s">
        <v>34</v>
      </c>
      <c r="C12" s="30" t="s">
        <v>11</v>
      </c>
      <c r="D12" s="41">
        <f aca="true" t="shared" si="0" ref="D12:D17">E12+F12+G12+H12</f>
        <v>6851.2604</v>
      </c>
      <c r="E12" s="41"/>
      <c r="F12" s="41">
        <v>1913.733</v>
      </c>
      <c r="G12" s="41">
        <v>1530.5274</v>
      </c>
      <c r="H12" s="36">
        <v>3407</v>
      </c>
      <c r="I12" s="80" t="s">
        <v>17</v>
      </c>
    </row>
    <row r="13" spans="1:9" ht="15.75">
      <c r="A13" s="78"/>
      <c r="B13" s="81"/>
      <c r="C13" s="30" t="s">
        <v>12</v>
      </c>
      <c r="D13" s="41">
        <f t="shared" si="0"/>
        <v>5689.217000000001</v>
      </c>
      <c r="E13" s="41"/>
      <c r="F13" s="41">
        <v>1754.12</v>
      </c>
      <c r="G13" s="41">
        <v>740</v>
      </c>
      <c r="H13" s="36">
        <v>3195.097</v>
      </c>
      <c r="I13" s="81"/>
    </row>
    <row r="14" spans="1:9" ht="15.75">
      <c r="A14" s="78"/>
      <c r="B14" s="81"/>
      <c r="C14" s="30" t="s">
        <v>13</v>
      </c>
      <c r="D14" s="41">
        <f t="shared" si="0"/>
        <v>9680</v>
      </c>
      <c r="E14" s="41"/>
      <c r="F14" s="41">
        <v>2339.484</v>
      </c>
      <c r="G14" s="41">
        <v>1075.0847</v>
      </c>
      <c r="H14" s="36">
        <v>6265.4313</v>
      </c>
      <c r="I14" s="81"/>
    </row>
    <row r="15" spans="1:9" ht="15.75">
      <c r="A15" s="78"/>
      <c r="B15" s="81"/>
      <c r="C15" s="30" t="s">
        <v>14</v>
      </c>
      <c r="D15" s="41">
        <f t="shared" si="0"/>
        <v>0</v>
      </c>
      <c r="E15" s="41"/>
      <c r="F15" s="41">
        <v>0</v>
      </c>
      <c r="G15" s="41">
        <v>0</v>
      </c>
      <c r="H15" s="41">
        <v>0</v>
      </c>
      <c r="I15" s="81"/>
    </row>
    <row r="16" spans="1:9" ht="15.75">
      <c r="A16" s="78"/>
      <c r="B16" s="81"/>
      <c r="C16" s="30" t="s">
        <v>15</v>
      </c>
      <c r="D16" s="41">
        <f t="shared" si="0"/>
        <v>881.2439999999999</v>
      </c>
      <c r="E16" s="41"/>
      <c r="F16" s="41">
        <v>774.8</v>
      </c>
      <c r="G16" s="41">
        <v>106.444</v>
      </c>
      <c r="H16" s="41">
        <v>0</v>
      </c>
      <c r="I16" s="81"/>
    </row>
    <row r="17" spans="1:9" ht="15.75">
      <c r="A17" s="78"/>
      <c r="B17" s="81"/>
      <c r="C17" s="30" t="s">
        <v>16</v>
      </c>
      <c r="D17" s="41">
        <f t="shared" si="0"/>
        <v>1229.5</v>
      </c>
      <c r="E17" s="41"/>
      <c r="F17" s="41">
        <v>864.1</v>
      </c>
      <c r="G17" s="41">
        <v>365.4</v>
      </c>
      <c r="H17" s="41">
        <v>0</v>
      </c>
      <c r="I17" s="81"/>
    </row>
    <row r="18" spans="1:9" ht="15.75">
      <c r="A18" s="78"/>
      <c r="B18" s="81"/>
      <c r="C18" s="30" t="s">
        <v>47</v>
      </c>
      <c r="D18" s="41">
        <f>E18+F18+G18+H18</f>
        <v>0</v>
      </c>
      <c r="E18" s="41"/>
      <c r="F18" s="41">
        <v>0</v>
      </c>
      <c r="G18" s="41">
        <v>0</v>
      </c>
      <c r="H18" s="41">
        <v>0</v>
      </c>
      <c r="I18" s="81"/>
    </row>
    <row r="19" spans="1:9" ht="15.75">
      <c r="A19" s="78"/>
      <c r="B19" s="82"/>
      <c r="C19" s="31" t="s">
        <v>38</v>
      </c>
      <c r="D19" s="36">
        <v>0</v>
      </c>
      <c r="E19" s="36"/>
      <c r="F19" s="36">
        <v>0</v>
      </c>
      <c r="G19" s="36">
        <v>0</v>
      </c>
      <c r="H19" s="36">
        <v>0</v>
      </c>
      <c r="I19" s="81"/>
    </row>
    <row r="20" spans="1:9" ht="15.75">
      <c r="A20" s="79"/>
      <c r="B20" s="33" t="s">
        <v>10</v>
      </c>
      <c r="C20" s="34" t="s">
        <v>52</v>
      </c>
      <c r="D20" s="42">
        <f>E20+F20+G20+H20</f>
        <v>24331.221400000002</v>
      </c>
      <c r="E20" s="42"/>
      <c r="F20" s="42">
        <f>F12+F13+F14+F15+F16+F17+F18+F19</f>
        <v>7646.237</v>
      </c>
      <c r="G20" s="42">
        <f>G12+G13+G14+G15+G16+G17+G18+G19</f>
        <v>3817.4561000000003</v>
      </c>
      <c r="H20" s="42">
        <f>H12+H13+H14+H15+H16+H17+H19</f>
        <v>12867.5283</v>
      </c>
      <c r="I20" s="82"/>
    </row>
    <row r="21" spans="2:9" ht="18.75">
      <c r="B21" s="2"/>
      <c r="D21" s="32"/>
      <c r="E21" s="32"/>
      <c r="F21" s="32"/>
      <c r="G21" s="32"/>
      <c r="H21" s="32"/>
      <c r="I21" s="4"/>
    </row>
    <row r="22" spans="2:8" ht="15">
      <c r="B22" s="2" t="s">
        <v>48</v>
      </c>
      <c r="D22" s="4"/>
      <c r="E22" s="4"/>
      <c r="F22" s="4"/>
      <c r="G22" s="4"/>
      <c r="H22" s="4"/>
    </row>
  </sheetData>
  <sheetProtection/>
  <mergeCells count="17">
    <mergeCell ref="H8:H10"/>
    <mergeCell ref="I8:I10"/>
    <mergeCell ref="E9:E10"/>
    <mergeCell ref="F9:G9"/>
    <mergeCell ref="A12:A20"/>
    <mergeCell ref="B12:B19"/>
    <mergeCell ref="I12:I20"/>
    <mergeCell ref="G1:I1"/>
    <mergeCell ref="G2:I2"/>
    <mergeCell ref="G3:I3"/>
    <mergeCell ref="G4:I4"/>
    <mergeCell ref="A6:I6"/>
    <mergeCell ref="A8:A10"/>
    <mergeCell ref="B8:B10"/>
    <mergeCell ref="C8:C10"/>
    <mergeCell ref="D8:D10"/>
    <mergeCell ref="E8:G8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2020-07-20T11:59:40Z</dcterms:modified>
  <cp:category/>
  <cp:version/>
  <cp:contentType/>
  <cp:contentStatus/>
</cp:coreProperties>
</file>