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32.12.2020 " sheetId="1" r:id="rId1"/>
  </sheets>
  <definedNames>
    <definedName name="_xlnm.Print_Titles" localSheetId="0">'Прил.на 232.12.2020 '!$5:$10</definedName>
    <definedName name="_xlnm.Print_Area" localSheetId="0">'Прил.на 232.12.2020 '!$A$1:$N$53</definedName>
  </definedNames>
  <calcPr fullCalcOnLoad="1"/>
</workbook>
</file>

<file path=xl/sharedStrings.xml><?xml version="1.0" encoding="utf-8"?>
<sst xmlns="http://schemas.openxmlformats.org/spreadsheetml/2006/main" count="35" uniqueCount="32">
  <si>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</si>
  <si>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</si>
  <si>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</si>
  <si>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</si>
  <si>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</si>
  <si>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</si>
  <si>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</si>
  <si>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</si>
  <si>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</si>
  <si>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</si>
  <si>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</si>
  <si>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</si>
  <si>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</si>
  <si>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</si>
  <si>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</si>
  <si>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</si>
  <si>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Содержание ребенка в семье опекуна и в приемной семье , а также вознаграждения , причитающиеся приемным родителям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</si>
  <si>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</si>
  <si>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</si>
  <si>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</si>
  <si>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</si>
  <si>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</si>
  <si>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</si>
  <si>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 xml:space="preserve">Приложение № 5 к  программе "Развитие образования  </t>
  </si>
  <si>
    <t xml:space="preserve"> ЗАТО г. Радужный Владимирской области" </t>
  </si>
  <si>
    <t>2. Обеспечение жильем лиц из числа  детей-сирот , осташихся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</si>
  <si>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</si>
  <si>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</si>
  <si>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Обеспечение жильем детей -сирот, оставшихся без попечения родителей</t>
  </si>
  <si>
    <t>I. Организация осуществления деятельности по опеке и попечительству в отношении несовершенно-летних граждан.</t>
  </si>
  <si>
    <t>Итого по подпрограмме 4:</t>
  </si>
  <si>
    <t>2017-2023 г.г.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</si>
</sst>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49" fontId="1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vertical="top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10" fillId="0" borderId="23" xfId="60" applyNumberFormat="1" applyFont="1" applyFill="1" applyBorder="1" applyAlignment="1">
      <alignment horizontal="center" vertical="center" wrapText="1"/>
    </xf>
    <xf numFmtId="177" fontId="10" fillId="0" borderId="23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185" fontId="14" fillId="0" borderId="13" xfId="6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85" fontId="14" fillId="0" borderId="15" xfId="60" applyNumberFormat="1" applyFont="1" applyFill="1" applyBorder="1" applyAlignment="1">
      <alignment horizontal="center" vertical="center" wrapText="1"/>
    </xf>
    <xf numFmtId="2" fontId="14" fillId="0" borderId="27" xfId="6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7" fontId="14" fillId="0" borderId="28" xfId="0" applyNumberFormat="1" applyFont="1" applyFill="1" applyBorder="1" applyAlignment="1">
      <alignment horizontal="center" vertical="center" wrapText="1"/>
    </xf>
    <xf numFmtId="185" fontId="14" fillId="0" borderId="17" xfId="60" applyNumberFormat="1" applyFont="1" applyFill="1" applyBorder="1" applyAlignment="1">
      <alignment horizontal="center" vertical="center" wrapText="1"/>
    </xf>
    <xf numFmtId="2" fontId="14" fillId="0" borderId="17" xfId="60" applyNumberFormat="1" applyFont="1" applyFill="1" applyBorder="1" applyAlignment="1">
      <alignment horizontal="center" vertical="center" wrapText="1"/>
    </xf>
    <xf numFmtId="177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7" fontId="14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171" fontId="7" fillId="0" borderId="17" xfId="6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85" fontId="13" fillId="0" borderId="20" xfId="60" applyNumberFormat="1" applyFont="1" applyFill="1" applyBorder="1" applyAlignment="1">
      <alignment horizontal="center" vertical="center" wrapText="1"/>
    </xf>
    <xf numFmtId="185" fontId="7" fillId="0" borderId="23" xfId="60" applyNumberFormat="1" applyFont="1" applyFill="1" applyBorder="1" applyAlignment="1">
      <alignment vertical="center" wrapText="1"/>
    </xf>
    <xf numFmtId="180" fontId="13" fillId="0" borderId="20" xfId="60" applyNumberFormat="1" applyFont="1" applyFill="1" applyBorder="1" applyAlignment="1">
      <alignment horizontal="center" vertical="center" wrapText="1"/>
    </xf>
    <xf numFmtId="180" fontId="7" fillId="0" borderId="23" xfId="6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top" wrapText="1"/>
    </xf>
    <xf numFmtId="171" fontId="13" fillId="0" borderId="17" xfId="6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center" vertical="top" wrapText="1"/>
    </xf>
    <xf numFmtId="2" fontId="10" fillId="0" borderId="32" xfId="0" applyNumberFormat="1" applyFont="1" applyFill="1" applyBorder="1" applyAlignment="1">
      <alignment horizontal="center" vertical="center" wrapText="1"/>
    </xf>
    <xf numFmtId="185" fontId="9" fillId="0" borderId="33" xfId="60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top" wrapText="1"/>
    </xf>
    <xf numFmtId="2" fontId="13" fillId="0" borderId="20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top" wrapText="1"/>
    </xf>
    <xf numFmtId="2" fontId="10" fillId="0" borderId="35" xfId="60" applyNumberFormat="1" applyFont="1" applyFill="1" applyBorder="1" applyAlignment="1">
      <alignment horizontal="center" vertical="center" wrapText="1"/>
    </xf>
    <xf numFmtId="177" fontId="10" fillId="0" borderId="35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80" fontId="10" fillId="0" borderId="23" xfId="60" applyNumberFormat="1" applyFont="1" applyFill="1" applyBorder="1" applyAlignment="1">
      <alignment horizontal="center" vertical="center" wrapText="1"/>
    </xf>
    <xf numFmtId="180" fontId="7" fillId="0" borderId="35" xfId="60" applyNumberFormat="1" applyFont="1" applyFill="1" applyBorder="1" applyAlignment="1">
      <alignment horizontal="center" vertical="center" wrapText="1"/>
    </xf>
    <xf numFmtId="180" fontId="13" fillId="0" borderId="23" xfId="60" applyNumberFormat="1" applyFont="1" applyFill="1" applyBorder="1" applyAlignment="1">
      <alignment horizontal="center" vertical="center" wrapText="1"/>
    </xf>
    <xf numFmtId="185" fontId="9" fillId="0" borderId="20" xfId="60" applyNumberFormat="1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80" fontId="13" fillId="0" borderId="36" xfId="6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171" fontId="12" fillId="0" borderId="17" xfId="6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top" wrapText="1"/>
    </xf>
    <xf numFmtId="185" fontId="7" fillId="0" borderId="17" xfId="60" applyNumberFormat="1" applyFont="1" applyFill="1" applyBorder="1" applyAlignment="1">
      <alignment vertical="center" wrapText="1"/>
    </xf>
    <xf numFmtId="185" fontId="12" fillId="0" borderId="17" xfId="60" applyNumberFormat="1" applyFont="1" applyFill="1" applyBorder="1" applyAlignment="1">
      <alignment vertical="center" wrapText="1"/>
    </xf>
    <xf numFmtId="185" fontId="12" fillId="0" borderId="35" xfId="60" applyNumberFormat="1" applyFont="1" applyFill="1" applyBorder="1" applyAlignment="1">
      <alignment vertical="center" wrapText="1"/>
    </xf>
    <xf numFmtId="171" fontId="7" fillId="0" borderId="35" xfId="60" applyFont="1" applyFill="1" applyBorder="1" applyAlignment="1">
      <alignment vertical="center" wrapText="1"/>
    </xf>
    <xf numFmtId="171" fontId="13" fillId="0" borderId="35" xfId="60" applyFont="1" applyFill="1" applyBorder="1" applyAlignment="1">
      <alignment vertical="center" wrapText="1"/>
    </xf>
    <xf numFmtId="185" fontId="14" fillId="0" borderId="35" xfId="6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71" fontId="12" fillId="0" borderId="17" xfId="6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top" wrapText="1"/>
    </xf>
    <xf numFmtId="171" fontId="7" fillId="0" borderId="17" xfId="6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5" fillId="0" borderId="32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7" fillId="0" borderId="4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30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171" fontId="12" fillId="0" borderId="15" xfId="60" applyFont="1" applyFill="1" applyBorder="1" applyAlignment="1">
      <alignment vertical="center" wrapText="1"/>
    </xf>
    <xf numFmtId="171" fontId="7" fillId="0" borderId="15" xfId="60" applyFont="1" applyFill="1" applyBorder="1" applyAlignment="1">
      <alignment vertical="center" wrapText="1"/>
    </xf>
    <xf numFmtId="171" fontId="13" fillId="0" borderId="15" xfId="6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5" fillId="0" borderId="3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2" fontId="14" fillId="0" borderId="29" xfId="6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vertical="top" wrapText="1"/>
    </xf>
    <xf numFmtId="2" fontId="14" fillId="0" borderId="35" xfId="60" applyNumberFormat="1" applyFont="1" applyFill="1" applyBorder="1" applyAlignment="1">
      <alignment horizontal="center" vertical="center" wrapText="1"/>
    </xf>
    <xf numFmtId="2" fontId="14" fillId="0" borderId="43" xfId="6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vertical="top" wrapText="1"/>
    </xf>
    <xf numFmtId="185" fontId="7" fillId="0" borderId="35" xfId="6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top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2"/>
  <sheetViews>
    <sheetView tabSelected="1" zoomScale="60" zoomScaleNormal="60" workbookViewId="0" topLeftCell="A2">
      <selection activeCell="M35" sqref="M35:M42"/>
    </sheetView>
  </sheetViews>
  <sheetFormatPr defaultColWidth="9.00390625" defaultRowHeight="12.75"/>
  <cols>
    <col min="1" max="1" width="6.875" style="0" customWidth="1"/>
    <col min="2" max="2" width="35.75390625" style="42" customWidth="1"/>
    <col min="3" max="3" width="17.125" style="42" customWidth="1"/>
    <col min="4" max="4" width="9.125" style="42" hidden="1" customWidth="1"/>
    <col min="5" max="5" width="26.625" style="42" customWidth="1"/>
    <col min="6" max="6" width="21.375" style="42" customWidth="1"/>
    <col min="7" max="7" width="12.875" style="42" customWidth="1"/>
    <col min="8" max="8" width="15.625" style="42" customWidth="1"/>
    <col min="9" max="9" width="9.125" style="42" hidden="1" customWidth="1"/>
    <col min="10" max="10" width="19.75390625" style="42" customWidth="1"/>
    <col min="11" max="11" width="10.75390625" style="42" customWidth="1"/>
    <col min="12" max="12" width="13.125" style="42" customWidth="1"/>
    <col min="13" max="13" width="20.00390625" style="42" customWidth="1"/>
    <col min="14" max="14" width="26.625" style="42" customWidth="1"/>
    <col min="21" max="22" width="18.375" style="0" customWidth="1"/>
    <col min="23" max="23" width="21.75390625" style="0" customWidth="1"/>
    <col min="24" max="24" width="27.00390625" style="0" customWidth="1"/>
    <col min="25" max="25" width="31.625" style="0" customWidth="1"/>
  </cols>
  <sheetData>
    <row r="1" ht="33" customHeight="1" hidden="1"/>
    <row r="2" spans="1:14" ht="21" customHeight="1">
      <c r="A2" s="1"/>
      <c r="B2" s="130" t="s">
        <v>23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6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130" t="s">
        <v>24</v>
      </c>
      <c r="L3" s="130"/>
      <c r="M3" s="130"/>
      <c r="N3" s="130"/>
    </row>
    <row r="4" spans="1:14" ht="24.75" customHeight="1" thickBot="1">
      <c r="A4" s="2"/>
      <c r="B4" s="137" t="s">
        <v>15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21" customHeight="1" thickBot="1">
      <c r="A5" s="146" t="s">
        <v>17</v>
      </c>
      <c r="B5" s="149" t="s">
        <v>0</v>
      </c>
      <c r="C5" s="149" t="s">
        <v>1</v>
      </c>
      <c r="D5" s="152" t="s">
        <v>2</v>
      </c>
      <c r="E5" s="153"/>
      <c r="F5" s="131" t="s">
        <v>5</v>
      </c>
      <c r="G5" s="132"/>
      <c r="H5" s="132"/>
      <c r="I5" s="132"/>
      <c r="J5" s="132"/>
      <c r="K5" s="133"/>
      <c r="L5" s="158" t="s">
        <v>9</v>
      </c>
      <c r="M5" s="149" t="s">
        <v>3</v>
      </c>
      <c r="N5" s="149" t="s">
        <v>4</v>
      </c>
    </row>
    <row r="6" spans="1:14" ht="26.25" customHeight="1" thickBot="1">
      <c r="A6" s="147"/>
      <c r="B6" s="150"/>
      <c r="C6" s="150"/>
      <c r="D6" s="154"/>
      <c r="E6" s="155"/>
      <c r="F6" s="158" t="s">
        <v>6</v>
      </c>
      <c r="G6" s="161" t="s">
        <v>8</v>
      </c>
      <c r="H6" s="162"/>
      <c r="I6" s="162"/>
      <c r="J6" s="162"/>
      <c r="K6" s="163"/>
      <c r="L6" s="159"/>
      <c r="M6" s="150"/>
      <c r="N6" s="150"/>
    </row>
    <row r="7" spans="1:14" ht="34.5" customHeight="1" thickBot="1">
      <c r="A7" s="147"/>
      <c r="B7" s="150"/>
      <c r="C7" s="150"/>
      <c r="D7" s="154"/>
      <c r="E7" s="155"/>
      <c r="F7" s="159"/>
      <c r="G7" s="143" t="s">
        <v>7</v>
      </c>
      <c r="H7" s="144"/>
      <c r="I7" s="144"/>
      <c r="J7" s="145"/>
      <c r="K7" s="153" t="s">
        <v>22</v>
      </c>
      <c r="L7" s="159"/>
      <c r="M7" s="150"/>
      <c r="N7" s="150"/>
    </row>
    <row r="8" spans="1:14" ht="20.25" customHeight="1" thickBot="1">
      <c r="A8" s="147"/>
      <c r="B8" s="150"/>
      <c r="C8" s="150"/>
      <c r="D8" s="154"/>
      <c r="E8" s="155"/>
      <c r="F8" s="159"/>
      <c r="G8" s="158" t="s">
        <v>19</v>
      </c>
      <c r="H8" s="164" t="s">
        <v>18</v>
      </c>
      <c r="I8" s="165"/>
      <c r="J8" s="166"/>
      <c r="K8" s="155"/>
      <c r="L8" s="159"/>
      <c r="M8" s="150"/>
      <c r="N8" s="150"/>
    </row>
    <row r="9" spans="1:14" ht="49.5" customHeight="1" thickBot="1">
      <c r="A9" s="148"/>
      <c r="B9" s="151"/>
      <c r="C9" s="151"/>
      <c r="D9" s="156"/>
      <c r="E9" s="157"/>
      <c r="F9" s="160"/>
      <c r="G9" s="160"/>
      <c r="H9" s="45" t="s">
        <v>20</v>
      </c>
      <c r="I9" s="44"/>
      <c r="J9" s="45" t="s">
        <v>21</v>
      </c>
      <c r="K9" s="157"/>
      <c r="L9" s="160"/>
      <c r="M9" s="151"/>
      <c r="N9" s="151"/>
    </row>
    <row r="10" spans="1:14" ht="16.5" thickBot="1">
      <c r="A10" s="3">
        <v>1</v>
      </c>
      <c r="B10" s="46">
        <v>2</v>
      </c>
      <c r="C10" s="46">
        <v>3</v>
      </c>
      <c r="D10" s="134">
        <v>4</v>
      </c>
      <c r="E10" s="135"/>
      <c r="F10" s="48">
        <v>5</v>
      </c>
      <c r="G10" s="47">
        <v>6</v>
      </c>
      <c r="H10" s="47">
        <v>7</v>
      </c>
      <c r="I10" s="134">
        <v>8</v>
      </c>
      <c r="J10" s="135"/>
      <c r="K10" s="47">
        <v>9</v>
      </c>
      <c r="L10" s="46">
        <v>10</v>
      </c>
      <c r="M10" s="46">
        <v>11</v>
      </c>
      <c r="N10" s="46">
        <v>12</v>
      </c>
    </row>
    <row r="11" spans="1:14" ht="19.5" thickBot="1">
      <c r="A11" s="167" t="s">
        <v>29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14" ht="19.5" customHeight="1" thickBot="1">
      <c r="A12" s="170" t="s">
        <v>12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2"/>
    </row>
    <row r="13" spans="1:14" ht="22.5" customHeight="1" thickBot="1">
      <c r="A13" s="173" t="s">
        <v>26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</row>
    <row r="14" spans="1:14" ht="17.25" customHeight="1">
      <c r="A14" s="176" t="s">
        <v>27</v>
      </c>
      <c r="B14" s="177" t="s">
        <v>16</v>
      </c>
      <c r="C14" s="178">
        <v>2017</v>
      </c>
      <c r="D14" s="178"/>
      <c r="E14" s="179">
        <f>F14+G14+K14+L14</f>
        <v>7815.7</v>
      </c>
      <c r="F14" s="180">
        <v>7815.7</v>
      </c>
      <c r="G14" s="180">
        <f>H14+J14</f>
        <v>0</v>
      </c>
      <c r="H14" s="180">
        <v>0</v>
      </c>
      <c r="I14" s="181"/>
      <c r="J14" s="180">
        <v>0</v>
      </c>
      <c r="K14" s="180">
        <v>0</v>
      </c>
      <c r="L14" s="180">
        <v>0</v>
      </c>
      <c r="M14" s="182" t="s">
        <v>13</v>
      </c>
      <c r="N14" s="183" t="s">
        <v>10</v>
      </c>
    </row>
    <row r="15" spans="1:14" ht="16.5" customHeight="1">
      <c r="A15" s="184"/>
      <c r="B15" s="174"/>
      <c r="C15" s="108"/>
      <c r="D15" s="108"/>
      <c r="E15" s="107"/>
      <c r="F15" s="109"/>
      <c r="G15" s="109"/>
      <c r="H15" s="109"/>
      <c r="I15" s="67"/>
      <c r="J15" s="109"/>
      <c r="K15" s="109"/>
      <c r="L15" s="109"/>
      <c r="M15" s="175"/>
      <c r="N15" s="185"/>
    </row>
    <row r="16" spans="1:14" ht="18" customHeight="1" hidden="1" thickBot="1">
      <c r="A16" s="184"/>
      <c r="B16" s="174"/>
      <c r="C16" s="108"/>
      <c r="D16" s="108"/>
      <c r="E16" s="107"/>
      <c r="F16" s="92"/>
      <c r="G16" s="92"/>
      <c r="H16" s="49"/>
      <c r="I16" s="67"/>
      <c r="J16" s="49"/>
      <c r="K16" s="49"/>
      <c r="L16" s="49"/>
      <c r="M16" s="175"/>
      <c r="N16" s="185"/>
    </row>
    <row r="17" spans="1:14" ht="17.25" customHeight="1" hidden="1" thickBot="1">
      <c r="A17" s="184"/>
      <c r="B17" s="174"/>
      <c r="C17" s="108"/>
      <c r="D17" s="108"/>
      <c r="E17" s="107"/>
      <c r="F17" s="92"/>
      <c r="G17" s="92"/>
      <c r="H17" s="49"/>
      <c r="I17" s="67"/>
      <c r="J17" s="49"/>
      <c r="K17" s="49"/>
      <c r="L17" s="49"/>
      <c r="M17" s="175"/>
      <c r="N17" s="185"/>
    </row>
    <row r="18" spans="1:14" ht="17.25" customHeight="1">
      <c r="A18" s="184"/>
      <c r="B18" s="174"/>
      <c r="C18" s="108">
        <v>2018</v>
      </c>
      <c r="D18" s="66"/>
      <c r="E18" s="107">
        <f>F18+G18+K18+L18</f>
        <v>10048.5</v>
      </c>
      <c r="F18" s="109">
        <f>7833+1424.4+791.1</f>
        <v>10048.5</v>
      </c>
      <c r="G18" s="109">
        <f>H18+J18</f>
        <v>0</v>
      </c>
      <c r="H18" s="109">
        <v>0</v>
      </c>
      <c r="I18" s="67"/>
      <c r="J18" s="109">
        <v>0</v>
      </c>
      <c r="K18" s="109">
        <v>0</v>
      </c>
      <c r="L18" s="109">
        <v>0</v>
      </c>
      <c r="M18" s="175"/>
      <c r="N18" s="185"/>
    </row>
    <row r="19" spans="1:14" ht="13.5" customHeight="1">
      <c r="A19" s="184"/>
      <c r="B19" s="174"/>
      <c r="C19" s="108"/>
      <c r="D19" s="68"/>
      <c r="E19" s="107"/>
      <c r="F19" s="109"/>
      <c r="G19" s="109"/>
      <c r="H19" s="109"/>
      <c r="I19" s="67"/>
      <c r="J19" s="109"/>
      <c r="K19" s="109"/>
      <c r="L19" s="109"/>
      <c r="M19" s="175"/>
      <c r="N19" s="185"/>
    </row>
    <row r="20" spans="1:14" ht="15.75" customHeight="1" hidden="1" thickBot="1">
      <c r="A20" s="184"/>
      <c r="B20" s="174"/>
      <c r="C20" s="69"/>
      <c r="D20" s="68"/>
      <c r="E20" s="67"/>
      <c r="F20" s="49"/>
      <c r="G20" s="49"/>
      <c r="H20" s="49"/>
      <c r="I20" s="67"/>
      <c r="J20" s="49"/>
      <c r="K20" s="49"/>
      <c r="L20" s="49"/>
      <c r="M20" s="175"/>
      <c r="N20" s="185"/>
    </row>
    <row r="21" spans="1:14" ht="13.5" customHeight="1" hidden="1" thickBot="1">
      <c r="A21" s="184"/>
      <c r="B21" s="174"/>
      <c r="C21" s="69"/>
      <c r="D21" s="68"/>
      <c r="E21" s="67"/>
      <c r="F21" s="49"/>
      <c r="G21" s="49"/>
      <c r="H21" s="49"/>
      <c r="I21" s="67"/>
      <c r="J21" s="49"/>
      <c r="K21" s="49"/>
      <c r="L21" s="49"/>
      <c r="M21" s="175"/>
      <c r="N21" s="185"/>
    </row>
    <row r="22" spans="1:14" ht="18" customHeight="1" hidden="1" thickBot="1">
      <c r="A22" s="184"/>
      <c r="B22" s="174"/>
      <c r="C22" s="69"/>
      <c r="D22" s="68"/>
      <c r="E22" s="67"/>
      <c r="F22" s="49"/>
      <c r="G22" s="49"/>
      <c r="H22" s="49"/>
      <c r="I22" s="67"/>
      <c r="J22" s="49"/>
      <c r="K22" s="49"/>
      <c r="L22" s="49"/>
      <c r="M22" s="175"/>
      <c r="N22" s="185"/>
    </row>
    <row r="23" spans="1:14" ht="19.5" customHeight="1">
      <c r="A23" s="184"/>
      <c r="B23" s="174"/>
      <c r="C23" s="108">
        <v>2019</v>
      </c>
      <c r="D23" s="66"/>
      <c r="E23" s="107">
        <f>F23+G23+K23+L23</f>
        <v>10536</v>
      </c>
      <c r="F23" s="109">
        <v>10536</v>
      </c>
      <c r="G23" s="109">
        <f>H23+J23</f>
        <v>0</v>
      </c>
      <c r="H23" s="109">
        <v>0</v>
      </c>
      <c r="I23" s="67"/>
      <c r="J23" s="109">
        <v>0</v>
      </c>
      <c r="K23" s="109">
        <v>0</v>
      </c>
      <c r="L23" s="109">
        <v>0</v>
      </c>
      <c r="M23" s="175"/>
      <c r="N23" s="185"/>
    </row>
    <row r="24" spans="1:14" ht="6" customHeight="1">
      <c r="A24" s="184"/>
      <c r="B24" s="174"/>
      <c r="C24" s="108"/>
      <c r="D24" s="68"/>
      <c r="E24" s="107"/>
      <c r="F24" s="109"/>
      <c r="G24" s="109"/>
      <c r="H24" s="109"/>
      <c r="I24" s="67"/>
      <c r="J24" s="109"/>
      <c r="K24" s="109"/>
      <c r="L24" s="109"/>
      <c r="M24" s="175"/>
      <c r="N24" s="185"/>
    </row>
    <row r="25" spans="1:14" ht="16.5" customHeight="1" hidden="1" thickBot="1">
      <c r="A25" s="184"/>
      <c r="B25" s="174"/>
      <c r="C25" s="69"/>
      <c r="D25" s="68"/>
      <c r="E25" s="107">
        <f>F25</f>
        <v>0</v>
      </c>
      <c r="F25" s="49"/>
      <c r="G25" s="49"/>
      <c r="H25" s="49"/>
      <c r="I25" s="67"/>
      <c r="J25" s="109">
        <v>10537</v>
      </c>
      <c r="K25" s="49"/>
      <c r="L25" s="49"/>
      <c r="M25" s="175"/>
      <c r="N25" s="185"/>
    </row>
    <row r="26" spans="1:14" ht="18" customHeight="1" hidden="1" thickBot="1">
      <c r="A26" s="184"/>
      <c r="B26" s="174"/>
      <c r="C26" s="69"/>
      <c r="D26" s="68"/>
      <c r="E26" s="107"/>
      <c r="F26" s="49"/>
      <c r="G26" s="49"/>
      <c r="H26" s="49"/>
      <c r="I26" s="67"/>
      <c r="J26" s="109"/>
      <c r="K26" s="49"/>
      <c r="L26" s="49"/>
      <c r="M26" s="175"/>
      <c r="N26" s="185"/>
    </row>
    <row r="27" spans="1:14" ht="27" customHeight="1">
      <c r="A27" s="184"/>
      <c r="B27" s="174"/>
      <c r="C27" s="93">
        <v>2020</v>
      </c>
      <c r="D27" s="66"/>
      <c r="E27" s="92">
        <f aca="true" t="shared" si="0" ref="E27:E42">F27+G27+K27+L27</f>
        <v>9643.9</v>
      </c>
      <c r="F27" s="49">
        <f>11039-1395.1</f>
        <v>9643.9</v>
      </c>
      <c r="G27" s="49">
        <f aca="true" t="shared" si="1" ref="G27:G40">H27+J27</f>
        <v>0</v>
      </c>
      <c r="H27" s="49">
        <v>0</v>
      </c>
      <c r="I27" s="67"/>
      <c r="J27" s="49">
        <v>0</v>
      </c>
      <c r="K27" s="49">
        <v>0</v>
      </c>
      <c r="L27" s="49">
        <v>0</v>
      </c>
      <c r="M27" s="175"/>
      <c r="N27" s="185"/>
    </row>
    <row r="28" spans="1:14" ht="27" customHeight="1">
      <c r="A28" s="184"/>
      <c r="B28" s="174"/>
      <c r="C28" s="93">
        <v>2021</v>
      </c>
      <c r="D28" s="66"/>
      <c r="E28" s="95">
        <f>F28+G28+K28+L28</f>
        <v>10536</v>
      </c>
      <c r="F28" s="94">
        <f>5000+5451+85</f>
        <v>10536</v>
      </c>
      <c r="G28" s="49">
        <f>H28+J28</f>
        <v>0</v>
      </c>
      <c r="H28" s="49">
        <v>0</v>
      </c>
      <c r="I28" s="67"/>
      <c r="J28" s="49">
        <v>0</v>
      </c>
      <c r="K28" s="49">
        <v>0</v>
      </c>
      <c r="L28" s="49">
        <v>0</v>
      </c>
      <c r="M28" s="175"/>
      <c r="N28" s="185"/>
    </row>
    <row r="29" spans="1:14" ht="22.5" customHeight="1">
      <c r="A29" s="184"/>
      <c r="B29" s="174"/>
      <c r="C29" s="93">
        <v>2022</v>
      </c>
      <c r="D29" s="66"/>
      <c r="E29" s="95">
        <f t="shared" si="0"/>
        <v>10536</v>
      </c>
      <c r="F29" s="94">
        <v>10536</v>
      </c>
      <c r="G29" s="49">
        <f t="shared" si="1"/>
        <v>0</v>
      </c>
      <c r="H29" s="49">
        <v>0</v>
      </c>
      <c r="I29" s="67"/>
      <c r="J29" s="49">
        <v>0</v>
      </c>
      <c r="K29" s="49">
        <v>0</v>
      </c>
      <c r="L29" s="49">
        <v>0</v>
      </c>
      <c r="M29" s="175"/>
      <c r="N29" s="185"/>
    </row>
    <row r="30" spans="1:14" ht="22.5" customHeight="1">
      <c r="A30" s="184"/>
      <c r="B30" s="174"/>
      <c r="C30" s="93">
        <v>2023</v>
      </c>
      <c r="D30" s="66"/>
      <c r="E30" s="95">
        <f>F30+G30+K30+L30</f>
        <v>10536</v>
      </c>
      <c r="F30" s="94">
        <v>10536</v>
      </c>
      <c r="G30" s="49"/>
      <c r="H30" s="49"/>
      <c r="I30" s="67"/>
      <c r="J30" s="49"/>
      <c r="K30" s="49"/>
      <c r="L30" s="49"/>
      <c r="M30" s="175"/>
      <c r="N30" s="185"/>
    </row>
    <row r="31" spans="1:14" ht="22.5" customHeight="1" thickBot="1">
      <c r="A31" s="186"/>
      <c r="B31" s="187"/>
      <c r="C31" s="197">
        <v>2024</v>
      </c>
      <c r="D31" s="198"/>
      <c r="E31" s="96">
        <f>F31+G31+K31+L31</f>
        <v>10536</v>
      </c>
      <c r="F31" s="199">
        <v>10536</v>
      </c>
      <c r="G31" s="97"/>
      <c r="H31" s="97"/>
      <c r="I31" s="98"/>
      <c r="J31" s="97"/>
      <c r="K31" s="97"/>
      <c r="L31" s="97"/>
      <c r="M31" s="188"/>
      <c r="N31" s="189"/>
    </row>
    <row r="32" spans="1:14" s="8" customFormat="1" ht="22.5" customHeight="1" thickBot="1">
      <c r="A32" s="121" t="s">
        <v>25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3"/>
    </row>
    <row r="33" spans="1:14" s="7" customFormat="1" ht="22.5" customHeight="1" thickBot="1">
      <c r="A33" s="118" t="s">
        <v>12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20"/>
    </row>
    <row r="34" spans="1:14" ht="32.25" customHeight="1" thickBot="1">
      <c r="A34" s="138" t="s">
        <v>14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0"/>
      <c r="L34" s="140"/>
      <c r="M34" s="140"/>
      <c r="N34" s="141"/>
    </row>
    <row r="35" spans="1:14" ht="21.75" customHeight="1" thickBot="1">
      <c r="A35" s="101" t="s">
        <v>27</v>
      </c>
      <c r="B35" s="200" t="s">
        <v>28</v>
      </c>
      <c r="C35" s="89">
        <v>2017</v>
      </c>
      <c r="D35" s="72"/>
      <c r="E35" s="73">
        <f t="shared" si="0"/>
        <v>3554.8</v>
      </c>
      <c r="F35" s="74">
        <v>3554.8</v>
      </c>
      <c r="G35" s="74">
        <f t="shared" si="1"/>
        <v>0</v>
      </c>
      <c r="H35" s="74">
        <v>0</v>
      </c>
      <c r="I35" s="75"/>
      <c r="J35" s="18">
        <v>0</v>
      </c>
      <c r="K35" s="19">
        <v>0</v>
      </c>
      <c r="L35" s="20">
        <v>0</v>
      </c>
      <c r="M35" s="104" t="s">
        <v>13</v>
      </c>
      <c r="N35" s="110" t="s">
        <v>11</v>
      </c>
    </row>
    <row r="36" spans="1:14" ht="21.75" customHeight="1" thickBot="1">
      <c r="A36" s="102"/>
      <c r="B36" s="142"/>
      <c r="C36" s="80">
        <v>2018</v>
      </c>
      <c r="D36" s="9"/>
      <c r="E36" s="62">
        <f t="shared" si="0"/>
        <v>4738.472699999999</v>
      </c>
      <c r="F36" s="63">
        <f>1252.0727+2556+930.4</f>
        <v>4738.472699999999</v>
      </c>
      <c r="G36" s="21">
        <f t="shared" si="1"/>
        <v>0</v>
      </c>
      <c r="H36" s="22">
        <v>0</v>
      </c>
      <c r="I36" s="23"/>
      <c r="J36" s="24">
        <v>0</v>
      </c>
      <c r="K36" s="25">
        <v>0</v>
      </c>
      <c r="L36" s="25">
        <v>0</v>
      </c>
      <c r="M36" s="105"/>
      <c r="N36" s="111"/>
    </row>
    <row r="37" spans="1:14" ht="21.75" customHeight="1" thickBot="1">
      <c r="A37" s="102"/>
      <c r="B37" s="142"/>
      <c r="C37" s="80">
        <v>2019</v>
      </c>
      <c r="D37" s="9"/>
      <c r="E37" s="64">
        <f t="shared" si="0"/>
        <v>1200</v>
      </c>
      <c r="F37" s="65">
        <v>1200</v>
      </c>
      <c r="G37" s="21">
        <f t="shared" si="1"/>
        <v>0</v>
      </c>
      <c r="H37" s="22">
        <v>0</v>
      </c>
      <c r="I37" s="82"/>
      <c r="J37" s="24">
        <v>0</v>
      </c>
      <c r="K37" s="26">
        <v>0</v>
      </c>
      <c r="L37" s="25">
        <v>0</v>
      </c>
      <c r="M37" s="105"/>
      <c r="N37" s="111"/>
    </row>
    <row r="38" spans="1:14" ht="21.75" customHeight="1" thickBot="1">
      <c r="A38" s="102"/>
      <c r="B38" s="142"/>
      <c r="C38" s="80">
        <v>2020</v>
      </c>
      <c r="D38" s="9"/>
      <c r="E38" s="64">
        <f t="shared" si="0"/>
        <v>2400</v>
      </c>
      <c r="F38" s="65">
        <f>1287+0.6+1112.4</f>
        <v>2400</v>
      </c>
      <c r="G38" s="21">
        <f t="shared" si="1"/>
        <v>0</v>
      </c>
      <c r="H38" s="22">
        <v>0</v>
      </c>
      <c r="I38" s="82"/>
      <c r="J38" s="24">
        <v>0</v>
      </c>
      <c r="K38" s="25">
        <v>0</v>
      </c>
      <c r="L38" s="25">
        <v>0</v>
      </c>
      <c r="M38" s="105"/>
      <c r="N38" s="111"/>
    </row>
    <row r="39" spans="1:14" ht="21.75" customHeight="1" thickBot="1">
      <c r="A39" s="102"/>
      <c r="B39" s="142"/>
      <c r="C39" s="80">
        <v>2021</v>
      </c>
      <c r="D39" s="9"/>
      <c r="E39" s="64">
        <f>F39+G39+K39+L39</f>
        <v>2630.5</v>
      </c>
      <c r="F39" s="65">
        <v>2630.5</v>
      </c>
      <c r="G39" s="84">
        <f>H39+J39</f>
        <v>0</v>
      </c>
      <c r="H39" s="22">
        <v>0</v>
      </c>
      <c r="I39" s="82"/>
      <c r="J39" s="27">
        <v>0</v>
      </c>
      <c r="K39" s="25">
        <v>0</v>
      </c>
      <c r="L39" s="25">
        <v>0</v>
      </c>
      <c r="M39" s="105"/>
      <c r="N39" s="111"/>
    </row>
    <row r="40" spans="1:14" ht="21.75" customHeight="1" thickBot="1">
      <c r="A40" s="102"/>
      <c r="B40" s="142"/>
      <c r="C40" s="80">
        <v>2022</v>
      </c>
      <c r="D40" s="9"/>
      <c r="E40" s="86">
        <f t="shared" si="0"/>
        <v>3945.7</v>
      </c>
      <c r="F40" s="65">
        <v>3945.7</v>
      </c>
      <c r="G40" s="21">
        <f t="shared" si="1"/>
        <v>0</v>
      </c>
      <c r="H40" s="22">
        <v>0</v>
      </c>
      <c r="I40" s="82"/>
      <c r="J40" s="24">
        <v>0</v>
      </c>
      <c r="K40" s="70">
        <v>0</v>
      </c>
      <c r="L40" s="70">
        <v>0</v>
      </c>
      <c r="M40" s="105"/>
      <c r="N40" s="111"/>
    </row>
    <row r="41" spans="1:14" ht="21.75" customHeight="1" thickBot="1">
      <c r="A41" s="102"/>
      <c r="B41" s="142"/>
      <c r="C41" s="81">
        <v>2023</v>
      </c>
      <c r="D41" s="76"/>
      <c r="E41" s="90">
        <f>F41+G41+K41+L41</f>
        <v>3945.7</v>
      </c>
      <c r="F41" s="85">
        <v>3945.7</v>
      </c>
      <c r="G41" s="77">
        <v>0</v>
      </c>
      <c r="H41" s="78">
        <v>0</v>
      </c>
      <c r="I41" s="83"/>
      <c r="J41" s="79">
        <v>0</v>
      </c>
      <c r="K41" s="79">
        <v>0</v>
      </c>
      <c r="L41" s="201">
        <v>0</v>
      </c>
      <c r="M41" s="105"/>
      <c r="N41" s="111"/>
    </row>
    <row r="42" spans="1:24" ht="21.75" customHeight="1" thickBot="1">
      <c r="A42" s="103"/>
      <c r="B42" s="202"/>
      <c r="C42" s="81">
        <v>2024</v>
      </c>
      <c r="D42" s="76"/>
      <c r="E42" s="90">
        <f t="shared" si="0"/>
        <v>3945.7</v>
      </c>
      <c r="F42" s="85">
        <v>3945.7</v>
      </c>
      <c r="G42" s="77">
        <v>0</v>
      </c>
      <c r="H42" s="78">
        <v>0</v>
      </c>
      <c r="I42" s="83"/>
      <c r="J42" s="79">
        <v>0</v>
      </c>
      <c r="K42" s="79">
        <v>0</v>
      </c>
      <c r="L42" s="201">
        <v>0</v>
      </c>
      <c r="M42" s="106"/>
      <c r="N42" s="112"/>
      <c r="U42" s="100"/>
      <c r="V42" s="100"/>
      <c r="W42" s="100"/>
      <c r="X42" s="100"/>
    </row>
    <row r="43" spans="1:14" s="6" customFormat="1" ht="21.75" customHeight="1" thickBot="1">
      <c r="A43" s="124" t="s">
        <v>30</v>
      </c>
      <c r="B43" s="125"/>
      <c r="C43" s="16" t="s">
        <v>31</v>
      </c>
      <c r="D43" s="17"/>
      <c r="E43" s="71">
        <f>SUM(E45:E52)</f>
        <v>106548.9727</v>
      </c>
      <c r="F43" s="71">
        <f>SUM(F45:F52)</f>
        <v>106548.9727</v>
      </c>
      <c r="G43" s="71">
        <f aca="true" t="shared" si="2" ref="G43:L43">SUM(G45:G53)</f>
        <v>0</v>
      </c>
      <c r="H43" s="71">
        <f t="shared" si="2"/>
        <v>0</v>
      </c>
      <c r="I43" s="71">
        <f t="shared" si="2"/>
        <v>0</v>
      </c>
      <c r="J43" s="71">
        <f t="shared" si="2"/>
        <v>0</v>
      </c>
      <c r="K43" s="71">
        <f t="shared" si="2"/>
        <v>0</v>
      </c>
      <c r="L43" s="87">
        <f t="shared" si="2"/>
        <v>0</v>
      </c>
      <c r="M43" s="116"/>
      <c r="N43" s="113"/>
    </row>
    <row r="44" spans="1:14" s="6" customFormat="1" ht="21" customHeight="1" thickBot="1">
      <c r="A44" s="126"/>
      <c r="B44" s="127"/>
      <c r="C44" s="10"/>
      <c r="D44" s="11"/>
      <c r="E44" s="28"/>
      <c r="F44" s="28"/>
      <c r="G44" s="28"/>
      <c r="H44" s="29"/>
      <c r="I44" s="30"/>
      <c r="J44" s="30"/>
      <c r="K44" s="31"/>
      <c r="L44" s="88"/>
      <c r="M44" s="117"/>
      <c r="N44" s="114"/>
    </row>
    <row r="45" spans="1:14" s="6" customFormat="1" ht="21.75" customHeight="1">
      <c r="A45" s="126"/>
      <c r="B45" s="127"/>
      <c r="C45" s="12">
        <v>2017</v>
      </c>
      <c r="D45" s="13"/>
      <c r="E45" s="32">
        <f>F45+H45+J45+K45</f>
        <v>11370.5</v>
      </c>
      <c r="F45" s="32">
        <f>F14+F35</f>
        <v>11370.5</v>
      </c>
      <c r="G45" s="33">
        <f>H45+J45</f>
        <v>0</v>
      </c>
      <c r="H45" s="34">
        <f>H14+H35</f>
        <v>0</v>
      </c>
      <c r="I45" s="35"/>
      <c r="J45" s="34">
        <f>J14+J35</f>
        <v>0</v>
      </c>
      <c r="K45" s="36">
        <f>K14+K35</f>
        <v>0</v>
      </c>
      <c r="L45" s="36">
        <f>L14+L35</f>
        <v>0</v>
      </c>
      <c r="M45" s="190"/>
      <c r="N45" s="114"/>
    </row>
    <row r="46" spans="1:14" s="6" customFormat="1" ht="21.75" customHeight="1">
      <c r="A46" s="126"/>
      <c r="B46" s="127"/>
      <c r="C46" s="14">
        <v>2018</v>
      </c>
      <c r="D46" s="15"/>
      <c r="E46" s="37">
        <f>E18+E36</f>
        <v>14786.972699999998</v>
      </c>
      <c r="F46" s="37">
        <f>F18+F36</f>
        <v>14786.972699999998</v>
      </c>
      <c r="G46" s="38">
        <f>H46+J46</f>
        <v>0</v>
      </c>
      <c r="H46" s="39">
        <f>H18+H36</f>
        <v>0</v>
      </c>
      <c r="I46" s="40"/>
      <c r="J46" s="39">
        <f>J18+J36</f>
        <v>0</v>
      </c>
      <c r="K46" s="41">
        <f>K18+K36</f>
        <v>0</v>
      </c>
      <c r="L46" s="41">
        <f>L18+L36</f>
        <v>0</v>
      </c>
      <c r="M46" s="190"/>
      <c r="N46" s="114"/>
    </row>
    <row r="47" spans="1:14" s="6" customFormat="1" ht="21.75" customHeight="1">
      <c r="A47" s="126"/>
      <c r="B47" s="127"/>
      <c r="C47" s="14">
        <v>2019</v>
      </c>
      <c r="D47" s="15"/>
      <c r="E47" s="37">
        <f>E23+E37</f>
        <v>11736</v>
      </c>
      <c r="F47" s="37">
        <f>F23+F37</f>
        <v>11736</v>
      </c>
      <c r="G47" s="38">
        <f>H47+J47</f>
        <v>0</v>
      </c>
      <c r="H47" s="39">
        <f>H22+H36</f>
        <v>0</v>
      </c>
      <c r="I47" s="40"/>
      <c r="J47" s="39">
        <f>J23+J37</f>
        <v>0</v>
      </c>
      <c r="K47" s="41">
        <f>K22+K36</f>
        <v>0</v>
      </c>
      <c r="L47" s="41">
        <f>L22+L36</f>
        <v>0</v>
      </c>
      <c r="M47" s="190"/>
      <c r="N47" s="114"/>
    </row>
    <row r="48" spans="1:14" s="6" customFormat="1" ht="21.75" customHeight="1">
      <c r="A48" s="126"/>
      <c r="B48" s="127"/>
      <c r="C48" s="14">
        <v>2020</v>
      </c>
      <c r="D48" s="15"/>
      <c r="E48" s="37">
        <f>E27+E38</f>
        <v>12043.9</v>
      </c>
      <c r="F48" s="37">
        <f>F27+F38</f>
        <v>12043.9</v>
      </c>
      <c r="G48" s="38">
        <f>H48+J48</f>
        <v>0</v>
      </c>
      <c r="H48" s="39">
        <f>H22+H36</f>
        <v>0</v>
      </c>
      <c r="I48" s="40"/>
      <c r="J48" s="39">
        <f>J27+J38</f>
        <v>0</v>
      </c>
      <c r="K48" s="39">
        <f>K22+K36</f>
        <v>0</v>
      </c>
      <c r="L48" s="41">
        <f>L22+L36</f>
        <v>0</v>
      </c>
      <c r="M48" s="190"/>
      <c r="N48" s="114"/>
    </row>
    <row r="49" spans="1:14" s="6" customFormat="1" ht="21.75" customHeight="1">
      <c r="A49" s="126"/>
      <c r="B49" s="127"/>
      <c r="C49" s="14">
        <v>2021</v>
      </c>
      <c r="D49" s="15"/>
      <c r="E49" s="37">
        <f>E28+E39</f>
        <v>13166.5</v>
      </c>
      <c r="F49" s="37">
        <f>F28+F39</f>
        <v>13166.5</v>
      </c>
      <c r="G49" s="38">
        <f>G28+G39</f>
        <v>0</v>
      </c>
      <c r="H49" s="38">
        <f>H28+H39</f>
        <v>0</v>
      </c>
      <c r="I49" s="38">
        <f>I28+I39</f>
        <v>0</v>
      </c>
      <c r="J49" s="38">
        <f>J28+J39</f>
        <v>0</v>
      </c>
      <c r="K49" s="38">
        <f>K28+K39</f>
        <v>0</v>
      </c>
      <c r="L49" s="192">
        <f>L28+L39</f>
        <v>0</v>
      </c>
      <c r="M49" s="190"/>
      <c r="N49" s="114"/>
    </row>
    <row r="50" spans="1:14" s="6" customFormat="1" ht="21.75" customHeight="1">
      <c r="A50" s="126"/>
      <c r="B50" s="127"/>
      <c r="C50" s="14">
        <v>2022</v>
      </c>
      <c r="D50" s="15"/>
      <c r="E50" s="37">
        <f>E29+E40</f>
        <v>14481.7</v>
      </c>
      <c r="F50" s="37">
        <f>F29+F40</f>
        <v>14481.7</v>
      </c>
      <c r="G50" s="38">
        <f>G29+G40</f>
        <v>0</v>
      </c>
      <c r="H50" s="38">
        <f>H29+H40</f>
        <v>0</v>
      </c>
      <c r="I50" s="38">
        <f>I29+I40</f>
        <v>0</v>
      </c>
      <c r="J50" s="38">
        <f>J29+J40</f>
        <v>0</v>
      </c>
      <c r="K50" s="38">
        <f>K29+K40</f>
        <v>0</v>
      </c>
      <c r="L50" s="192">
        <f>L29+L40</f>
        <v>0</v>
      </c>
      <c r="M50" s="190"/>
      <c r="N50" s="114"/>
    </row>
    <row r="51" spans="1:14" s="6" customFormat="1" ht="21.75" customHeight="1">
      <c r="A51" s="126"/>
      <c r="B51" s="127"/>
      <c r="C51" s="14">
        <v>2023</v>
      </c>
      <c r="D51" s="15"/>
      <c r="E51" s="37">
        <f aca="true" t="shared" si="3" ref="E51:L51">E30+E41</f>
        <v>14481.7</v>
      </c>
      <c r="F51" s="37">
        <f t="shared" si="3"/>
        <v>14481.7</v>
      </c>
      <c r="G51" s="38">
        <f t="shared" si="3"/>
        <v>0</v>
      </c>
      <c r="H51" s="38">
        <f t="shared" si="3"/>
        <v>0</v>
      </c>
      <c r="I51" s="38">
        <f t="shared" si="3"/>
        <v>0</v>
      </c>
      <c r="J51" s="38">
        <f t="shared" si="3"/>
        <v>0</v>
      </c>
      <c r="K51" s="38">
        <f t="shared" si="3"/>
        <v>0</v>
      </c>
      <c r="L51" s="192">
        <f t="shared" si="3"/>
        <v>0</v>
      </c>
      <c r="M51" s="190"/>
      <c r="N51" s="114"/>
    </row>
    <row r="52" spans="1:14" s="6" customFormat="1" ht="21.75" customHeight="1" thickBot="1">
      <c r="A52" s="128"/>
      <c r="B52" s="129"/>
      <c r="C52" s="193">
        <v>2024</v>
      </c>
      <c r="D52" s="194"/>
      <c r="E52" s="99">
        <f aca="true" t="shared" si="4" ref="E52:L52">E31+E42</f>
        <v>14481.7</v>
      </c>
      <c r="F52" s="99">
        <f t="shared" si="4"/>
        <v>14481.7</v>
      </c>
      <c r="G52" s="195">
        <f t="shared" si="4"/>
        <v>0</v>
      </c>
      <c r="H52" s="195">
        <f t="shared" si="4"/>
        <v>0</v>
      </c>
      <c r="I52" s="195">
        <f t="shared" si="4"/>
        <v>0</v>
      </c>
      <c r="J52" s="195">
        <f t="shared" si="4"/>
        <v>0</v>
      </c>
      <c r="K52" s="195">
        <f t="shared" si="4"/>
        <v>0</v>
      </c>
      <c r="L52" s="196">
        <f t="shared" si="4"/>
        <v>0</v>
      </c>
      <c r="M52" s="191"/>
      <c r="N52" s="115"/>
    </row>
    <row r="53" spans="1:14" ht="18.75" customHeight="1">
      <c r="A53" s="5"/>
      <c r="B53" s="91"/>
      <c r="C53" s="50"/>
      <c r="D53" s="51"/>
      <c r="E53" s="52"/>
      <c r="F53" s="52"/>
      <c r="G53" s="52"/>
      <c r="H53" s="52"/>
      <c r="I53" s="50"/>
      <c r="J53" s="52"/>
      <c r="K53" s="52"/>
      <c r="L53" s="52"/>
      <c r="M53" s="53"/>
      <c r="N53" s="53"/>
    </row>
    <row r="54" spans="1:13" ht="18.75" customHeight="1">
      <c r="A54" s="5"/>
      <c r="B54" s="50"/>
      <c r="C54" s="50"/>
      <c r="D54" s="51"/>
      <c r="E54" s="52"/>
      <c r="F54" s="52"/>
      <c r="G54" s="136"/>
      <c r="H54" s="136"/>
      <c r="I54" s="136"/>
      <c r="J54" s="136"/>
      <c r="K54" s="52"/>
      <c r="L54" s="52"/>
      <c r="M54" s="53"/>
    </row>
    <row r="55" ht="21" customHeight="1"/>
    <row r="56" spans="1:13" ht="23.25">
      <c r="A56" s="4"/>
      <c r="B56" s="54"/>
      <c r="C56" s="55"/>
      <c r="D56" s="55"/>
      <c r="E56" s="57"/>
      <c r="F56" s="54"/>
      <c r="G56" s="54"/>
      <c r="H56" s="56"/>
      <c r="I56" s="54"/>
      <c r="J56" s="58"/>
      <c r="K56" s="54"/>
      <c r="L56" s="54"/>
      <c r="M56" s="56"/>
    </row>
    <row r="57" spans="1:13" ht="23.25">
      <c r="A57" s="4"/>
      <c r="B57" s="54"/>
      <c r="C57" s="55"/>
      <c r="D57" s="55"/>
      <c r="E57" s="57"/>
      <c r="F57" s="54"/>
      <c r="G57" s="54"/>
      <c r="H57" s="56"/>
      <c r="I57" s="54"/>
      <c r="J57" s="54"/>
      <c r="K57" s="54"/>
      <c r="L57" s="54"/>
      <c r="M57" s="56"/>
    </row>
    <row r="58" spans="1:13" ht="13.5" customHeight="1">
      <c r="A58" s="4"/>
      <c r="B58" s="54"/>
      <c r="C58" s="55"/>
      <c r="D58" s="55"/>
      <c r="E58" s="57"/>
      <c r="F58" s="54"/>
      <c r="G58" s="54"/>
      <c r="H58" s="56"/>
      <c r="I58" s="54"/>
      <c r="J58" s="54"/>
      <c r="K58" s="54"/>
      <c r="L58" s="54"/>
      <c r="M58" s="56"/>
    </row>
    <row r="59" spans="1:13" ht="23.25">
      <c r="A59" s="4"/>
      <c r="B59" s="54"/>
      <c r="C59" s="55"/>
      <c r="D59" s="55"/>
      <c r="E59" s="57"/>
      <c r="F59" s="54"/>
      <c r="G59" s="54"/>
      <c r="H59" s="56"/>
      <c r="I59" s="54"/>
      <c r="J59" s="54"/>
      <c r="K59" s="54"/>
      <c r="L59" s="54"/>
      <c r="M59" s="56"/>
    </row>
    <row r="60" spans="1:13" ht="11.25" customHeight="1">
      <c r="A60" s="4"/>
      <c r="B60" s="54"/>
      <c r="C60" s="55"/>
      <c r="D60" s="55"/>
      <c r="E60" s="57"/>
      <c r="F60" s="54"/>
      <c r="G60" s="54"/>
      <c r="H60" s="56"/>
      <c r="I60" s="54"/>
      <c r="J60" s="54"/>
      <c r="K60" s="54"/>
      <c r="L60" s="54"/>
      <c r="M60" s="56"/>
    </row>
    <row r="61" spans="1:13" ht="23.25">
      <c r="A61" s="4"/>
      <c r="B61" s="54"/>
      <c r="C61" s="59"/>
      <c r="D61" s="55"/>
      <c r="E61" s="57"/>
      <c r="F61" s="54"/>
      <c r="G61" s="54"/>
      <c r="H61" s="56"/>
      <c r="I61" s="54"/>
      <c r="J61" s="54"/>
      <c r="K61" s="54"/>
      <c r="L61" s="54"/>
      <c r="M61" s="56"/>
    </row>
    <row r="62" spans="1:10" ht="12.75">
      <c r="A62" s="4"/>
      <c r="B62" s="60"/>
      <c r="C62" s="60"/>
      <c r="D62" s="60"/>
      <c r="E62" s="60"/>
      <c r="F62" s="60"/>
      <c r="G62" s="60"/>
      <c r="H62" s="60"/>
      <c r="I62" s="60"/>
      <c r="J62" s="60"/>
    </row>
    <row r="63" spans="1:10" ht="12.75">
      <c r="A63" s="4"/>
      <c r="B63" s="60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4"/>
      <c r="B64" s="60"/>
      <c r="C64" s="60"/>
      <c r="D64" s="60"/>
      <c r="E64" s="60"/>
      <c r="F64" s="60"/>
      <c r="G64" s="60"/>
      <c r="H64" s="60"/>
      <c r="I64" s="60"/>
      <c r="J64" s="60"/>
    </row>
    <row r="65" spans="1:10" ht="12.75">
      <c r="A65" s="4"/>
      <c r="B65" s="60"/>
      <c r="C65" s="60"/>
      <c r="D65" s="60"/>
      <c r="E65" s="60"/>
      <c r="F65" s="60"/>
      <c r="G65" s="60"/>
      <c r="H65" s="60"/>
      <c r="I65" s="60"/>
      <c r="J65" s="60"/>
    </row>
    <row r="66" ht="12.75">
      <c r="B66" s="60"/>
    </row>
    <row r="69" spans="2:8" ht="12.75">
      <c r="B69" s="61"/>
      <c r="C69" s="60"/>
      <c r="D69" s="60"/>
      <c r="E69" s="60"/>
      <c r="F69" s="60"/>
      <c r="G69" s="60"/>
      <c r="H69" s="61"/>
    </row>
    <row r="70" spans="2:8" ht="12.75">
      <c r="B70" s="61"/>
      <c r="C70" s="60"/>
      <c r="D70" s="60"/>
      <c r="E70" s="60"/>
      <c r="F70" s="60"/>
      <c r="G70" s="60"/>
      <c r="H70" s="61"/>
    </row>
    <row r="71" spans="2:8" ht="12.75">
      <c r="B71" s="61"/>
      <c r="C71" s="60"/>
      <c r="D71" s="60"/>
      <c r="E71" s="60"/>
      <c r="F71" s="60"/>
      <c r="G71" s="60"/>
      <c r="H71" s="61"/>
    </row>
    <row r="72" spans="2:8" ht="12.75">
      <c r="B72" s="61"/>
      <c r="C72" s="60"/>
      <c r="D72" s="60"/>
      <c r="E72" s="60"/>
      <c r="F72" s="60"/>
      <c r="G72" s="60"/>
      <c r="H72" s="61"/>
    </row>
    <row r="73" spans="2:8" ht="12.75">
      <c r="B73" s="61"/>
      <c r="C73" s="60"/>
      <c r="D73" s="60"/>
      <c r="E73" s="60"/>
      <c r="F73" s="60"/>
      <c r="G73" s="60"/>
      <c r="H73" s="61"/>
    </row>
    <row r="74" spans="2:8" ht="12.75">
      <c r="B74" s="61"/>
      <c r="C74" s="60"/>
      <c r="D74" s="60"/>
      <c r="E74" s="60"/>
      <c r="F74" s="60"/>
      <c r="G74" s="60"/>
      <c r="H74" s="61"/>
    </row>
    <row r="75" spans="2:8" ht="12.75">
      <c r="B75" s="61"/>
      <c r="C75" s="60"/>
      <c r="D75" s="60"/>
      <c r="E75" s="60"/>
      <c r="F75" s="60"/>
      <c r="G75" s="60"/>
      <c r="H75" s="61"/>
    </row>
    <row r="76" spans="2:8" ht="12.75">
      <c r="B76" s="61"/>
      <c r="C76" s="60"/>
      <c r="D76" s="60"/>
      <c r="E76" s="60"/>
      <c r="F76" s="60"/>
      <c r="G76" s="60"/>
      <c r="H76" s="61"/>
    </row>
    <row r="77" spans="2:8" ht="12.75">
      <c r="B77" s="61"/>
      <c r="C77" s="60"/>
      <c r="D77" s="60"/>
      <c r="E77" s="60"/>
      <c r="F77" s="60"/>
      <c r="G77" s="60"/>
      <c r="H77" s="60"/>
    </row>
    <row r="78" spans="2:8" ht="12.75">
      <c r="B78" s="61"/>
      <c r="C78" s="60"/>
      <c r="D78" s="60"/>
      <c r="E78" s="60"/>
      <c r="F78" s="60"/>
      <c r="G78" s="60"/>
      <c r="H78" s="60"/>
    </row>
    <row r="79" spans="2:8" ht="12.75">
      <c r="B79" s="61"/>
      <c r="C79" s="60"/>
      <c r="D79" s="60"/>
      <c r="E79" s="60"/>
      <c r="F79" s="60"/>
      <c r="G79" s="60"/>
      <c r="H79" s="60"/>
    </row>
    <row r="80" spans="2:8" ht="12.75">
      <c r="B80" s="61"/>
      <c r="C80" s="60"/>
      <c r="D80" s="60"/>
      <c r="E80" s="60"/>
      <c r="F80" s="60"/>
      <c r="G80" s="60"/>
      <c r="H80" s="60"/>
    </row>
    <row r="81" spans="2:8" ht="12.75">
      <c r="B81" s="61"/>
      <c r="C81" s="60"/>
      <c r="D81" s="60"/>
      <c r="E81" s="60"/>
      <c r="F81" s="60"/>
      <c r="G81" s="60"/>
      <c r="H81" s="60"/>
    </row>
    <row r="82" spans="2:8" ht="12.75">
      <c r="B82" s="61"/>
      <c r="C82" s="60"/>
      <c r="D82" s="60"/>
      <c r="E82" s="60"/>
      <c r="F82" s="60"/>
      <c r="G82" s="60"/>
      <c r="H82" s="60"/>
    </row>
  </sheetData>
  <sheetProtection/>
  <mergeCells count="63">
    <mergeCell ref="M14:M31"/>
    <mergeCell ref="N14:N31"/>
    <mergeCell ref="K7:K9"/>
    <mergeCell ref="G8:G9"/>
    <mergeCell ref="H8:J8"/>
    <mergeCell ref="A11:N11"/>
    <mergeCell ref="A12:N12"/>
    <mergeCell ref="A13:N13"/>
    <mergeCell ref="K3:N3"/>
    <mergeCell ref="F6:F9"/>
    <mergeCell ref="L5:L9"/>
    <mergeCell ref="M5:M9"/>
    <mergeCell ref="N5:N9"/>
    <mergeCell ref="G6:K6"/>
    <mergeCell ref="K14:K15"/>
    <mergeCell ref="A5:A9"/>
    <mergeCell ref="B5:B9"/>
    <mergeCell ref="G14:G15"/>
    <mergeCell ref="J18:J19"/>
    <mergeCell ref="C5:C9"/>
    <mergeCell ref="D5:E9"/>
    <mergeCell ref="H14:H15"/>
    <mergeCell ref="F14:F15"/>
    <mergeCell ref="G54:J54"/>
    <mergeCell ref="B4:N4"/>
    <mergeCell ref="I10:J10"/>
    <mergeCell ref="L23:L24"/>
    <mergeCell ref="J14:J15"/>
    <mergeCell ref="A34:N34"/>
    <mergeCell ref="A14:A31"/>
    <mergeCell ref="B14:B31"/>
    <mergeCell ref="L18:L19"/>
    <mergeCell ref="G7:J7"/>
    <mergeCell ref="B2:N2"/>
    <mergeCell ref="F5:K5"/>
    <mergeCell ref="D10:E10"/>
    <mergeCell ref="H23:H24"/>
    <mergeCell ref="C14:D17"/>
    <mergeCell ref="C23:C24"/>
    <mergeCell ref="F23:F24"/>
    <mergeCell ref="G18:G19"/>
    <mergeCell ref="K23:K24"/>
    <mergeCell ref="J23:J24"/>
    <mergeCell ref="N35:N42"/>
    <mergeCell ref="N43:N52"/>
    <mergeCell ref="M43:M52"/>
    <mergeCell ref="E23:E24"/>
    <mergeCell ref="F18:F19"/>
    <mergeCell ref="K18:K19"/>
    <mergeCell ref="G23:G24"/>
    <mergeCell ref="A33:N33"/>
    <mergeCell ref="A32:N32"/>
    <mergeCell ref="A43:B52"/>
    <mergeCell ref="A35:A42"/>
    <mergeCell ref="B35:B42"/>
    <mergeCell ref="M35:M42"/>
    <mergeCell ref="E25:E26"/>
    <mergeCell ref="C18:C19"/>
    <mergeCell ref="E14:E17"/>
    <mergeCell ref="H18:H19"/>
    <mergeCell ref="E18:E19"/>
    <mergeCell ref="L14:L15"/>
    <mergeCell ref="J25:J26"/>
  </mergeCells>
  <printOptions/>
  <pageMargins left="0.1968503937007874" right="0.1968503937007874" top="0.1968503937007874" bottom="0.11811023622047245" header="0.11811023622047245" footer="0.11811023622047245"/>
  <pageSetup horizontalDpi="600" verticalDpi="600" orientation="landscape" paperSize="9" scale="58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2021-09-27T07:04:39Z</cp:lastPrinted>
  <dcterms:created xsi:type="dcterms:W3CDTF">2011-07-25T09:14:25Z</dcterms:created>
  <dcterms:modified xsi:type="dcterms:W3CDTF">2021-09-27T07:04:43Z</dcterms:modified>
  <cp:category/>
  <cp:version/>
  <cp:contentType/>
  <cp:contentStatus/>
</cp:coreProperties>
</file>