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20,10" sheetId="1" r:id="rId1"/>
  </sheets>
  <definedNames>
    <definedName name="_xlnm.Print_Titles" localSheetId="0">'Прил.на 20,10'!$4:$7</definedName>
    <definedName name="_xlnm.Print_Area" localSheetId="0">'Прил.на 20,10'!$A$1:$J$225</definedName>
  </definedNames>
  <calcPr fullCalcOnLoad="1"/>
</workbook>
</file>

<file path=xl/sharedStrings.xml><?xml version="1.0" encoding="utf-8"?>
<sst xmlns="http://schemas.openxmlformats.org/spreadsheetml/2006/main" count="297" uniqueCount="177">
  <si>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</si>
  <si>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</si>
  <si>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</si>
  <si>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 xml:space="preserve">1. Совершенствование содержания и технологий обучения </t>
  </si>
  <si>
    <t>Мероприятия:</t>
  </si>
  <si>
    <t>1.2. Реализация мер по введению  государственных образовательных стандартов общего образования</t>
  </si>
  <si>
    <t>Рост числа участников олимпиад, конкурсов, фестивалей, выставок  до 2000 человек</t>
  </si>
  <si>
    <t xml:space="preserve">               2. Укрепление методической базы образовательных учреждений</t>
  </si>
  <si>
    <t>Предоставление общего образования для 100% детей школьного возраста,  повышение мотивации учащихся к обучению</t>
  </si>
  <si>
    <t xml:space="preserve">1.7. Организация проведения городского праздника «Выпускник» </t>
  </si>
  <si>
    <t>Повышение статуса общеобразовательных учреждений, поддержка выпускников</t>
  </si>
  <si>
    <t>Снижение правонарушений в детской и подростковой среде, сокращение числа детей стоящих на всех видах учета до 3% от общей численности учащихся.</t>
  </si>
  <si>
    <t>Управление образования</t>
  </si>
  <si>
    <t xml:space="preserve">2. Развитие системы обеспечения и качества образовательных услуг  </t>
  </si>
  <si>
    <t>2.1  Анализ состояния действующей системы оценки качества образования в городе,  проведение мониторинга качества образования и др.</t>
  </si>
  <si>
    <t xml:space="preserve">Повышение статуса педагогических работников.  </t>
  </si>
  <si>
    <t>Выполнение стандарта по ОБЖ, участие в учебных сборах до 96% юношей – учащихся 10-х классов</t>
  </si>
  <si>
    <t>Повышение качества образования. Рост числа учащихся, обучающихся на отлично до 6%</t>
  </si>
  <si>
    <t xml:space="preserve">3. Повышение эффективности управления в системе образования </t>
  </si>
  <si>
    <t>3.1 Разработка и реализация муниципальной модели образовательной сети</t>
  </si>
  <si>
    <t>Наличие нормативно-правового, организационного, научно-методического обеспечения сети, обеспечения образовательных потребностей в дошкольном общем и дополнительном образовании.</t>
  </si>
  <si>
    <t>4. «Обеспечение лицензионных требований к деятельности образовательных учреждений»</t>
  </si>
  <si>
    <t xml:space="preserve">Управление образования </t>
  </si>
  <si>
    <t xml:space="preserve">Управление образования  </t>
  </si>
  <si>
    <t xml:space="preserve">Управление образования   </t>
  </si>
  <si>
    <t xml:space="preserve">            2. Выполнение основных общеобразовательных программ дошкольного образования в части реализации, содержания и воспитания.</t>
  </si>
  <si>
    <t xml:space="preserve">            3. Обеспечение безопасных условий пребывания детей и сотрудников</t>
  </si>
  <si>
    <t xml:space="preserve">            2. Обеспечение единообразия систем программного обеспечения по автоматизации административной деятельности</t>
  </si>
  <si>
    <t xml:space="preserve">            2.  Планирование в течение  учебного года работы на новый учебный год</t>
  </si>
  <si>
    <t xml:space="preserve">            2. Формирование позитивного отношения к Вооруженным силам РФ</t>
  </si>
  <si>
    <t xml:space="preserve">            3.  Гражданско-патриотическое воспитание учащихся</t>
  </si>
  <si>
    <t xml:space="preserve">            2. Пропаганда лучших образцов педагогического мастерства</t>
  </si>
  <si>
    <t xml:space="preserve">            2. Комплексная оценка качества образования</t>
  </si>
  <si>
    <t xml:space="preserve">            3. Решение кадрового обеспечения выполнения инспекционных функций</t>
  </si>
  <si>
    <t xml:space="preserve">            2.  Организация проведения городских соревнований, участие в областных соревнованиях</t>
  </si>
  <si>
    <t xml:space="preserve">            2. Обеспечение учащихся минимальным набором канцелярских принадлежностей</t>
  </si>
  <si>
    <t xml:space="preserve">            2. Создание нормативно-правовых, экономических и организационно- педагогических условий, обеспечивающих личностный рост  и  профессиональное самоопределение одарённых учащихся</t>
  </si>
  <si>
    <t xml:space="preserve">Управление образования    </t>
  </si>
  <si>
    <t>Унификация программного продукта. Внедрение программного комплекса «1С: управление школой», приобретение и установка межсетевого экрана</t>
  </si>
  <si>
    <t>1.6. Проведения городского  праздника «День знаний» (подарки первоклассникам), проведение новогоднего утренника в садах (подарки детям)</t>
  </si>
  <si>
    <t>Продолжение обучения в ВУЗах и СУЗах 90% выпускников 11 кл.</t>
  </si>
  <si>
    <t>Субсидии, иные межбюджетные трансф-ты</t>
  </si>
  <si>
    <t>МКУ «ГКМХ»</t>
  </si>
  <si>
    <t>ИТОГО по программе:</t>
  </si>
  <si>
    <t>2013г.                2014г.                             2015г.</t>
  </si>
  <si>
    <t>Наличие учебно-материальных, нормативно-правовых, организационно-педагогических условий, обеспечивающих реализацию государственных образовательных стандартов.</t>
  </si>
  <si>
    <t>Положительная динамика участия школьников в детских общественных объединениях, охват 70% детей дополнительным образованием</t>
  </si>
  <si>
    <t>1.5. Проведение смотров-конкурсов  образовательных учреждений</t>
  </si>
  <si>
    <t>Укрепление материально-технической, методической базы образовательных учреждений, соответствие  учебных кабинетов, групповых помещений образовательных учреждений предъявляемым требованиям для реализации ФГТ и ФГОС.</t>
  </si>
  <si>
    <t xml:space="preserve">            2. Интеграция общего и дополнительного образования</t>
  </si>
  <si>
    <t>Своевременное повышение квалификации работников управления образования ЗАТО г.Радужный, образовательных учреждений</t>
  </si>
  <si>
    <t xml:space="preserve">            </t>
  </si>
  <si>
    <t>1.10.1 Организация деятельности, функционирование детского объединения «Юный спасатель»</t>
  </si>
  <si>
    <t>2.2 Проведение городского праздника «День Учителя»</t>
  </si>
  <si>
    <t>Приобретение учебников, учебно- методической литературы для реализации общеобразовательного процесса</t>
  </si>
  <si>
    <t>3.2  Проведение ежегодного августовского совещания педагогических работников и участие в областной педконференции</t>
  </si>
  <si>
    <t>Системный анализ состояния образовательной среды, представление опыта работы</t>
  </si>
  <si>
    <t>1.8. Проведение конкурсов, соревнований, направленных на пропаганду здорового образа жизни, профилактику асоциального поведения детей, воспитанников, обучающихся, проведение спартакиады.</t>
  </si>
  <si>
    <t>Цель: Модернизация дополнительного образования</t>
  </si>
  <si>
    <t>Материально-техническое, учебно-методическое обеспечение деятельности учреждения дополнительного образования детей, увеличение  охвата детей дополнительным образованием</t>
  </si>
  <si>
    <t xml:space="preserve">2014 г. </t>
  </si>
  <si>
    <t xml:space="preserve">2015 г. </t>
  </si>
  <si>
    <t xml:space="preserve">Направление мероприятия </t>
  </si>
  <si>
    <t xml:space="preserve">Срок исполнения </t>
  </si>
  <si>
    <t xml:space="preserve">Управление образования, руководители сош № 1, № 2 , начальная школа </t>
  </si>
  <si>
    <t>2.4. Поддержка обучающихся, успешно выполняющих общеобразовательные стандарты, в том числе выплаты единовременных персональных стипендий отличникам учебы</t>
  </si>
  <si>
    <t>2.5. Привлечение молодых учителей в общеобразовательные учреждения</t>
  </si>
  <si>
    <t>Управление образования, руководители сош № 1,№ 2, начальная школа</t>
  </si>
  <si>
    <t xml:space="preserve">Управление образования, методический кабинет, руководители ОУ   </t>
  </si>
  <si>
    <t xml:space="preserve">МБОУ СОШ № 1, № 2, начальная школа </t>
  </si>
  <si>
    <r>
      <t xml:space="preserve">Задача: </t>
    </r>
    <r>
      <rPr>
        <sz val="14"/>
        <rFont val="Times New Roman"/>
        <family val="1"/>
      </rPr>
      <t>Соблюдение организационных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психолого-педагогических и методических условий для реализации государственных образовательных стандартов общего образования</t>
    </r>
  </si>
  <si>
    <r>
      <t xml:space="preserve">Цель: </t>
    </r>
    <r>
      <rPr>
        <sz val="14"/>
        <rFont val="Times New Roman"/>
        <family val="1"/>
      </rPr>
      <t>Развитие системы выявления и поддержки одарённых детей</t>
    </r>
  </si>
  <si>
    <r>
      <t>Задача</t>
    </r>
    <r>
      <rPr>
        <sz val="14"/>
        <rFont val="Times New Roman"/>
        <family val="1"/>
      </rPr>
      <t>: 1. Выявление одарённых детей</t>
    </r>
  </si>
  <si>
    <r>
      <t xml:space="preserve">Цель: </t>
    </r>
    <r>
      <rPr>
        <sz val="14"/>
        <rFont val="Times New Roman"/>
        <family val="1"/>
      </rPr>
      <t>Совершенствование гражданско-патриотического обучения и воспитания</t>
    </r>
  </si>
  <si>
    <r>
      <t xml:space="preserve">Задача: </t>
    </r>
    <r>
      <rPr>
        <sz val="14"/>
        <rFont val="Times New Roman"/>
        <family val="1"/>
      </rPr>
      <t>Включение детей в социально-экономическую, политическую и культурную жизнь общества</t>
    </r>
  </si>
  <si>
    <r>
      <t>Цель</t>
    </r>
    <r>
      <rPr>
        <sz val="14"/>
        <rFont val="Times New Roman"/>
        <family val="1"/>
      </rPr>
      <t>: Создание условий для развития приоритетных направлений: гражданско-патриотического, экологического, физкультурно-оздоровительного</t>
    </r>
  </si>
  <si>
    <r>
      <t xml:space="preserve">Задача: </t>
    </r>
    <r>
      <rPr>
        <sz val="14"/>
        <rFont val="Times New Roman"/>
        <family val="1"/>
      </rPr>
      <t>1. Укрепление материально-технической базы образовательных учреждений</t>
    </r>
  </si>
  <si>
    <r>
      <t xml:space="preserve">Цель:  </t>
    </r>
    <r>
      <rPr>
        <sz val="14"/>
        <rFont val="Times New Roman"/>
        <family val="1"/>
      </rPr>
      <t>Формирование позитивного отношения учащихся к обучению в общеобразовательных учреждениях</t>
    </r>
  </si>
  <si>
    <r>
      <t xml:space="preserve">Задача: </t>
    </r>
    <r>
      <rPr>
        <sz val="14"/>
        <rFont val="Times New Roman"/>
        <family val="1"/>
      </rPr>
      <t>1. Проведение социальной рекламы общеобразовательных услуг</t>
    </r>
  </si>
  <si>
    <r>
      <t xml:space="preserve">Цель:  </t>
    </r>
    <r>
      <rPr>
        <sz val="14"/>
        <rFont val="Times New Roman"/>
        <family val="1"/>
      </rPr>
      <t>Организация проведения городского праздника «Выпускник»</t>
    </r>
  </si>
  <si>
    <r>
      <t xml:space="preserve">Задача:  </t>
    </r>
    <r>
      <rPr>
        <sz val="14"/>
        <rFont val="Times New Roman"/>
        <family val="1"/>
      </rPr>
      <t>Повышение статуса общеобразовательных учреждений, поддержка выпускников</t>
    </r>
  </si>
  <si>
    <r>
      <t>Цель:</t>
    </r>
    <r>
      <rPr>
        <sz val="14"/>
        <rFont val="Times New Roman"/>
        <family val="1"/>
      </rPr>
      <t xml:space="preserve"> Пропаганда здорового образа жизни, профилактика асоциального поведения детей, воспитанников, обучающихся</t>
    </r>
  </si>
  <si>
    <r>
      <t>Задача:</t>
    </r>
    <r>
      <rPr>
        <sz val="14"/>
        <rFont val="Times New Roman"/>
        <family val="1"/>
      </rPr>
      <t xml:space="preserve"> Снижение правонарушений в детской и подростковой среде</t>
    </r>
  </si>
  <si>
    <r>
      <t xml:space="preserve">Цель: </t>
    </r>
    <r>
      <rPr>
        <sz val="14"/>
        <rFont val="Times New Roman"/>
        <family val="1"/>
      </rPr>
      <t>Обеспечение условий для реализации инновационной и опытно-экспериментальной работы</t>
    </r>
  </si>
  <si>
    <r>
      <t xml:space="preserve">Задача: </t>
    </r>
    <r>
      <rPr>
        <sz val="14"/>
        <rFont val="Times New Roman"/>
        <family val="1"/>
      </rPr>
      <t>1.Обеспечение деятельности опытно-экспериментальных площадок на базе образовательных учреждений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Разработка  нормативно-правового и методического обеспечения профильного обучения</t>
    </r>
  </si>
  <si>
    <r>
      <t xml:space="preserve">Цель: </t>
    </r>
    <r>
      <rPr>
        <sz val="14"/>
        <rFont val="Times New Roman"/>
        <family val="1"/>
      </rPr>
      <t>Формирование у учащихся, воспитанников навыков выживания и оказания помощи в экстремальных условиях</t>
    </r>
  </si>
  <si>
    <r>
      <t xml:space="preserve">Задача: </t>
    </r>
    <r>
      <rPr>
        <sz val="14"/>
        <rFont val="Times New Roman"/>
        <family val="1"/>
      </rPr>
      <t>1. Материально-техническое, учебно-методическое обеспечение деятельности детского объединения</t>
    </r>
  </si>
  <si>
    <r>
      <t>Цель</t>
    </r>
    <r>
      <rPr>
        <sz val="14"/>
        <rFont val="Times New Roman"/>
        <family val="1"/>
      </rPr>
      <t>: Контроль состояния качества общего образования, выполнения государственных образовательных стандартов</t>
    </r>
  </si>
  <si>
    <r>
      <t xml:space="preserve">Задача: </t>
    </r>
    <r>
      <rPr>
        <sz val="14"/>
        <rFont val="Times New Roman"/>
        <family val="1"/>
      </rPr>
      <t>1.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Подготовка аналитических материалов по результатам анализа состояния действующей системы образования</t>
    </r>
  </si>
  <si>
    <r>
      <t>Цель:</t>
    </r>
    <r>
      <rPr>
        <sz val="14"/>
        <rFont val="Times New Roman"/>
        <family val="1"/>
      </rPr>
      <t xml:space="preserve"> Повышение статуса педагогических работников</t>
    </r>
  </si>
  <si>
    <r>
      <t xml:space="preserve">Задача: </t>
    </r>
    <r>
      <rPr>
        <sz val="14"/>
        <rFont val="Times New Roman"/>
        <family val="1"/>
      </rPr>
      <t>1. Стимулирование труда педагогических работников</t>
    </r>
  </si>
  <si>
    <r>
      <t>Цель:</t>
    </r>
    <r>
      <rPr>
        <sz val="14"/>
        <rFont val="Times New Roman"/>
        <family val="1"/>
      </rPr>
      <t xml:space="preserve"> Выполнение стандарта по ОБЖ учащихся общеобразовательных учреждений</t>
    </r>
  </si>
  <si>
    <r>
      <t xml:space="preserve">Задача: </t>
    </r>
    <r>
      <rPr>
        <sz val="14"/>
        <rFont val="Times New Roman"/>
        <family val="1"/>
      </rPr>
      <t>1. Выполнение учебной программы по ОБЖ в школе IIIступени</t>
    </r>
  </si>
  <si>
    <r>
      <t xml:space="preserve">Цель: </t>
    </r>
    <r>
      <rPr>
        <sz val="14"/>
        <rFont val="Times New Roman"/>
        <family val="1"/>
      </rPr>
      <t>Развитие модели муниципальной образовательной системы</t>
    </r>
  </si>
  <si>
    <r>
      <t xml:space="preserve">Задача: </t>
    </r>
    <r>
      <rPr>
        <sz val="14"/>
        <rFont val="Times New Roman"/>
        <family val="1"/>
      </rPr>
      <t>Разработка деятельности муниципальной системы образования</t>
    </r>
  </si>
  <si>
    <r>
      <t xml:space="preserve">Цель: </t>
    </r>
    <r>
      <rPr>
        <sz val="14"/>
        <rFont val="Times New Roman"/>
        <family val="1"/>
      </rPr>
      <t>Проведение системного анализа состояния муниципальной системы образования</t>
    </r>
  </si>
  <si>
    <r>
      <t>Задача</t>
    </r>
    <r>
      <rPr>
        <sz val="14"/>
        <rFont val="Times New Roman"/>
        <family val="1"/>
      </rPr>
      <t>: 1. Анализ итогов работы муниципальной системы образования</t>
    </r>
  </si>
  <si>
    <r>
      <t xml:space="preserve">Цель: </t>
    </r>
    <r>
      <rPr>
        <sz val="14"/>
        <rFont val="Times New Roman"/>
        <family val="1"/>
      </rPr>
      <t>Программное обеспечение процесса управления муниципальной системой образования</t>
    </r>
  </si>
  <si>
    <r>
      <t xml:space="preserve">Задача: </t>
    </r>
    <r>
      <rPr>
        <sz val="14"/>
        <rFont val="Times New Roman"/>
        <family val="1"/>
      </rPr>
      <t>1. Организация статистического учета</t>
    </r>
  </si>
  <si>
    <r>
      <t xml:space="preserve">Цель: </t>
    </r>
    <r>
      <rPr>
        <sz val="14"/>
        <rFont val="Times New Roman"/>
        <family val="1"/>
      </rPr>
      <t>1. Выполнение лицензионных требований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к деятельности образовательных учреждений</t>
    </r>
  </si>
  <si>
    <r>
      <t xml:space="preserve">Задача: </t>
    </r>
    <r>
      <rPr>
        <sz val="14"/>
        <rFont val="Times New Roman"/>
        <family val="1"/>
      </rPr>
      <t>1. Обеспечение норм СанПиН для дошкольных, общеобразовательных учреждений и учреждений дополнительного образования.</t>
    </r>
  </si>
  <si>
    <t>1.10.2  Проведение городских мероприятий, участие в областных соревнованиях «Школа безопасности», «Юный спасатель»,"Безопасное колесо"</t>
  </si>
  <si>
    <t>1.12. Приобретение учебно- методической литературы, периодических изданий ("Добрая дорога детсва", "Стоп-газета" и др. по безопасности дорожного движения и основам безопасности жизнедеятельности)</t>
  </si>
  <si>
    <t>Предупреждение опасного поведения участников дорожеолго движения. Обучение детей и подростков основам безопасности дорожного движения</t>
  </si>
  <si>
    <t>1.4. Совершенствование гражданско-патриотического обучения и воспитания, направленных на активное включение детей в социально-экономическую, политическую и культурную жизнь общества (организация и проведение соревнований, конкурсов, военно-спортивных игр,</t>
  </si>
  <si>
    <t>Материально-техническое, учебно-методическое обеспечение деятельности детского объединения, реализация курса «Школа безопасности», реализация государственного образовательного стандарта по ОБЖ, проведение городских соревнований, участие в областных соревн</t>
  </si>
  <si>
    <t>Аналитические материалы по результатам анализа состояния действующей системы образования, комплексная оценка качества образования, решение кадрового обеспечения выполнения инспекционной функции. Сокращение числа учащихся, не освоивших образовательный стан</t>
  </si>
  <si>
    <t>МБОУ ДОД ЦВР "Лад"</t>
  </si>
  <si>
    <t>МБОУ СОШ № 1, № 2. начальная школа</t>
  </si>
  <si>
    <t>2.3. Проведение учебных сборов с учащимися общеобразовательных учреждений, проходящими подготовку по основам военной службы, участие в проведении акции "День призывника"</t>
  </si>
  <si>
    <t>МБОУ "Начальная школа"</t>
  </si>
  <si>
    <t>МБДОУ ЦРР Д/С №5</t>
  </si>
  <si>
    <t>1.3. Развитие системы выявления и поддержки одаренных детей (организация, проведения, участие в соревнованиях, олимпиадах, конкурсах, фестивалях, выставках, конференциях,  военно-спортивных играх и др.  обучающихся, воспитанников, сопровождение участников</t>
  </si>
  <si>
    <t>МБДОУ ЦРР Д/С №3</t>
  </si>
  <si>
    <t>МБДОУ ЦРР Д/С №6</t>
  </si>
  <si>
    <t>МБОУ СОШ №1</t>
  </si>
  <si>
    <t>МБОУ СОШ №2</t>
  </si>
  <si>
    <t>3.5. Организация деятельности городской ПМПК</t>
  </si>
  <si>
    <t>Оплата труда мед.работников, участвующих в городской ПМПК</t>
  </si>
  <si>
    <t xml:space="preserve">2016 г. </t>
  </si>
  <si>
    <t>2014-2016г.г.</t>
  </si>
  <si>
    <t>5. "Выполнение муниципальных заданий"</t>
  </si>
  <si>
    <t>5.1. Нормативные затраты, непосредственно связанные с оказанием муниципальных услуг</t>
  </si>
  <si>
    <t>6. "Социальная поддержка населения"</t>
  </si>
  <si>
    <t>6.3. Социальная поддерка детей-инвалидов дошкольного возраста</t>
  </si>
  <si>
    <t>3.6. Приобретение автобуса в МБОУ ДОД ЦВР "Лад"</t>
  </si>
  <si>
    <t>проектн.работы, реконструкция МБОУ Д/С №5</t>
  </si>
  <si>
    <t>4.1. Проектные работы, реконструкция, капитальный ремонт(ремонт), в том числе учреждений:</t>
  </si>
  <si>
    <t>кап.рем., в т.ч.</t>
  </si>
  <si>
    <t>Создание доступной среды для людей с ограниченными возможностями</t>
  </si>
  <si>
    <t>4.1.1. Общеобразовательные учреждения, в т.ч.</t>
  </si>
  <si>
    <t>КУМИ</t>
  </si>
  <si>
    <t>2016*</t>
  </si>
  <si>
    <t>*Начало работ планируется в 2016 году с завершением в 2017 году</t>
  </si>
  <si>
    <t>4.1.2. Дошкольные учреждения</t>
  </si>
  <si>
    <t>4.2.Ремонт ограждения территории МБОУ СОШ №1, СОШ №2:</t>
  </si>
  <si>
    <t>4.2.1. Разработка схемы ограждения</t>
  </si>
  <si>
    <t>4.2.2. Составление схемы ограждения</t>
  </si>
  <si>
    <t>4.2.3.Уточнение границ земельных участков</t>
  </si>
  <si>
    <t>4.2.4.Проведение работ по ремонту ограждений:</t>
  </si>
  <si>
    <t>Субвенции</t>
  </si>
  <si>
    <t>Другие собственные  доходы</t>
  </si>
  <si>
    <t>кап.рем.</t>
  </si>
  <si>
    <t>МБДОУ ЦРР Д/С № 6</t>
  </si>
  <si>
    <t xml:space="preserve">1.11. Оснащение современным оборудованием, мебелью,  приобретение учебно- методической литературы для учреждений дополнительного образования </t>
  </si>
  <si>
    <t>3.3  Информационно-аналитическое сопровождение программы, модернизация оборудования, создание системы защиты персональных данных, обеспечение муниципальных услуг в электронном виде</t>
  </si>
  <si>
    <t>В том числе:</t>
  </si>
  <si>
    <t>Собственные доходы:</t>
  </si>
  <si>
    <t>Внебюджетные средства</t>
  </si>
  <si>
    <t>МБО ДОД ЦВР "Лад"</t>
  </si>
  <si>
    <t>МБДОУ ЦРР Д/С № 3</t>
  </si>
  <si>
    <t>МБОУ СОШ № 1</t>
  </si>
  <si>
    <t>МКУ «ГКМХ», МБОУ СОШ № 1, МБДОУ Д/С № 3,6, МБОУ ДОД ЦВР "Лад"</t>
  </si>
  <si>
    <t>,</t>
  </si>
  <si>
    <t>Заместитель главы администрации города,</t>
  </si>
  <si>
    <t>начальник финансового управления</t>
  </si>
  <si>
    <t>О.М.Горшкова</t>
  </si>
  <si>
    <t>Начальник управления образования</t>
  </si>
  <si>
    <t>Т.Н.Путилова</t>
  </si>
  <si>
    <t>И.В.Лушникова</t>
  </si>
  <si>
    <t>Т.П.Симонова</t>
  </si>
  <si>
    <t>Заведующая экономическим отделом</t>
  </si>
  <si>
    <t>Зам.председателя по экономике,</t>
  </si>
  <si>
    <t>начальник планово-экономического отдела</t>
  </si>
  <si>
    <t>МБОУ СОШ № 2</t>
  </si>
  <si>
    <t>3.7. Создание доступной среды для людей с ограниченными возможностями (приобретение мебели, информционных знаков, компьютерного оборудования)</t>
  </si>
  <si>
    <t>2.6. Поощрение лучших учителей-лаурятов областного конкурса</t>
  </si>
  <si>
    <t>Вознаграждение за конкурс "Лучший учитель"</t>
  </si>
  <si>
    <t xml:space="preserve">1.9  Обеспечение инновационной и опытно-экспериментальной работы в общеобразовательных учреждениях и учреждениях дополнительного образования детей (проведение педагогических советов, семинаров, конференций,  подготовка аналитических материалов), обучение </t>
  </si>
  <si>
    <t xml:space="preserve">       4. Перечень  мероприятий подпрограммы</t>
  </si>
  <si>
    <t>2014 г.</t>
  </si>
  <si>
    <r>
      <t xml:space="preserve">Цель: </t>
    </r>
    <r>
      <rPr>
        <sz val="14"/>
        <rFont val="Times New Roman"/>
        <family val="1"/>
      </rPr>
      <t>обеспечение  доступности качественного  дошкольного, общего и дополнительного образования</t>
    </r>
  </si>
  <si>
    <r>
      <t xml:space="preserve">Задача: </t>
    </r>
    <r>
      <rPr>
        <sz val="14"/>
        <rFont val="Times New Roman"/>
        <family val="1"/>
      </rPr>
      <t>1.Изучение социального заказа на получение дошкольного, общего и дополнительного образования</t>
    </r>
  </si>
  <si>
    <t xml:space="preserve">            2. Развитие вариативности дошкольного, общего и дополнительного образования</t>
  </si>
  <si>
    <t>1.1 Выравнивание стартовых возможностей для получения дошкольного, общего и дополнительного образования в соответствии с ФГОС и СанПиН</t>
  </si>
  <si>
    <t xml:space="preserve">Создание условий, обеспечивающих  равные стартовые возможности для получения детьми дошкольного, дошкольного, общего и дополнительного образования, удовлетворение образовательных запросов населения в образовательных учреждениях.                                                       </t>
  </si>
  <si>
    <t>Приложение № 2 к постановлению администрации  ЗАТО г.Радужный от 19.11.2014 г. № 1593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</si>
</sst>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0"/>
    <numFmt numFmtId="173" formatCode="#,##0.00000"/>
    <numFmt numFmtId="174" formatCode="0.000000"/>
  </numFmts>
  <fonts count="3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4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3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8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69" fontId="9" fillId="0" borderId="12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169" fontId="9" fillId="0" borderId="13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24" borderId="15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8" fillId="24" borderId="15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24" borderId="13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24" borderId="18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24" borderId="19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vertical="top" wrapText="1"/>
    </xf>
    <xf numFmtId="0" fontId="9" fillId="24" borderId="11" xfId="0" applyFont="1" applyFill="1" applyBorder="1" applyAlignment="1">
      <alignment vertical="top" wrapText="1"/>
    </xf>
    <xf numFmtId="0" fontId="9" fillId="24" borderId="14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vertical="top" wrapText="1"/>
    </xf>
    <xf numFmtId="0" fontId="8" fillId="24" borderId="17" xfId="0" applyFont="1" applyFill="1" applyBorder="1" applyAlignment="1">
      <alignment vertical="top" wrapText="1"/>
    </xf>
    <xf numFmtId="0" fontId="8" fillId="24" borderId="18" xfId="0" applyFont="1" applyFill="1" applyBorder="1" applyAlignment="1">
      <alignment vertical="top" wrapText="1"/>
    </xf>
    <xf numFmtId="0" fontId="8" fillId="24" borderId="19" xfId="0" applyFont="1" applyFill="1" applyBorder="1" applyAlignment="1">
      <alignment vertical="top" wrapText="1"/>
    </xf>
    <xf numFmtId="0" fontId="8" fillId="24" borderId="16" xfId="0" applyFont="1" applyFill="1" applyBorder="1" applyAlignment="1">
      <alignment vertical="top" wrapText="1"/>
    </xf>
    <xf numFmtId="0" fontId="8" fillId="24" borderId="14" xfId="0" applyFont="1" applyFill="1" applyBorder="1" applyAlignment="1">
      <alignment horizontal="center" vertical="top" wrapText="1"/>
    </xf>
    <xf numFmtId="0" fontId="8" fillId="24" borderId="20" xfId="0" applyFont="1" applyFill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170" fontId="8" fillId="24" borderId="13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169" fontId="9" fillId="24" borderId="13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8" fillId="24" borderId="19" xfId="0" applyFont="1" applyFill="1" applyBorder="1" applyAlignment="1">
      <alignment horizontal="left" vertical="top" wrapText="1"/>
    </xf>
    <xf numFmtId="0" fontId="8" fillId="24" borderId="21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left" vertical="top" wrapText="1"/>
    </xf>
    <xf numFmtId="0" fontId="8" fillId="24" borderId="17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left" vertical="top" wrapText="1"/>
    </xf>
    <xf numFmtId="0" fontId="8" fillId="24" borderId="18" xfId="0" applyFont="1" applyFill="1" applyBorder="1" applyAlignment="1">
      <alignment horizontal="left" vertical="top" wrapText="1"/>
    </xf>
    <xf numFmtId="0" fontId="8" fillId="24" borderId="22" xfId="0" applyFont="1" applyFill="1" applyBorder="1" applyAlignment="1">
      <alignment horizontal="left" vertical="top" wrapText="1"/>
    </xf>
    <xf numFmtId="169" fontId="0" fillId="0" borderId="0" xfId="0" applyNumberFormat="1" applyAlignment="1">
      <alignment/>
    </xf>
    <xf numFmtId="0" fontId="8" fillId="24" borderId="12" xfId="0" applyFont="1" applyFill="1" applyBorder="1" applyAlignment="1">
      <alignment horizontal="left" vertical="top" wrapText="1"/>
    </xf>
    <xf numFmtId="168" fontId="8" fillId="24" borderId="12" xfId="0" applyNumberFormat="1" applyFont="1" applyFill="1" applyBorder="1" applyAlignment="1">
      <alignment horizontal="center" vertical="top" wrapText="1"/>
    </xf>
    <xf numFmtId="0" fontId="8" fillId="24" borderId="19" xfId="0" applyNumberFormat="1" applyFont="1" applyFill="1" applyBorder="1" applyAlignment="1">
      <alignment horizontal="center" vertical="top" wrapText="1"/>
    </xf>
    <xf numFmtId="0" fontId="8" fillId="24" borderId="17" xfId="0" applyFont="1" applyFill="1" applyBorder="1" applyAlignment="1">
      <alignment horizontal="center" vertical="top" wrapText="1"/>
    </xf>
    <xf numFmtId="0" fontId="9" fillId="24" borderId="19" xfId="0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horizontal="center" vertical="top" wrapText="1"/>
    </xf>
    <xf numFmtId="0" fontId="9" fillId="24" borderId="18" xfId="0" applyFont="1" applyFill="1" applyBorder="1" applyAlignment="1">
      <alignment vertical="top" wrapText="1"/>
    </xf>
    <xf numFmtId="0" fontId="9" fillId="24" borderId="13" xfId="0" applyFont="1" applyFill="1" applyBorder="1" applyAlignment="1">
      <alignment vertical="top" wrapText="1"/>
    </xf>
    <xf numFmtId="0" fontId="9" fillId="24" borderId="17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horizontal="left" vertical="top" wrapText="1"/>
    </xf>
    <xf numFmtId="0" fontId="9" fillId="24" borderId="15" xfId="0" applyFont="1" applyFill="1" applyBorder="1" applyAlignment="1">
      <alignment vertical="top" wrapText="1"/>
    </xf>
    <xf numFmtId="0" fontId="9" fillId="24" borderId="16" xfId="0" applyFont="1" applyFill="1" applyBorder="1" applyAlignment="1">
      <alignment horizontal="center" vertical="top" wrapText="1"/>
    </xf>
    <xf numFmtId="0" fontId="8" fillId="24" borderId="23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vertical="top" wrapText="1"/>
    </xf>
    <xf numFmtId="0" fontId="9" fillId="24" borderId="20" xfId="0" applyFont="1" applyFill="1" applyBorder="1" applyAlignment="1">
      <alignment vertical="top" wrapText="1"/>
    </xf>
    <xf numFmtId="0" fontId="8" fillId="24" borderId="20" xfId="0" applyFont="1" applyFill="1" applyBorder="1" applyAlignment="1">
      <alignment horizontal="left" vertical="top" wrapText="1"/>
    </xf>
    <xf numFmtId="0" fontId="8" fillId="24" borderId="16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justify" vertical="top" wrapText="1"/>
    </xf>
    <xf numFmtId="0" fontId="8" fillId="24" borderId="23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center" vertical="top" wrapText="1"/>
    </xf>
    <xf numFmtId="0" fontId="9" fillId="24" borderId="17" xfId="0" applyFont="1" applyFill="1" applyBorder="1" applyAlignment="1">
      <alignment horizontal="center" vertical="top" wrapText="1"/>
    </xf>
    <xf numFmtId="0" fontId="9" fillId="24" borderId="11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top" wrapText="1"/>
    </xf>
    <xf numFmtId="0" fontId="9" fillId="24" borderId="19" xfId="0" applyFont="1" applyFill="1" applyBorder="1" applyAlignment="1">
      <alignment vertical="top" wrapText="1"/>
    </xf>
    <xf numFmtId="168" fontId="9" fillId="24" borderId="12" xfId="0" applyNumberFormat="1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justify" vertical="top" wrapText="1"/>
    </xf>
    <xf numFmtId="0" fontId="8" fillId="24" borderId="20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vertical="top" wrapText="1"/>
    </xf>
    <xf numFmtId="0" fontId="8" fillId="24" borderId="19" xfId="0" applyFont="1" applyFill="1" applyBorder="1" applyAlignment="1">
      <alignment horizontal="left" vertical="center" wrapText="1"/>
    </xf>
    <xf numFmtId="0" fontId="8" fillId="24" borderId="21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vertical="top" wrapText="1"/>
    </xf>
    <xf numFmtId="0" fontId="8" fillId="24" borderId="23" xfId="0" applyFont="1" applyFill="1" applyBorder="1" applyAlignment="1">
      <alignment vertical="top" wrapText="1"/>
    </xf>
    <xf numFmtId="0" fontId="11" fillId="24" borderId="18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justify" vertical="top" wrapText="1"/>
    </xf>
    <xf numFmtId="0" fontId="9" fillId="24" borderId="19" xfId="0" applyNumberFormat="1" applyFont="1" applyFill="1" applyBorder="1" applyAlignment="1">
      <alignment horizontal="center" vertical="top" wrapText="1"/>
    </xf>
    <xf numFmtId="0" fontId="8" fillId="24" borderId="21" xfId="0" applyFont="1" applyFill="1" applyBorder="1" applyAlignment="1">
      <alignment vertical="top" wrapText="1"/>
    </xf>
    <xf numFmtId="0" fontId="9" fillId="24" borderId="12" xfId="0" applyNumberFormat="1" applyFont="1" applyFill="1" applyBorder="1" applyAlignment="1">
      <alignment horizontal="center" vertical="top" wrapText="1"/>
    </xf>
    <xf numFmtId="0" fontId="8" fillId="24" borderId="14" xfId="0" applyFont="1" applyFill="1" applyBorder="1" applyAlignment="1">
      <alignment horizontal="justify" vertical="top" wrapText="1"/>
    </xf>
    <xf numFmtId="0" fontId="8" fillId="24" borderId="12" xfId="0" applyNumberFormat="1" applyFont="1" applyFill="1" applyBorder="1" applyAlignment="1">
      <alignment horizontal="center" vertical="top" wrapText="1"/>
    </xf>
    <xf numFmtId="16" fontId="8" fillId="24" borderId="19" xfId="0" applyNumberFormat="1" applyFont="1" applyFill="1" applyBorder="1" applyAlignment="1">
      <alignment horizontal="left" vertical="top" wrapText="1"/>
    </xf>
    <xf numFmtId="0" fontId="8" fillId="24" borderId="17" xfId="0" applyFont="1" applyFill="1" applyBorder="1" applyAlignment="1">
      <alignment horizontal="justify" vertical="top" wrapText="1"/>
    </xf>
    <xf numFmtId="0" fontId="8" fillId="24" borderId="19" xfId="0" applyFont="1" applyFill="1" applyBorder="1" applyAlignment="1">
      <alignment horizontal="justify" vertical="top" wrapText="1"/>
    </xf>
    <xf numFmtId="16" fontId="8" fillId="24" borderId="21" xfId="0" applyNumberFormat="1" applyFont="1" applyFill="1" applyBorder="1" applyAlignment="1">
      <alignment horizontal="left" vertical="top" wrapText="1"/>
    </xf>
    <xf numFmtId="0" fontId="11" fillId="24" borderId="17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8" fillId="24" borderId="14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169" fontId="9" fillId="24" borderId="12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169" fontId="15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0" fontId="6" fillId="24" borderId="19" xfId="0" applyFont="1" applyFill="1" applyBorder="1" applyAlignment="1">
      <alignment horizontal="center"/>
    </xf>
    <xf numFmtId="0" fontId="9" fillId="24" borderId="0" xfId="0" applyFont="1" applyFill="1" applyBorder="1" applyAlignment="1">
      <alignment vertical="top" wrapText="1"/>
    </xf>
    <xf numFmtId="168" fontId="8" fillId="24" borderId="18" xfId="0" applyNumberFormat="1" applyFont="1" applyFill="1" applyBorder="1" applyAlignment="1">
      <alignment horizontal="center" vertical="top" wrapText="1"/>
    </xf>
    <xf numFmtId="169" fontId="8" fillId="0" borderId="24" xfId="0" applyNumberFormat="1" applyFont="1" applyBorder="1" applyAlignment="1">
      <alignment vertical="top" wrapText="1"/>
    </xf>
    <xf numFmtId="169" fontId="8" fillId="0" borderId="18" xfId="0" applyNumberFormat="1" applyFont="1" applyBorder="1" applyAlignment="1">
      <alignment vertical="top" wrapText="1"/>
    </xf>
    <xf numFmtId="169" fontId="8" fillId="0" borderId="12" xfId="0" applyNumberFormat="1" applyFont="1" applyBorder="1" applyAlignment="1">
      <alignment vertical="top" wrapText="1"/>
    </xf>
    <xf numFmtId="169" fontId="15" fillId="0" borderId="0" xfId="0" applyNumberFormat="1" applyFont="1" applyAlignment="1">
      <alignment horizontal="right"/>
    </xf>
    <xf numFmtId="170" fontId="16" fillId="0" borderId="0" xfId="0" applyNumberFormat="1" applyFont="1" applyAlignment="1">
      <alignment/>
    </xf>
    <xf numFmtId="169" fontId="9" fillId="24" borderId="18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9" xfId="0" applyFont="1" applyBorder="1" applyAlignment="1">
      <alignment vertical="center" wrapText="1"/>
    </xf>
    <xf numFmtId="170" fontId="8" fillId="24" borderId="12" xfId="0" applyNumberFormat="1" applyFont="1" applyFill="1" applyBorder="1" applyAlignment="1">
      <alignment horizontal="center" vertical="top" wrapText="1"/>
    </xf>
    <xf numFmtId="170" fontId="8" fillId="24" borderId="10" xfId="0" applyNumberFormat="1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71" fontId="9" fillId="0" borderId="13" xfId="0" applyNumberFormat="1" applyFont="1" applyBorder="1" applyAlignment="1">
      <alignment horizontal="center" vertical="top" wrapText="1"/>
    </xf>
    <xf numFmtId="171" fontId="16" fillId="0" borderId="0" xfId="0" applyNumberFormat="1" applyFont="1" applyAlignment="1">
      <alignment horizontal="center"/>
    </xf>
    <xf numFmtId="169" fontId="9" fillId="24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170" fontId="8" fillId="24" borderId="14" xfId="0" applyNumberFormat="1" applyFont="1" applyFill="1" applyBorder="1" applyAlignment="1">
      <alignment horizontal="center" vertical="top" wrapText="1"/>
    </xf>
    <xf numFmtId="169" fontId="9" fillId="0" borderId="14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169" fontId="9" fillId="24" borderId="14" xfId="0" applyNumberFormat="1" applyFont="1" applyFill="1" applyBorder="1" applyAlignment="1">
      <alignment horizontal="center" vertical="top" wrapText="1"/>
    </xf>
    <xf numFmtId="170" fontId="8" fillId="24" borderId="11" xfId="0" applyNumberFormat="1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8" fillId="24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9" fillId="24" borderId="21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vertical="top" wrapText="1"/>
    </xf>
    <xf numFmtId="0" fontId="9" fillId="24" borderId="25" xfId="0" applyFont="1" applyFill="1" applyBorder="1" applyAlignment="1">
      <alignment vertical="top" wrapText="1"/>
    </xf>
    <xf numFmtId="0" fontId="9" fillId="24" borderId="26" xfId="0" applyFont="1" applyFill="1" applyBorder="1" applyAlignment="1">
      <alignment vertical="top" wrapText="1"/>
    </xf>
    <xf numFmtId="0" fontId="9" fillId="24" borderId="27" xfId="0" applyFont="1" applyFill="1" applyBorder="1" applyAlignment="1">
      <alignment vertical="top" wrapText="1"/>
    </xf>
    <xf numFmtId="2" fontId="8" fillId="24" borderId="19" xfId="0" applyNumberFormat="1" applyFont="1" applyFill="1" applyBorder="1" applyAlignment="1">
      <alignment horizontal="center" vertical="top" wrapText="1"/>
    </xf>
    <xf numFmtId="169" fontId="8" fillId="24" borderId="18" xfId="0" applyNumberFormat="1" applyFont="1" applyFill="1" applyBorder="1" applyAlignment="1">
      <alignment horizontal="center" vertical="top" wrapText="1"/>
    </xf>
    <xf numFmtId="0" fontId="8" fillId="24" borderId="28" xfId="0" applyFont="1" applyFill="1" applyBorder="1" applyAlignment="1">
      <alignment horizontal="justify" vertical="top" wrapText="1"/>
    </xf>
    <xf numFmtId="0" fontId="8" fillId="24" borderId="25" xfId="0" applyFont="1" applyFill="1" applyBorder="1" applyAlignment="1">
      <alignment horizontal="justify" vertical="top" wrapText="1"/>
    </xf>
    <xf numFmtId="0" fontId="0" fillId="0" borderId="19" xfId="0" applyBorder="1" applyAlignment="1">
      <alignment/>
    </xf>
    <xf numFmtId="169" fontId="9" fillId="0" borderId="10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170" fontId="9" fillId="0" borderId="12" xfId="0" applyNumberFormat="1" applyFont="1" applyBorder="1" applyAlignment="1">
      <alignment horizontal="center" vertical="top" wrapText="1"/>
    </xf>
    <xf numFmtId="170" fontId="9" fillId="24" borderId="18" xfId="0" applyNumberFormat="1" applyFont="1" applyFill="1" applyBorder="1" applyAlignment="1">
      <alignment horizontal="center" vertical="top" wrapText="1"/>
    </xf>
    <xf numFmtId="170" fontId="9" fillId="24" borderId="13" xfId="0" applyNumberFormat="1" applyFont="1" applyFill="1" applyBorder="1" applyAlignment="1">
      <alignment horizontal="center" vertical="top" wrapText="1"/>
    </xf>
    <xf numFmtId="0" fontId="8" fillId="24" borderId="22" xfId="0" applyFont="1" applyFill="1" applyBorder="1" applyAlignment="1">
      <alignment vertical="top" wrapText="1"/>
    </xf>
    <xf numFmtId="0" fontId="9" fillId="0" borderId="21" xfId="0" applyFont="1" applyBorder="1" applyAlignment="1">
      <alignment horizontal="center"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169" fontId="9" fillId="24" borderId="23" xfId="0" applyNumberFormat="1" applyFont="1" applyFill="1" applyBorder="1" applyAlignment="1">
      <alignment horizontal="center" vertical="top" wrapText="1"/>
    </xf>
    <xf numFmtId="169" fontId="8" fillId="0" borderId="0" xfId="0" applyNumberFormat="1" applyFont="1" applyBorder="1" applyAlignment="1">
      <alignment vertical="top" wrapText="1"/>
    </xf>
    <xf numFmtId="169" fontId="8" fillId="0" borderId="21" xfId="0" applyNumberFormat="1" applyFont="1" applyBorder="1" applyAlignment="1">
      <alignment vertical="top" wrapText="1"/>
    </xf>
    <xf numFmtId="169" fontId="8" fillId="0" borderId="14" xfId="0" applyNumberFormat="1" applyFont="1" applyBorder="1" applyAlignment="1">
      <alignment vertical="top" wrapText="1"/>
    </xf>
    <xf numFmtId="0" fontId="8" fillId="24" borderId="11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center"/>
    </xf>
    <xf numFmtId="1" fontId="8" fillId="24" borderId="12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69" fontId="18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171" fontId="19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169" fontId="19" fillId="0" borderId="0" xfId="0" applyNumberFormat="1" applyFont="1" applyAlignment="1">
      <alignment horizontal="center"/>
    </xf>
    <xf numFmtId="171" fontId="18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169" fontId="19" fillId="0" borderId="0" xfId="0" applyNumberFormat="1" applyFont="1" applyAlignment="1">
      <alignment/>
    </xf>
    <xf numFmtId="0" fontId="6" fillId="24" borderId="11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horizontal="left" vertical="center" wrapText="1"/>
    </xf>
    <xf numFmtId="169" fontId="8" fillId="24" borderId="14" xfId="0" applyNumberFormat="1" applyFont="1" applyFill="1" applyBorder="1" applyAlignment="1">
      <alignment horizontal="center" vertical="top" wrapText="1"/>
    </xf>
    <xf numFmtId="0" fontId="8" fillId="24" borderId="17" xfId="0" applyNumberFormat="1" applyFont="1" applyFill="1" applyBorder="1" applyAlignment="1">
      <alignment horizontal="center" vertical="top" wrapText="1"/>
    </xf>
    <xf numFmtId="16" fontId="8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21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/>
    </xf>
    <xf numFmtId="0" fontId="8" fillId="24" borderId="22" xfId="0" applyFont="1" applyFill="1" applyBorder="1" applyAlignment="1">
      <alignment horizontal="justify" vertical="top" wrapText="1"/>
    </xf>
    <xf numFmtId="0" fontId="8" fillId="24" borderId="0" xfId="0" applyFont="1" applyFill="1" applyBorder="1" applyAlignment="1">
      <alignment horizontal="justify" vertical="top" wrapText="1"/>
    </xf>
    <xf numFmtId="0" fontId="8" fillId="24" borderId="23" xfId="0" applyFont="1" applyFill="1" applyBorder="1" applyAlignment="1">
      <alignment horizontal="justify" vertical="top" wrapText="1"/>
    </xf>
    <xf numFmtId="0" fontId="8" fillId="24" borderId="13" xfId="0" applyFont="1" applyFill="1" applyBorder="1" applyAlignment="1">
      <alignment horizontal="justify" vertical="top" wrapText="1"/>
    </xf>
    <xf numFmtId="0" fontId="8" fillId="24" borderId="13" xfId="0" applyFont="1" applyFill="1" applyBorder="1" applyAlignment="1">
      <alignment horizontal="left" vertical="top" wrapText="1"/>
    </xf>
    <xf numFmtId="0" fontId="9" fillId="24" borderId="24" xfId="0" applyFont="1" applyFill="1" applyBorder="1" applyAlignment="1">
      <alignment vertical="top" wrapText="1"/>
    </xf>
    <xf numFmtId="0" fontId="9" fillId="24" borderId="13" xfId="0" applyFont="1" applyFill="1" applyBorder="1" applyAlignment="1">
      <alignment vertical="top" wrapText="1"/>
    </xf>
    <xf numFmtId="0" fontId="9" fillId="24" borderId="16" xfId="0" applyFont="1" applyFill="1" applyBorder="1" applyAlignment="1">
      <alignment horizontal="center" vertical="top" wrapText="1"/>
    </xf>
    <xf numFmtId="0" fontId="9" fillId="24" borderId="22" xfId="0" applyFont="1" applyFill="1" applyBorder="1" applyAlignment="1">
      <alignment horizontal="center" vertical="top" wrapText="1"/>
    </xf>
    <xf numFmtId="0" fontId="8" fillId="24" borderId="19" xfId="0" applyFont="1" applyFill="1" applyBorder="1" applyAlignment="1">
      <alignment horizontal="left" vertical="top" wrapText="1"/>
    </xf>
    <xf numFmtId="0" fontId="0" fillId="24" borderId="21" xfId="0" applyFill="1" applyBorder="1" applyAlignment="1">
      <alignment horizontal="left"/>
    </xf>
    <xf numFmtId="0" fontId="9" fillId="24" borderId="18" xfId="0" applyFont="1" applyFill="1" applyBorder="1" applyAlignment="1">
      <alignment vertical="top" wrapText="1"/>
    </xf>
    <xf numFmtId="0" fontId="9" fillId="24" borderId="16" xfId="0" applyFont="1" applyFill="1" applyBorder="1" applyAlignment="1">
      <alignment horizontal="justify" vertical="top" wrapText="1"/>
    </xf>
    <xf numFmtId="0" fontId="9" fillId="24" borderId="17" xfId="0" applyFont="1" applyFill="1" applyBorder="1" applyAlignment="1">
      <alignment horizontal="justify" vertical="top" wrapText="1"/>
    </xf>
    <xf numFmtId="0" fontId="9" fillId="24" borderId="20" xfId="0" applyFont="1" applyFill="1" applyBorder="1" applyAlignment="1">
      <alignment horizontal="justify" vertical="top" wrapText="1"/>
    </xf>
    <xf numFmtId="0" fontId="8" fillId="24" borderId="24" xfId="0" applyFont="1" applyFill="1" applyBorder="1" applyAlignment="1">
      <alignment vertical="top" wrapText="1"/>
    </xf>
    <xf numFmtId="0" fontId="8" fillId="24" borderId="18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vertical="top" wrapText="1"/>
    </xf>
    <xf numFmtId="0" fontId="9" fillId="24" borderId="20" xfId="0" applyFont="1" applyFill="1" applyBorder="1" applyAlignment="1">
      <alignment horizontal="center" vertical="top" wrapText="1"/>
    </xf>
    <xf numFmtId="0" fontId="9" fillId="24" borderId="23" xfId="0" applyFont="1" applyFill="1" applyBorder="1" applyAlignment="1">
      <alignment horizontal="center" vertical="top" wrapText="1"/>
    </xf>
    <xf numFmtId="0" fontId="8" fillId="24" borderId="24" xfId="0" applyFont="1" applyFill="1" applyBorder="1" applyAlignment="1">
      <alignment horizontal="justify" vertical="top" wrapText="1"/>
    </xf>
    <xf numFmtId="0" fontId="8" fillId="24" borderId="18" xfId="0" applyFont="1" applyFill="1" applyBorder="1" applyAlignment="1">
      <alignment horizontal="justify" vertical="top" wrapText="1"/>
    </xf>
    <xf numFmtId="0" fontId="6" fillId="24" borderId="18" xfId="0" applyFont="1" applyFill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" fillId="24" borderId="24" xfId="0" applyFont="1" applyFill="1" applyBorder="1" applyAlignment="1">
      <alignment horizontal="left" vertical="top" wrapText="1"/>
    </xf>
    <xf numFmtId="0" fontId="8" fillId="24" borderId="18" xfId="0" applyFont="1" applyFill="1" applyBorder="1" applyAlignment="1">
      <alignment horizontal="left" vertical="top" wrapText="1"/>
    </xf>
    <xf numFmtId="0" fontId="8" fillId="24" borderId="21" xfId="0" applyFont="1" applyFill="1" applyBorder="1" applyAlignment="1">
      <alignment horizontal="center" vertical="top" wrapText="1"/>
    </xf>
    <xf numFmtId="0" fontId="9" fillId="24" borderId="11" xfId="0" applyFont="1" applyFill="1" applyBorder="1" applyAlignment="1">
      <alignment horizontal="justify" vertical="top" wrapText="1"/>
    </xf>
    <xf numFmtId="0" fontId="9" fillId="24" borderId="14" xfId="0" applyFont="1" applyFill="1" applyBorder="1" applyAlignment="1">
      <alignment horizontal="justify" vertical="top" wrapText="1"/>
    </xf>
    <xf numFmtId="0" fontId="9" fillId="24" borderId="15" xfId="0" applyFont="1" applyFill="1" applyBorder="1" applyAlignment="1">
      <alignment horizontal="justify" vertical="top" wrapText="1"/>
    </xf>
    <xf numFmtId="0" fontId="9" fillId="24" borderId="11" xfId="0" applyFont="1" applyFill="1" applyBorder="1" applyAlignment="1">
      <alignment vertical="top" wrapText="1"/>
    </xf>
    <xf numFmtId="0" fontId="9" fillId="24" borderId="14" xfId="0" applyFont="1" applyFill="1" applyBorder="1" applyAlignment="1">
      <alignment vertical="top" wrapText="1"/>
    </xf>
    <xf numFmtId="0" fontId="9" fillId="24" borderId="15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top" wrapText="1"/>
    </xf>
    <xf numFmtId="0" fontId="8" fillId="24" borderId="19" xfId="0" applyFont="1" applyFill="1" applyBorder="1" applyAlignment="1">
      <alignment horizontal="left" vertical="top" wrapText="1"/>
    </xf>
    <xf numFmtId="0" fontId="8" fillId="24" borderId="21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24" borderId="11" xfId="0" applyFont="1" applyFill="1" applyBorder="1" applyAlignment="1">
      <alignment horizontal="left" vertical="top" wrapText="1"/>
    </xf>
    <xf numFmtId="0" fontId="9" fillId="24" borderId="14" xfId="0" applyFont="1" applyFill="1" applyBorder="1" applyAlignment="1">
      <alignment horizontal="left" vertical="top" wrapText="1"/>
    </xf>
    <xf numFmtId="0" fontId="9" fillId="24" borderId="15" xfId="0" applyFont="1" applyFill="1" applyBorder="1" applyAlignment="1">
      <alignment horizontal="left" vertical="top" wrapText="1"/>
    </xf>
    <xf numFmtId="0" fontId="9" fillId="24" borderId="16" xfId="0" applyFont="1" applyFill="1" applyBorder="1" applyAlignment="1">
      <alignment vertical="top" wrapText="1"/>
    </xf>
    <xf numFmtId="0" fontId="9" fillId="24" borderId="17" xfId="0" applyFont="1" applyFill="1" applyBorder="1" applyAlignment="1">
      <alignment vertical="top" wrapText="1"/>
    </xf>
    <xf numFmtId="0" fontId="9" fillId="24" borderId="20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24" borderId="19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horizontal="left" vertical="top" wrapText="1"/>
    </xf>
    <xf numFmtId="0" fontId="9" fillId="24" borderId="17" xfId="0" applyFont="1" applyFill="1" applyBorder="1" applyAlignment="1">
      <alignment horizontal="left" vertical="top" wrapText="1"/>
    </xf>
    <xf numFmtId="0" fontId="9" fillId="24" borderId="19" xfId="0" applyFont="1" applyFill="1" applyBorder="1" applyAlignment="1">
      <alignment horizontal="center" vertical="top" wrapText="1"/>
    </xf>
    <xf numFmtId="0" fontId="9" fillId="24" borderId="21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left"/>
    </xf>
    <xf numFmtId="0" fontId="9" fillId="24" borderId="24" xfId="0" applyFont="1" applyFill="1" applyBorder="1" applyAlignment="1">
      <alignment horizontal="left" vertical="top" wrapText="1"/>
    </xf>
    <xf numFmtId="0" fontId="9" fillId="24" borderId="18" xfId="0" applyFont="1" applyFill="1" applyBorder="1" applyAlignment="1">
      <alignment horizontal="left" vertical="top" wrapText="1"/>
    </xf>
    <xf numFmtId="0" fontId="9" fillId="24" borderId="13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4" xfId="0" applyFont="1" applyFill="1" applyBorder="1" applyAlignment="1">
      <alignment vertical="top" wrapText="1"/>
    </xf>
    <xf numFmtId="0" fontId="1" fillId="24" borderId="18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8" fillId="24" borderId="19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/>
    </xf>
    <xf numFmtId="0" fontId="0" fillId="24" borderId="10" xfId="0" applyFill="1" applyBorder="1" applyAlignment="1">
      <alignment/>
    </xf>
    <xf numFmtId="0" fontId="9" fillId="24" borderId="20" xfId="0" applyFont="1" applyFill="1" applyBorder="1" applyAlignment="1">
      <alignment horizontal="left" vertical="top" wrapText="1"/>
    </xf>
    <xf numFmtId="0" fontId="8" fillId="24" borderId="19" xfId="0" applyFont="1" applyFill="1" applyBorder="1" applyAlignment="1">
      <alignment horizontal="left" vertical="center" wrapText="1"/>
    </xf>
    <xf numFmtId="0" fontId="8" fillId="24" borderId="21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left" vertical="top" wrapText="1"/>
    </xf>
    <xf numFmtId="0" fontId="7" fillId="24" borderId="16" xfId="0" applyFont="1" applyFill="1" applyBorder="1" applyAlignment="1">
      <alignment horizontal="center" vertical="top" wrapText="1"/>
    </xf>
    <xf numFmtId="0" fontId="7" fillId="24" borderId="17" xfId="0" applyFont="1" applyFill="1" applyBorder="1" applyAlignment="1">
      <alignment horizontal="center" vertical="top" wrapText="1"/>
    </xf>
    <xf numFmtId="0" fontId="7" fillId="24" borderId="20" xfId="0" applyFont="1" applyFill="1" applyBorder="1" applyAlignment="1">
      <alignment horizontal="center" vertical="top" wrapText="1"/>
    </xf>
    <xf numFmtId="0" fontId="9" fillId="24" borderId="19" xfId="0" applyNumberFormat="1" applyFont="1" applyFill="1" applyBorder="1" applyAlignment="1">
      <alignment horizontal="center" vertical="top" wrapText="1"/>
    </xf>
    <xf numFmtId="0" fontId="9" fillId="24" borderId="21" xfId="0" applyNumberFormat="1" applyFont="1" applyFill="1" applyBorder="1" applyAlignment="1">
      <alignment horizontal="center" vertical="top" wrapText="1"/>
    </xf>
    <xf numFmtId="0" fontId="9" fillId="24" borderId="10" xfId="0" applyNumberFormat="1" applyFont="1" applyFill="1" applyBorder="1" applyAlignment="1">
      <alignment horizontal="center" vertical="top" wrapText="1"/>
    </xf>
    <xf numFmtId="16" fontId="8" fillId="24" borderId="19" xfId="0" applyNumberFormat="1" applyFont="1" applyFill="1" applyBorder="1" applyAlignment="1">
      <alignment horizontal="left" vertical="top" wrapText="1"/>
    </xf>
    <xf numFmtId="16" fontId="8" fillId="24" borderId="21" xfId="0" applyNumberFormat="1" applyFont="1" applyFill="1" applyBorder="1" applyAlignment="1">
      <alignment horizontal="left" vertical="top" wrapText="1"/>
    </xf>
    <xf numFmtId="16" fontId="8" fillId="24" borderId="10" xfId="0" applyNumberFormat="1" applyFont="1" applyFill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24" borderId="2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0" fontId="9" fillId="24" borderId="19" xfId="0" applyNumberFormat="1" applyFont="1" applyFill="1" applyBorder="1" applyAlignment="1">
      <alignment horizontal="center" vertical="top" wrapText="1"/>
    </xf>
    <xf numFmtId="170" fontId="9" fillId="24" borderId="21" xfId="0" applyNumberFormat="1" applyFont="1" applyFill="1" applyBorder="1" applyAlignment="1">
      <alignment horizontal="center" vertical="top" wrapText="1"/>
    </xf>
    <xf numFmtId="0" fontId="8" fillId="24" borderId="19" xfId="0" applyNumberFormat="1" applyFont="1" applyFill="1" applyBorder="1" applyAlignment="1">
      <alignment horizontal="center" vertical="top" wrapText="1"/>
    </xf>
    <xf numFmtId="0" fontId="8" fillId="24" borderId="21" xfId="0" applyNumberFormat="1" applyFont="1" applyFill="1" applyBorder="1" applyAlignment="1">
      <alignment horizontal="center" vertical="top" wrapText="1"/>
    </xf>
    <xf numFmtId="0" fontId="8" fillId="24" borderId="10" xfId="0" applyNumberFormat="1" applyFont="1" applyFill="1" applyBorder="1" applyAlignment="1">
      <alignment horizontal="center" vertical="top" wrapText="1"/>
    </xf>
    <xf numFmtId="0" fontId="6" fillId="24" borderId="21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69" fontId="9" fillId="24" borderId="19" xfId="0" applyNumberFormat="1" applyFont="1" applyFill="1" applyBorder="1" applyAlignment="1">
      <alignment horizontal="center" vertical="top" wrapText="1"/>
    </xf>
    <xf numFmtId="169" fontId="9" fillId="24" borderId="21" xfId="0" applyNumberFormat="1" applyFont="1" applyFill="1" applyBorder="1" applyAlignment="1">
      <alignment horizontal="center" vertical="top" wrapText="1"/>
    </xf>
    <xf numFmtId="169" fontId="9" fillId="24" borderId="10" xfId="0" applyNumberFormat="1" applyFont="1" applyFill="1" applyBorder="1" applyAlignment="1">
      <alignment horizontal="center" vertical="top" wrapText="1"/>
    </xf>
    <xf numFmtId="16" fontId="8" fillId="0" borderId="19" xfId="0" applyNumberFormat="1" applyFont="1" applyBorder="1" applyAlignment="1">
      <alignment horizontal="center" vertical="center" wrapText="1"/>
    </xf>
    <xf numFmtId="16" fontId="8" fillId="0" borderId="21" xfId="0" applyNumberFormat="1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view="pageBreakPreview" zoomScale="60" zoomScaleNormal="65" zoomScalePageLayoutView="0" workbookViewId="0" topLeftCell="C1">
      <selection activeCell="J1" sqref="J1"/>
    </sheetView>
  </sheetViews>
  <sheetFormatPr defaultColWidth="9.00390625" defaultRowHeight="12.75"/>
  <cols>
    <col min="1" max="1" width="36.25390625" style="0" customWidth="1"/>
    <col min="2" max="2" width="20.25390625" style="0" customWidth="1"/>
    <col min="3" max="3" width="19.75390625" style="0" customWidth="1"/>
    <col min="4" max="4" width="22.75390625" style="0" customWidth="1"/>
    <col min="5" max="5" width="20.25390625" style="0" customWidth="1"/>
    <col min="6" max="6" width="19.625" style="0" customWidth="1"/>
    <col min="7" max="7" width="24.375" style="0" customWidth="1"/>
    <col min="8" max="8" width="31.125" style="0" customWidth="1"/>
    <col min="9" max="9" width="46.875" style="0" customWidth="1"/>
    <col min="10" max="10" width="64.25390625" style="0" customWidth="1"/>
  </cols>
  <sheetData>
    <row r="1" spans="9:10" ht="24" customHeight="1">
      <c r="I1" s="48"/>
      <c r="J1" s="49" t="s">
        <v>176</v>
      </c>
    </row>
    <row r="2" spans="1:10" ht="33">
      <c r="A2" s="328" t="s">
        <v>169</v>
      </c>
      <c r="B2" s="328"/>
      <c r="C2" s="328"/>
      <c r="D2" s="328"/>
      <c r="E2" s="328"/>
      <c r="F2" s="328"/>
      <c r="G2" s="328"/>
      <c r="H2" s="328"/>
      <c r="I2" s="328"/>
      <c r="J2" s="1"/>
    </row>
    <row r="3" ht="13.5" thickBot="1">
      <c r="H3" t="s">
        <v>153</v>
      </c>
    </row>
    <row r="4" spans="1:10" ht="28.5" customHeight="1" thickBot="1">
      <c r="A4" s="306" t="s">
        <v>62</v>
      </c>
      <c r="B4" s="306"/>
      <c r="C4" s="306" t="s">
        <v>63</v>
      </c>
      <c r="D4" s="296" t="s">
        <v>0</v>
      </c>
      <c r="E4" s="294" t="s">
        <v>146</v>
      </c>
      <c r="F4" s="305"/>
      <c r="G4" s="305"/>
      <c r="H4" s="305"/>
      <c r="I4" s="296" t="s">
        <v>1</v>
      </c>
      <c r="J4" s="296" t="s">
        <v>2</v>
      </c>
    </row>
    <row r="5" spans="1:10" ht="28.5" customHeight="1" thickBot="1">
      <c r="A5" s="307"/>
      <c r="B5" s="307"/>
      <c r="C5" s="307"/>
      <c r="D5" s="298"/>
      <c r="E5" s="296" t="s">
        <v>140</v>
      </c>
      <c r="F5" s="294" t="s">
        <v>147</v>
      </c>
      <c r="G5" s="295"/>
      <c r="H5" s="296" t="s">
        <v>148</v>
      </c>
      <c r="I5" s="298"/>
      <c r="J5" s="298"/>
    </row>
    <row r="6" spans="1:10" ht="172.5" customHeight="1" thickBot="1">
      <c r="A6" s="308"/>
      <c r="B6" s="308"/>
      <c r="C6" s="308"/>
      <c r="D6" s="297"/>
      <c r="E6" s="297"/>
      <c r="F6" s="145" t="s">
        <v>41</v>
      </c>
      <c r="G6" s="18" t="s">
        <v>141</v>
      </c>
      <c r="H6" s="297"/>
      <c r="I6" s="297"/>
      <c r="J6" s="297"/>
    </row>
    <row r="7" spans="1:10" ht="19.5" thickBot="1">
      <c r="A7" s="23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3">
        <v>7</v>
      </c>
      <c r="H7" s="23">
        <v>8</v>
      </c>
      <c r="I7" s="26">
        <v>9</v>
      </c>
      <c r="J7" s="26">
        <v>10</v>
      </c>
    </row>
    <row r="8" spans="1:10" ht="12.75">
      <c r="A8" s="299" t="s">
        <v>3</v>
      </c>
      <c r="B8" s="300"/>
      <c r="C8" s="300"/>
      <c r="D8" s="300"/>
      <c r="E8" s="300"/>
      <c r="F8" s="300"/>
      <c r="G8" s="300"/>
      <c r="H8" s="300"/>
      <c r="I8" s="300"/>
      <c r="J8" s="301"/>
    </row>
    <row r="9" spans="1:10" ht="13.5" thickBot="1">
      <c r="A9" s="302"/>
      <c r="B9" s="303"/>
      <c r="C9" s="303"/>
      <c r="D9" s="303"/>
      <c r="E9" s="303"/>
      <c r="F9" s="303"/>
      <c r="G9" s="303"/>
      <c r="H9" s="303"/>
      <c r="I9" s="303"/>
      <c r="J9" s="304"/>
    </row>
    <row r="10" spans="1:10" ht="19.5" thickBot="1">
      <c r="A10" s="284" t="s">
        <v>171</v>
      </c>
      <c r="B10" s="285"/>
      <c r="C10" s="285"/>
      <c r="D10" s="285"/>
      <c r="E10" s="285"/>
      <c r="F10" s="285"/>
      <c r="G10" s="285"/>
      <c r="H10" s="285"/>
      <c r="I10" s="285"/>
      <c r="J10" s="286"/>
    </row>
    <row r="11" spans="1:10" ht="16.5" customHeight="1">
      <c r="A11" s="289" t="s">
        <v>172</v>
      </c>
      <c r="B11" s="287"/>
      <c r="C11" s="287"/>
      <c r="D11" s="287"/>
      <c r="E11" s="287"/>
      <c r="F11" s="287"/>
      <c r="G11" s="287"/>
      <c r="H11" s="287"/>
      <c r="I11" s="287"/>
      <c r="J11" s="288"/>
    </row>
    <row r="12" spans="1:10" ht="19.5" thickBot="1">
      <c r="A12" s="290" t="s">
        <v>173</v>
      </c>
      <c r="B12" s="291"/>
      <c r="C12" s="291"/>
      <c r="D12" s="291"/>
      <c r="E12" s="291"/>
      <c r="F12" s="291"/>
      <c r="G12" s="291"/>
      <c r="H12" s="291"/>
      <c r="I12" s="291"/>
      <c r="J12" s="292"/>
    </row>
    <row r="13" spans="1:10" ht="19.5" thickBot="1">
      <c r="A13" s="284" t="s">
        <v>4</v>
      </c>
      <c r="B13" s="285"/>
      <c r="C13" s="285"/>
      <c r="D13" s="287"/>
      <c r="E13" s="287"/>
      <c r="F13" s="287"/>
      <c r="G13" s="287"/>
      <c r="H13" s="287"/>
      <c r="I13" s="287"/>
      <c r="J13" s="288"/>
    </row>
    <row r="14" spans="1:10" ht="18" customHeight="1" thickBot="1">
      <c r="A14" s="202" t="s">
        <v>174</v>
      </c>
      <c r="B14" s="250"/>
      <c r="C14" s="254" t="s">
        <v>60</v>
      </c>
      <c r="D14" s="309">
        <f>F14+F15+F16+F20+G14+G15+G16+G20+F17+F18+F19+G17+G18+G19</f>
        <v>2106.83001</v>
      </c>
      <c r="E14" s="200"/>
      <c r="F14" s="151">
        <v>393.18</v>
      </c>
      <c r="G14" s="87">
        <v>212.7162</v>
      </c>
      <c r="H14" s="250"/>
      <c r="I14" s="36" t="s">
        <v>113</v>
      </c>
      <c r="J14" s="202" t="s">
        <v>175</v>
      </c>
    </row>
    <row r="15" spans="1:10" ht="18" customHeight="1" thickBot="1">
      <c r="A15" s="293"/>
      <c r="B15" s="221"/>
      <c r="C15" s="255"/>
      <c r="D15" s="310"/>
      <c r="E15" s="201"/>
      <c r="F15" s="19">
        <v>400</v>
      </c>
      <c r="G15" s="17">
        <v>168.11381</v>
      </c>
      <c r="H15" s="221"/>
      <c r="I15" s="36" t="s">
        <v>111</v>
      </c>
      <c r="J15" s="203"/>
    </row>
    <row r="16" spans="1:10" ht="17.25" customHeight="1" thickBot="1">
      <c r="A16" s="293"/>
      <c r="B16" s="221"/>
      <c r="C16" s="255"/>
      <c r="D16" s="310"/>
      <c r="E16" s="201"/>
      <c r="F16" s="19">
        <v>177.72</v>
      </c>
      <c r="G16" s="17">
        <v>124</v>
      </c>
      <c r="H16" s="221"/>
      <c r="I16" s="68" t="s">
        <v>114</v>
      </c>
      <c r="J16" s="203"/>
    </row>
    <row r="17" spans="1:10" ht="17.25" customHeight="1" thickBot="1">
      <c r="A17" s="293"/>
      <c r="B17" s="221"/>
      <c r="C17" s="255"/>
      <c r="D17" s="310"/>
      <c r="E17" s="201"/>
      <c r="F17" s="19">
        <v>143</v>
      </c>
      <c r="G17" s="22">
        <v>10</v>
      </c>
      <c r="H17" s="221"/>
      <c r="I17" s="69" t="s">
        <v>110</v>
      </c>
      <c r="J17" s="203"/>
    </row>
    <row r="18" spans="1:10" ht="17.25" customHeight="1" thickBot="1">
      <c r="A18" s="293"/>
      <c r="B18" s="221"/>
      <c r="C18" s="255"/>
      <c r="D18" s="310"/>
      <c r="E18" s="201"/>
      <c r="F18" s="190">
        <v>200</v>
      </c>
      <c r="G18" s="22"/>
      <c r="H18" s="221"/>
      <c r="I18" s="189" t="s">
        <v>151</v>
      </c>
      <c r="J18" s="203"/>
    </row>
    <row r="19" spans="1:10" ht="17.25" customHeight="1" thickBot="1">
      <c r="A19" s="293"/>
      <c r="B19" s="221"/>
      <c r="C19" s="255"/>
      <c r="D19" s="310"/>
      <c r="E19" s="201"/>
      <c r="F19" s="190">
        <v>178.1</v>
      </c>
      <c r="G19" s="22"/>
      <c r="H19" s="221"/>
      <c r="I19" s="189" t="s">
        <v>164</v>
      </c>
      <c r="J19" s="203"/>
    </row>
    <row r="20" spans="1:10" ht="21.75" customHeight="1" thickBot="1">
      <c r="A20" s="293"/>
      <c r="B20" s="221"/>
      <c r="C20" s="255"/>
      <c r="D20" s="310"/>
      <c r="E20" s="201"/>
      <c r="F20" s="191">
        <v>100</v>
      </c>
      <c r="G20" s="22"/>
      <c r="H20" s="221"/>
      <c r="I20" s="189" t="s">
        <v>107</v>
      </c>
      <c r="J20" s="203"/>
    </row>
    <row r="21" spans="1:10" ht="21" customHeight="1" thickBot="1">
      <c r="A21" s="293"/>
      <c r="B21" s="221"/>
      <c r="C21" s="254" t="s">
        <v>61</v>
      </c>
      <c r="D21" s="254">
        <f>G21+G22+G23+G24</f>
        <v>100</v>
      </c>
      <c r="E21" s="201"/>
      <c r="F21" s="19"/>
      <c r="G21" s="17">
        <v>20</v>
      </c>
      <c r="H21" s="221"/>
      <c r="I21" s="250" t="s">
        <v>12</v>
      </c>
      <c r="J21" s="203"/>
    </row>
    <row r="22" spans="1:10" ht="17.25" customHeight="1" thickBot="1">
      <c r="A22" s="293"/>
      <c r="B22" s="221"/>
      <c r="C22" s="255"/>
      <c r="D22" s="255"/>
      <c r="E22" s="201"/>
      <c r="F22" s="149"/>
      <c r="G22" s="73">
        <v>50</v>
      </c>
      <c r="H22" s="221"/>
      <c r="I22" s="221"/>
      <c r="J22" s="203"/>
    </row>
    <row r="23" spans="1:10" ht="18" customHeight="1" thickBot="1">
      <c r="A23" s="293"/>
      <c r="B23" s="221"/>
      <c r="C23" s="255"/>
      <c r="D23" s="255"/>
      <c r="E23" s="201"/>
      <c r="F23" s="148"/>
      <c r="G23" s="17">
        <v>20</v>
      </c>
      <c r="H23" s="221"/>
      <c r="I23" s="221"/>
      <c r="J23" s="203"/>
    </row>
    <row r="24" spans="1:10" ht="18" customHeight="1" thickBot="1">
      <c r="A24" s="293"/>
      <c r="B24" s="221"/>
      <c r="C24" s="255"/>
      <c r="D24" s="255"/>
      <c r="E24" s="201"/>
      <c r="F24" s="150"/>
      <c r="G24" s="17">
        <v>10</v>
      </c>
      <c r="H24" s="221"/>
      <c r="I24" s="221"/>
      <c r="J24" s="203"/>
    </row>
    <row r="25" spans="1:10" ht="18.75" customHeight="1" thickBot="1">
      <c r="A25" s="293"/>
      <c r="B25" s="221"/>
      <c r="C25" s="254" t="s">
        <v>119</v>
      </c>
      <c r="D25" s="254">
        <f>G25+G26+G27+G28</f>
        <v>100</v>
      </c>
      <c r="E25" s="201"/>
      <c r="F25" s="30"/>
      <c r="G25" s="17">
        <v>20</v>
      </c>
      <c r="H25" s="221"/>
      <c r="I25" s="250" t="s">
        <v>12</v>
      </c>
      <c r="J25" s="203"/>
    </row>
    <row r="26" spans="1:10" ht="16.5" customHeight="1" thickBot="1">
      <c r="A26" s="293"/>
      <c r="B26" s="221"/>
      <c r="C26" s="255"/>
      <c r="D26" s="255"/>
      <c r="E26" s="201"/>
      <c r="F26" s="146"/>
      <c r="G26" s="73">
        <v>50</v>
      </c>
      <c r="H26" s="221"/>
      <c r="I26" s="221"/>
      <c r="J26" s="203"/>
    </row>
    <row r="27" spans="1:10" ht="18" customHeight="1" thickBot="1">
      <c r="A27" s="293"/>
      <c r="B27" s="221"/>
      <c r="C27" s="255"/>
      <c r="D27" s="255"/>
      <c r="E27" s="201"/>
      <c r="F27" s="30"/>
      <c r="G27" s="17">
        <v>20</v>
      </c>
      <c r="H27" s="221"/>
      <c r="I27" s="221"/>
      <c r="J27" s="203"/>
    </row>
    <row r="28" spans="1:10" ht="16.5" customHeight="1" thickBot="1">
      <c r="A28" s="293"/>
      <c r="B28" s="221"/>
      <c r="C28" s="255"/>
      <c r="D28" s="255"/>
      <c r="E28" s="201"/>
      <c r="F28" s="147"/>
      <c r="G28" s="17">
        <v>10</v>
      </c>
      <c r="H28" s="251"/>
      <c r="I28" s="221"/>
      <c r="J28" s="256"/>
    </row>
    <row r="29" spans="1:10" ht="16.5" thickBot="1">
      <c r="A29" s="260">
        <v>0</v>
      </c>
      <c r="B29" s="261"/>
      <c r="C29" s="261"/>
      <c r="D29" s="261"/>
      <c r="E29" s="261"/>
      <c r="F29" s="262"/>
      <c r="G29" s="261"/>
      <c r="H29" s="261"/>
      <c r="I29" s="261"/>
      <c r="J29" s="263"/>
    </row>
    <row r="30" spans="1:10" ht="30.75" customHeight="1" thickBot="1">
      <c r="A30" s="225" t="s">
        <v>70</v>
      </c>
      <c r="B30" s="226"/>
      <c r="C30" s="226"/>
      <c r="D30" s="226"/>
      <c r="E30" s="226"/>
      <c r="F30" s="226"/>
      <c r="G30" s="226"/>
      <c r="H30" s="226"/>
      <c r="I30" s="226"/>
      <c r="J30" s="227"/>
    </row>
    <row r="31" spans="1:10" ht="23.25" customHeight="1" thickBot="1">
      <c r="A31" s="225" t="s">
        <v>4</v>
      </c>
      <c r="B31" s="226"/>
      <c r="C31" s="226"/>
      <c r="D31" s="226"/>
      <c r="E31" s="226"/>
      <c r="F31" s="226"/>
      <c r="G31" s="226"/>
      <c r="H31" s="226"/>
      <c r="I31" s="226"/>
      <c r="J31" s="227"/>
    </row>
    <row r="32" spans="1:10" ht="27.75" customHeight="1" thickBot="1">
      <c r="A32" s="235" t="s">
        <v>5</v>
      </c>
      <c r="B32" s="36"/>
      <c r="C32" s="62" t="s">
        <v>170</v>
      </c>
      <c r="D32" s="62">
        <f>F32</f>
        <v>0</v>
      </c>
      <c r="E32" s="62"/>
      <c r="F32" s="190"/>
      <c r="G32" s="72"/>
      <c r="H32" s="62"/>
      <c r="I32" s="189"/>
      <c r="J32" s="235" t="s">
        <v>45</v>
      </c>
    </row>
    <row r="33" spans="1:10" ht="27.75" customHeight="1" thickBot="1">
      <c r="A33" s="236"/>
      <c r="B33" s="36"/>
      <c r="C33" s="62" t="s">
        <v>61</v>
      </c>
      <c r="D33" s="62"/>
      <c r="E33" s="62"/>
      <c r="F33" s="62"/>
      <c r="G33" s="72"/>
      <c r="H33" s="62"/>
      <c r="I33" s="73"/>
      <c r="J33" s="236"/>
    </row>
    <row r="34" spans="1:10" ht="27.75" customHeight="1" thickBot="1">
      <c r="A34" s="237"/>
      <c r="B34" s="68"/>
      <c r="C34" s="25" t="s">
        <v>119</v>
      </c>
      <c r="D34" s="25"/>
      <c r="E34" s="25"/>
      <c r="F34" s="25"/>
      <c r="G34" s="25"/>
      <c r="H34" s="25"/>
      <c r="I34" s="19"/>
      <c r="J34" s="237"/>
    </row>
    <row r="35" spans="1:10" ht="29.25" customHeight="1" thickBot="1">
      <c r="A35" s="198" t="s">
        <v>71</v>
      </c>
      <c r="B35" s="204"/>
      <c r="C35" s="204"/>
      <c r="D35" s="204"/>
      <c r="E35" s="204"/>
      <c r="F35" s="204"/>
      <c r="G35" s="204"/>
      <c r="H35" s="204"/>
      <c r="I35" s="204"/>
      <c r="J35" s="199"/>
    </row>
    <row r="36" spans="1:10" ht="20.25" customHeight="1">
      <c r="A36" s="244" t="s">
        <v>72</v>
      </c>
      <c r="B36" s="245"/>
      <c r="C36" s="245"/>
      <c r="D36" s="245"/>
      <c r="E36" s="245"/>
      <c r="F36" s="245"/>
      <c r="G36" s="245"/>
      <c r="H36" s="245"/>
      <c r="I36" s="245"/>
      <c r="J36" s="246"/>
    </row>
    <row r="37" spans="1:10" ht="36.75" customHeight="1" thickBot="1">
      <c r="A37" s="219" t="s">
        <v>36</v>
      </c>
      <c r="B37" s="220"/>
      <c r="C37" s="220"/>
      <c r="D37" s="220"/>
      <c r="E37" s="220"/>
      <c r="F37" s="220"/>
      <c r="G37" s="220"/>
      <c r="H37" s="220"/>
      <c r="I37" s="220"/>
      <c r="J37" s="197"/>
    </row>
    <row r="38" spans="1:10" ht="19.5" thickBot="1">
      <c r="A38" s="225" t="s">
        <v>4</v>
      </c>
      <c r="B38" s="226"/>
      <c r="C38" s="226"/>
      <c r="D38" s="226"/>
      <c r="E38" s="226"/>
      <c r="F38" s="226"/>
      <c r="G38" s="226"/>
      <c r="H38" s="226"/>
      <c r="I38" s="226"/>
      <c r="J38" s="246"/>
    </row>
    <row r="39" spans="1:10" ht="76.5" customHeight="1" thickBot="1">
      <c r="A39" s="235" t="s">
        <v>112</v>
      </c>
      <c r="B39" s="76"/>
      <c r="C39" s="15">
        <v>2014</v>
      </c>
      <c r="D39" s="15">
        <f>G39</f>
        <v>105</v>
      </c>
      <c r="E39" s="30"/>
      <c r="F39" s="30"/>
      <c r="G39" s="17">
        <v>105</v>
      </c>
      <c r="H39" s="30"/>
      <c r="I39" s="77" t="s">
        <v>37</v>
      </c>
      <c r="J39" s="153" t="s">
        <v>6</v>
      </c>
    </row>
    <row r="40" spans="1:10" ht="36" customHeight="1" thickBot="1">
      <c r="A40" s="236"/>
      <c r="B40" s="51"/>
      <c r="C40" s="25">
        <v>2015</v>
      </c>
      <c r="D40" s="15">
        <f>G40</f>
        <v>80</v>
      </c>
      <c r="E40" s="33"/>
      <c r="F40" s="30"/>
      <c r="G40" s="19">
        <v>80</v>
      </c>
      <c r="H40" s="30"/>
      <c r="I40" s="77" t="s">
        <v>37</v>
      </c>
      <c r="J40" s="154" t="s">
        <v>40</v>
      </c>
    </row>
    <row r="41" spans="1:10" ht="76.5" customHeight="1" thickBot="1">
      <c r="A41" s="237"/>
      <c r="B41" s="52"/>
      <c r="C41" s="25">
        <v>2016</v>
      </c>
      <c r="D41" s="15">
        <f>G41</f>
        <v>80</v>
      </c>
      <c r="E41" s="33"/>
      <c r="F41" s="30"/>
      <c r="G41" s="19">
        <v>80</v>
      </c>
      <c r="H41" s="30"/>
      <c r="I41" s="83" t="s">
        <v>12</v>
      </c>
      <c r="J41" s="78"/>
    </row>
    <row r="42" spans="1:10" ht="27.75" customHeight="1" thickBot="1">
      <c r="A42" s="225" t="s">
        <v>73</v>
      </c>
      <c r="B42" s="226"/>
      <c r="C42" s="226"/>
      <c r="D42" s="226"/>
      <c r="E42" s="226"/>
      <c r="F42" s="226"/>
      <c r="G42" s="226"/>
      <c r="H42" s="226"/>
      <c r="I42" s="226"/>
      <c r="J42" s="227"/>
    </row>
    <row r="43" spans="1:10" ht="33" customHeight="1" thickBot="1">
      <c r="A43" s="225" t="s">
        <v>74</v>
      </c>
      <c r="B43" s="226"/>
      <c r="C43" s="226"/>
      <c r="D43" s="226"/>
      <c r="E43" s="226"/>
      <c r="F43" s="226"/>
      <c r="G43" s="226"/>
      <c r="H43" s="226"/>
      <c r="I43" s="226"/>
      <c r="J43" s="227"/>
    </row>
    <row r="44" spans="1:10" ht="21" customHeight="1">
      <c r="A44" s="244" t="s">
        <v>4</v>
      </c>
      <c r="B44" s="245"/>
      <c r="C44" s="245"/>
      <c r="D44" s="245"/>
      <c r="E44" s="245"/>
      <c r="F44" s="245"/>
      <c r="G44" s="245"/>
      <c r="H44" s="245"/>
      <c r="I44" s="245"/>
      <c r="J44" s="246"/>
    </row>
    <row r="45" spans="1:10" ht="21.75" customHeight="1" thickBot="1">
      <c r="A45" s="198"/>
      <c r="B45" s="204"/>
      <c r="C45" s="204"/>
      <c r="D45" s="204"/>
      <c r="E45" s="204"/>
      <c r="F45" s="204"/>
      <c r="G45" s="204"/>
      <c r="H45" s="204"/>
      <c r="I45" s="204"/>
      <c r="J45" s="199"/>
    </row>
    <row r="46" spans="1:10" ht="59.25" customHeight="1" thickBot="1">
      <c r="A46" s="235" t="s">
        <v>104</v>
      </c>
      <c r="B46" s="79"/>
      <c r="C46" s="21">
        <v>2014</v>
      </c>
      <c r="D46" s="21">
        <f>G46</f>
        <v>22</v>
      </c>
      <c r="E46" s="21"/>
      <c r="F46" s="21"/>
      <c r="G46" s="22">
        <v>22</v>
      </c>
      <c r="H46" s="25"/>
      <c r="I46" s="250" t="s">
        <v>12</v>
      </c>
      <c r="J46" s="235" t="s">
        <v>46</v>
      </c>
    </row>
    <row r="47" spans="1:10" ht="42" customHeight="1" thickBot="1">
      <c r="A47" s="236"/>
      <c r="B47" s="51"/>
      <c r="C47" s="25">
        <v>2015</v>
      </c>
      <c r="D47" s="21">
        <f>G47</f>
        <v>20</v>
      </c>
      <c r="E47" s="25"/>
      <c r="F47" s="32"/>
      <c r="G47" s="19">
        <v>20</v>
      </c>
      <c r="H47" s="25"/>
      <c r="I47" s="221"/>
      <c r="J47" s="236"/>
    </row>
    <row r="48" spans="1:10" ht="161.25" customHeight="1" thickBot="1">
      <c r="A48" s="237"/>
      <c r="B48" s="52"/>
      <c r="C48" s="63">
        <v>2016</v>
      </c>
      <c r="D48" s="21">
        <f>G48</f>
        <v>20</v>
      </c>
      <c r="E48" s="63"/>
      <c r="F48" s="80"/>
      <c r="G48" s="24">
        <v>20</v>
      </c>
      <c r="H48" s="81"/>
      <c r="I48" s="251"/>
      <c r="J48" s="237"/>
    </row>
    <row r="49" spans="1:10" ht="33" customHeight="1" thickBot="1">
      <c r="A49" s="244" t="s">
        <v>75</v>
      </c>
      <c r="B49" s="245"/>
      <c r="C49" s="245"/>
      <c r="D49" s="245"/>
      <c r="E49" s="245"/>
      <c r="F49" s="245"/>
      <c r="G49" s="245"/>
      <c r="H49" s="245"/>
      <c r="I49" s="245"/>
      <c r="J49" s="246"/>
    </row>
    <row r="50" spans="1:10" ht="22.5" customHeight="1">
      <c r="A50" s="244" t="s">
        <v>76</v>
      </c>
      <c r="B50" s="245"/>
      <c r="C50" s="245"/>
      <c r="D50" s="245"/>
      <c r="E50" s="245"/>
      <c r="F50" s="245"/>
      <c r="G50" s="245"/>
      <c r="H50" s="245"/>
      <c r="I50" s="245"/>
      <c r="J50" s="246"/>
    </row>
    <row r="51" spans="1:10" ht="24" customHeight="1" thickBot="1">
      <c r="A51" s="208" t="s">
        <v>7</v>
      </c>
      <c r="B51" s="209"/>
      <c r="C51" s="209"/>
      <c r="D51" s="209"/>
      <c r="E51" s="209"/>
      <c r="F51" s="209"/>
      <c r="G51" s="209"/>
      <c r="H51" s="209"/>
      <c r="I51" s="209"/>
      <c r="J51" s="210"/>
    </row>
    <row r="52" spans="1:10" ht="19.5" thickBot="1">
      <c r="A52" s="225" t="s">
        <v>4</v>
      </c>
      <c r="B52" s="226"/>
      <c r="C52" s="226"/>
      <c r="D52" s="226"/>
      <c r="E52" s="226"/>
      <c r="F52" s="226"/>
      <c r="G52" s="226"/>
      <c r="H52" s="226"/>
      <c r="I52" s="226"/>
      <c r="J52" s="227"/>
    </row>
    <row r="53" spans="1:10" ht="36" customHeight="1" thickBot="1">
      <c r="A53" s="235" t="s">
        <v>47</v>
      </c>
      <c r="B53" s="53"/>
      <c r="C53" s="25">
        <v>2014</v>
      </c>
      <c r="D53" s="25">
        <f>G53</f>
        <v>30</v>
      </c>
      <c r="E53" s="71"/>
      <c r="F53" s="30"/>
      <c r="G53" s="19">
        <v>30</v>
      </c>
      <c r="H53" s="31"/>
      <c r="I53" s="29" t="s">
        <v>22</v>
      </c>
      <c r="J53" s="235" t="s">
        <v>48</v>
      </c>
    </row>
    <row r="54" spans="1:10" ht="24.75" customHeight="1" thickBot="1">
      <c r="A54" s="236"/>
      <c r="B54" s="54"/>
      <c r="C54" s="25">
        <v>2015</v>
      </c>
      <c r="D54" s="25">
        <f>G54</f>
        <v>30</v>
      </c>
      <c r="E54" s="33"/>
      <c r="F54" s="30"/>
      <c r="G54" s="19">
        <v>30</v>
      </c>
      <c r="H54" s="33"/>
      <c r="I54" s="19" t="s">
        <v>12</v>
      </c>
      <c r="J54" s="236"/>
    </row>
    <row r="55" spans="1:10" ht="34.5" customHeight="1" thickBot="1">
      <c r="A55" s="237"/>
      <c r="B55" s="55"/>
      <c r="C55" s="25">
        <v>2016</v>
      </c>
      <c r="D55" s="25">
        <f>G55</f>
        <v>30</v>
      </c>
      <c r="E55" s="33"/>
      <c r="F55" s="30"/>
      <c r="G55" s="19">
        <v>30</v>
      </c>
      <c r="H55" s="33"/>
      <c r="I55" s="24" t="s">
        <v>12</v>
      </c>
      <c r="J55" s="237"/>
    </row>
    <row r="56" spans="1:10" ht="33" customHeight="1" thickBot="1">
      <c r="A56" s="241" t="s">
        <v>77</v>
      </c>
      <c r="B56" s="242"/>
      <c r="C56" s="242"/>
      <c r="D56" s="242"/>
      <c r="E56" s="242"/>
      <c r="F56" s="242"/>
      <c r="G56" s="242"/>
      <c r="H56" s="242"/>
      <c r="I56" s="242"/>
      <c r="J56" s="243"/>
    </row>
    <row r="57" spans="1:10" ht="16.5" customHeight="1">
      <c r="A57" s="244" t="s">
        <v>78</v>
      </c>
      <c r="B57" s="245"/>
      <c r="C57" s="245"/>
      <c r="D57" s="245"/>
      <c r="E57" s="245"/>
      <c r="F57" s="245"/>
      <c r="G57" s="245"/>
      <c r="H57" s="245"/>
      <c r="I57" s="245"/>
      <c r="J57" s="246"/>
    </row>
    <row r="58" spans="1:10" ht="19.5" thickBot="1">
      <c r="A58" s="208" t="s">
        <v>35</v>
      </c>
      <c r="B58" s="209"/>
      <c r="C58" s="209"/>
      <c r="D58" s="209"/>
      <c r="E58" s="209"/>
      <c r="F58" s="209"/>
      <c r="G58" s="209"/>
      <c r="H58" s="209"/>
      <c r="I58" s="209"/>
      <c r="J58" s="210"/>
    </row>
    <row r="59" spans="1:10" ht="19.5" thickBot="1">
      <c r="A59" s="225" t="s">
        <v>4</v>
      </c>
      <c r="B59" s="226"/>
      <c r="C59" s="226"/>
      <c r="D59" s="226"/>
      <c r="E59" s="226"/>
      <c r="F59" s="226"/>
      <c r="G59" s="226"/>
      <c r="H59" s="226"/>
      <c r="I59" s="226"/>
      <c r="J59" s="246"/>
    </row>
    <row r="60" spans="1:10" ht="30" customHeight="1" thickBot="1">
      <c r="A60" s="235" t="s">
        <v>39</v>
      </c>
      <c r="B60" s="50"/>
      <c r="C60" s="62">
        <v>2014</v>
      </c>
      <c r="D60" s="62">
        <f>G60</f>
        <v>25</v>
      </c>
      <c r="E60" s="62"/>
      <c r="F60" s="62"/>
      <c r="G60" s="29">
        <f>12+13</f>
        <v>25</v>
      </c>
      <c r="H60" s="62"/>
      <c r="I60" s="24" t="s">
        <v>12</v>
      </c>
      <c r="J60" s="235" t="s">
        <v>8</v>
      </c>
    </row>
    <row r="61" spans="1:10" ht="23.25" customHeight="1" thickBot="1">
      <c r="A61" s="236"/>
      <c r="B61" s="56"/>
      <c r="C61" s="82">
        <v>2015</v>
      </c>
      <c r="D61" s="62">
        <f>G61</f>
        <v>25</v>
      </c>
      <c r="E61" s="15"/>
      <c r="F61" s="25"/>
      <c r="G61" s="19">
        <v>25</v>
      </c>
      <c r="H61" s="25"/>
      <c r="I61" s="83" t="s">
        <v>12</v>
      </c>
      <c r="J61" s="236"/>
    </row>
    <row r="62" spans="1:10" ht="56.25" customHeight="1" thickBot="1">
      <c r="A62" s="237"/>
      <c r="B62" s="52"/>
      <c r="C62" s="25">
        <v>2016</v>
      </c>
      <c r="D62" s="62">
        <f>G62</f>
        <v>25</v>
      </c>
      <c r="E62" s="25"/>
      <c r="F62" s="25"/>
      <c r="G62" s="27">
        <v>25</v>
      </c>
      <c r="H62" s="25"/>
      <c r="I62" s="83" t="s">
        <v>12</v>
      </c>
      <c r="J62" s="237"/>
    </row>
    <row r="63" spans="1:10" ht="24.75" customHeight="1" thickBot="1">
      <c r="A63" s="225" t="s">
        <v>79</v>
      </c>
      <c r="B63" s="226"/>
      <c r="C63" s="226"/>
      <c r="D63" s="226"/>
      <c r="E63" s="226"/>
      <c r="F63" s="226"/>
      <c r="G63" s="204"/>
      <c r="H63" s="226"/>
      <c r="I63" s="226"/>
      <c r="J63" s="199"/>
    </row>
    <row r="64" spans="1:10" ht="27" customHeight="1" thickBot="1">
      <c r="A64" s="225" t="s">
        <v>80</v>
      </c>
      <c r="B64" s="226"/>
      <c r="C64" s="226"/>
      <c r="D64" s="226"/>
      <c r="E64" s="226"/>
      <c r="F64" s="226"/>
      <c r="G64" s="226"/>
      <c r="H64" s="226"/>
      <c r="I64" s="226"/>
      <c r="J64" s="227"/>
    </row>
    <row r="65" spans="1:10" ht="38.25" customHeight="1" thickBot="1">
      <c r="A65" s="225" t="s">
        <v>4</v>
      </c>
      <c r="B65" s="245"/>
      <c r="C65" s="245"/>
      <c r="D65" s="245"/>
      <c r="E65" s="226"/>
      <c r="F65" s="226"/>
      <c r="G65" s="226"/>
      <c r="H65" s="226"/>
      <c r="I65" s="226"/>
      <c r="J65" s="227"/>
    </row>
    <row r="66" spans="1:10" ht="33" customHeight="1" thickBot="1">
      <c r="A66" s="235" t="s">
        <v>9</v>
      </c>
      <c r="B66" s="50"/>
      <c r="C66" s="25">
        <v>2014</v>
      </c>
      <c r="D66" s="25">
        <f>G66</f>
        <v>15</v>
      </c>
      <c r="E66" s="84"/>
      <c r="F66" s="84"/>
      <c r="G66" s="19">
        <v>15</v>
      </c>
      <c r="H66" s="72"/>
      <c r="I66" s="24" t="s">
        <v>12</v>
      </c>
      <c r="J66" s="235" t="s">
        <v>10</v>
      </c>
    </row>
    <row r="67" spans="1:10" ht="28.5" customHeight="1" thickBot="1">
      <c r="A67" s="236"/>
      <c r="B67" s="51"/>
      <c r="C67" s="25">
        <v>2015</v>
      </c>
      <c r="D67" s="25">
        <f>G67</f>
        <v>15</v>
      </c>
      <c r="E67" s="84"/>
      <c r="F67" s="66"/>
      <c r="G67" s="19">
        <v>15</v>
      </c>
      <c r="H67" s="81"/>
      <c r="I67" s="19" t="s">
        <v>12</v>
      </c>
      <c r="J67" s="236"/>
    </row>
    <row r="68" spans="1:10" ht="25.5" customHeight="1" thickBot="1">
      <c r="A68" s="237"/>
      <c r="B68" s="52"/>
      <c r="C68" s="25">
        <v>2016</v>
      </c>
      <c r="D68" s="25">
        <f>G68</f>
        <v>15</v>
      </c>
      <c r="E68" s="30"/>
      <c r="F68" s="30"/>
      <c r="G68" s="27">
        <v>15</v>
      </c>
      <c r="H68" s="25"/>
      <c r="I68" s="24" t="s">
        <v>12</v>
      </c>
      <c r="J68" s="237"/>
    </row>
    <row r="69" spans="1:10" ht="33" customHeight="1" thickBot="1">
      <c r="A69" s="225" t="s">
        <v>81</v>
      </c>
      <c r="B69" s="204"/>
      <c r="C69" s="204"/>
      <c r="D69" s="204"/>
      <c r="E69" s="226"/>
      <c r="F69" s="226"/>
      <c r="G69" s="226"/>
      <c r="H69" s="226"/>
      <c r="I69" s="226"/>
      <c r="J69" s="227"/>
    </row>
    <row r="70" spans="1:10" ht="24.75" customHeight="1" thickBot="1">
      <c r="A70" s="225" t="s">
        <v>82</v>
      </c>
      <c r="B70" s="226"/>
      <c r="C70" s="226"/>
      <c r="D70" s="226"/>
      <c r="E70" s="226"/>
      <c r="F70" s="226"/>
      <c r="G70" s="226"/>
      <c r="H70" s="226"/>
      <c r="I70" s="226"/>
      <c r="J70" s="227"/>
    </row>
    <row r="71" spans="1:10" ht="19.5" thickBot="1">
      <c r="A71" s="225" t="s">
        <v>4</v>
      </c>
      <c r="B71" s="226"/>
      <c r="C71" s="226"/>
      <c r="D71" s="226"/>
      <c r="E71" s="226"/>
      <c r="F71" s="226"/>
      <c r="G71" s="226"/>
      <c r="H71" s="226"/>
      <c r="I71" s="226"/>
      <c r="J71" s="227"/>
    </row>
    <row r="72" spans="1:10" ht="24" customHeight="1" thickBot="1">
      <c r="A72" s="235" t="s">
        <v>57</v>
      </c>
      <c r="B72" s="50"/>
      <c r="C72" s="25">
        <v>2014</v>
      </c>
      <c r="D72" s="85">
        <f>G72</f>
        <v>6</v>
      </c>
      <c r="E72" s="84"/>
      <c r="F72" s="74"/>
      <c r="G72" s="59">
        <v>6</v>
      </c>
      <c r="H72" s="81"/>
      <c r="I72" s="29" t="s">
        <v>23</v>
      </c>
      <c r="J72" s="235" t="s">
        <v>11</v>
      </c>
    </row>
    <row r="73" spans="1:10" ht="28.5" customHeight="1" thickBot="1">
      <c r="A73" s="236"/>
      <c r="B73" s="51"/>
      <c r="C73" s="25">
        <v>2015</v>
      </c>
      <c r="D73" s="85">
        <f>G73</f>
        <v>6</v>
      </c>
      <c r="E73" s="84"/>
      <c r="F73" s="66"/>
      <c r="G73" s="59">
        <v>6</v>
      </c>
      <c r="H73" s="81"/>
      <c r="I73" s="19" t="s">
        <v>22</v>
      </c>
      <c r="J73" s="236"/>
    </row>
    <row r="74" spans="1:10" ht="85.5" customHeight="1" thickBot="1">
      <c r="A74" s="237"/>
      <c r="B74" s="52"/>
      <c r="C74" s="25">
        <v>2016</v>
      </c>
      <c r="D74" s="85">
        <f>G74</f>
        <v>6</v>
      </c>
      <c r="E74" s="30"/>
      <c r="F74" s="66"/>
      <c r="G74" s="59">
        <v>6</v>
      </c>
      <c r="H74" s="81"/>
      <c r="I74" s="24" t="s">
        <v>22</v>
      </c>
      <c r="J74" s="237"/>
    </row>
    <row r="75" spans="1:10" ht="27" customHeight="1" thickBot="1">
      <c r="A75" s="222" t="s">
        <v>83</v>
      </c>
      <c r="B75" s="223"/>
      <c r="C75" s="223"/>
      <c r="D75" s="223"/>
      <c r="E75" s="223"/>
      <c r="F75" s="223"/>
      <c r="G75" s="223"/>
      <c r="H75" s="223"/>
      <c r="I75" s="223"/>
      <c r="J75" s="224"/>
    </row>
    <row r="76" spans="1:10" ht="27" customHeight="1">
      <c r="A76" s="205" t="s">
        <v>84</v>
      </c>
      <c r="B76" s="206"/>
      <c r="C76" s="206"/>
      <c r="D76" s="206"/>
      <c r="E76" s="206"/>
      <c r="F76" s="206"/>
      <c r="G76" s="206"/>
      <c r="H76" s="206"/>
      <c r="I76" s="206"/>
      <c r="J76" s="207"/>
    </row>
    <row r="77" spans="1:10" ht="22.5" customHeight="1" thickBot="1">
      <c r="A77" s="213" t="s">
        <v>49</v>
      </c>
      <c r="B77" s="214"/>
      <c r="C77" s="215"/>
      <c r="D77" s="215"/>
      <c r="E77" s="215"/>
      <c r="F77" s="215"/>
      <c r="G77" s="215"/>
      <c r="H77" s="215"/>
      <c r="I77" s="215"/>
      <c r="J77" s="192"/>
    </row>
    <row r="78" spans="1:10" ht="19.5" thickBot="1">
      <c r="A78" s="222" t="s">
        <v>4</v>
      </c>
      <c r="B78" s="223"/>
      <c r="C78" s="223"/>
      <c r="D78" s="223"/>
      <c r="E78" s="223"/>
      <c r="F78" s="223"/>
      <c r="G78" s="223"/>
      <c r="H78" s="223"/>
      <c r="I78" s="223"/>
      <c r="J78" s="224"/>
    </row>
    <row r="79" spans="1:10" ht="35.25" customHeight="1">
      <c r="A79" s="235" t="s">
        <v>168</v>
      </c>
      <c r="B79" s="76"/>
      <c r="C79" s="211">
        <v>2014</v>
      </c>
      <c r="D79" s="254">
        <f>G79</f>
        <v>3.3</v>
      </c>
      <c r="E79" s="250"/>
      <c r="F79" s="250"/>
      <c r="G79" s="250">
        <v>3.3</v>
      </c>
      <c r="H79" s="250"/>
      <c r="I79" s="250" t="s">
        <v>12</v>
      </c>
      <c r="J79" s="235" t="s">
        <v>50</v>
      </c>
    </row>
    <row r="80" spans="1:10" ht="25.5" customHeight="1" thickBot="1">
      <c r="A80" s="236"/>
      <c r="B80" s="79"/>
      <c r="C80" s="212"/>
      <c r="D80" s="228"/>
      <c r="E80" s="251"/>
      <c r="F80" s="251"/>
      <c r="G80" s="251"/>
      <c r="H80" s="251"/>
      <c r="I80" s="251"/>
      <c r="J80" s="236"/>
    </row>
    <row r="81" spans="1:10" ht="29.25" customHeight="1">
      <c r="A81" s="236"/>
      <c r="B81" s="51"/>
      <c r="C81" s="254">
        <v>2015</v>
      </c>
      <c r="D81" s="254">
        <f>G81</f>
        <v>20</v>
      </c>
      <c r="E81" s="250"/>
      <c r="F81" s="250"/>
      <c r="G81" s="250">
        <v>20</v>
      </c>
      <c r="H81" s="250"/>
      <c r="I81" s="250" t="s">
        <v>12</v>
      </c>
      <c r="J81" s="236"/>
    </row>
    <row r="82" spans="1:10" ht="32.25" customHeight="1" thickBot="1">
      <c r="A82" s="236"/>
      <c r="B82" s="51"/>
      <c r="C82" s="228"/>
      <c r="D82" s="228"/>
      <c r="E82" s="251"/>
      <c r="F82" s="251"/>
      <c r="G82" s="251"/>
      <c r="H82" s="251"/>
      <c r="I82" s="251"/>
      <c r="J82" s="236"/>
    </row>
    <row r="83" spans="1:10" ht="167.25" customHeight="1" thickBot="1">
      <c r="A83" s="237"/>
      <c r="B83" s="52"/>
      <c r="C83" s="25">
        <v>2016</v>
      </c>
      <c r="D83" s="25">
        <f>G83</f>
        <v>20</v>
      </c>
      <c r="E83" s="61"/>
      <c r="F83" s="19"/>
      <c r="G83" s="19">
        <v>20</v>
      </c>
      <c r="H83" s="68"/>
      <c r="I83" s="73" t="s">
        <v>12</v>
      </c>
      <c r="J83" s="237"/>
    </row>
    <row r="84" spans="1:10" ht="23.25" customHeight="1" thickBot="1">
      <c r="A84" s="222" t="s">
        <v>85</v>
      </c>
      <c r="B84" s="223"/>
      <c r="C84" s="223"/>
      <c r="D84" s="223"/>
      <c r="E84" s="223"/>
      <c r="F84" s="223"/>
      <c r="G84" s="223"/>
      <c r="H84" s="223"/>
      <c r="I84" s="223"/>
      <c r="J84" s="224"/>
    </row>
    <row r="85" spans="1:10" ht="24" customHeight="1">
      <c r="A85" s="205" t="s">
        <v>86</v>
      </c>
      <c r="B85" s="206"/>
      <c r="C85" s="206"/>
      <c r="D85" s="206"/>
      <c r="E85" s="206"/>
      <c r="F85" s="206"/>
      <c r="G85" s="206"/>
      <c r="H85" s="206"/>
      <c r="I85" s="206"/>
      <c r="J85" s="207"/>
    </row>
    <row r="86" spans="1:10" ht="21" customHeight="1">
      <c r="A86" s="193" t="s">
        <v>34</v>
      </c>
      <c r="B86" s="194"/>
      <c r="C86" s="194"/>
      <c r="D86" s="194"/>
      <c r="E86" s="194"/>
      <c r="F86" s="194"/>
      <c r="G86" s="194"/>
      <c r="H86" s="194"/>
      <c r="I86" s="194"/>
      <c r="J86" s="195"/>
    </row>
    <row r="87" spans="1:10" ht="17.25" customHeight="1" thickBot="1">
      <c r="A87" s="213" t="s">
        <v>51</v>
      </c>
      <c r="B87" s="214"/>
      <c r="C87" s="214"/>
      <c r="D87" s="214"/>
      <c r="E87" s="214"/>
      <c r="F87" s="214"/>
      <c r="G87" s="214"/>
      <c r="H87" s="214"/>
      <c r="I87" s="214"/>
      <c r="J87" s="196"/>
    </row>
    <row r="88" spans="1:10" ht="19.5" thickBot="1">
      <c r="A88" s="222" t="s">
        <v>4</v>
      </c>
      <c r="B88" s="223"/>
      <c r="C88" s="223"/>
      <c r="D88" s="223"/>
      <c r="E88" s="223"/>
      <c r="F88" s="223"/>
      <c r="G88" s="223"/>
      <c r="H88" s="206"/>
      <c r="I88" s="206"/>
      <c r="J88" s="207"/>
    </row>
    <row r="89" spans="1:10" ht="37.5" customHeight="1" thickBot="1">
      <c r="A89" s="235" t="s">
        <v>52</v>
      </c>
      <c r="B89" s="50"/>
      <c r="C89" s="25">
        <v>2014</v>
      </c>
      <c r="D89" s="25">
        <f>G89</f>
        <v>0</v>
      </c>
      <c r="E89" s="30"/>
      <c r="F89" s="30"/>
      <c r="G89" s="19">
        <v>0</v>
      </c>
      <c r="H89" s="30"/>
      <c r="I89" s="19" t="s">
        <v>12</v>
      </c>
      <c r="J89" s="264" t="s">
        <v>105</v>
      </c>
    </row>
    <row r="90" spans="1:10" ht="22.5" customHeight="1" thickBot="1">
      <c r="A90" s="236"/>
      <c r="B90" s="51"/>
      <c r="C90" s="62">
        <v>2015</v>
      </c>
      <c r="D90" s="62">
        <f>G90</f>
        <v>10</v>
      </c>
      <c r="E90" s="62"/>
      <c r="F90" s="62"/>
      <c r="G90" s="29">
        <v>10</v>
      </c>
      <c r="H90" s="62"/>
      <c r="I90" s="24" t="s">
        <v>12</v>
      </c>
      <c r="J90" s="265"/>
    </row>
    <row r="91" spans="1:10" ht="36.75" customHeight="1" thickBot="1">
      <c r="A91" s="237"/>
      <c r="B91" s="52"/>
      <c r="C91" s="25">
        <v>2016</v>
      </c>
      <c r="D91" s="25">
        <f>G91</f>
        <v>10</v>
      </c>
      <c r="E91" s="30"/>
      <c r="F91" s="31"/>
      <c r="G91" s="19">
        <v>10</v>
      </c>
      <c r="H91" s="33"/>
      <c r="I91" s="24" t="s">
        <v>12</v>
      </c>
      <c r="J91" s="265"/>
    </row>
    <row r="92" spans="1:10" ht="26.25" customHeight="1" thickBot="1">
      <c r="A92" s="235" t="s">
        <v>101</v>
      </c>
      <c r="B92" s="50"/>
      <c r="C92" s="25">
        <v>2014</v>
      </c>
      <c r="D92" s="25">
        <v>10</v>
      </c>
      <c r="E92" s="30"/>
      <c r="F92" s="31"/>
      <c r="G92" s="19">
        <v>0</v>
      </c>
      <c r="H92" s="33"/>
      <c r="I92" s="29" t="s">
        <v>23</v>
      </c>
      <c r="J92" s="265"/>
    </row>
    <row r="93" spans="1:10" ht="23.25" customHeight="1" thickBot="1">
      <c r="A93" s="236"/>
      <c r="B93" s="51"/>
      <c r="C93" s="25">
        <v>2015</v>
      </c>
      <c r="D93" s="25">
        <f>G93</f>
        <v>10</v>
      </c>
      <c r="E93" s="30"/>
      <c r="F93" s="31"/>
      <c r="G93" s="19">
        <v>10</v>
      </c>
      <c r="H93" s="33"/>
      <c r="I93" s="29" t="s">
        <v>23</v>
      </c>
      <c r="J93" s="265"/>
    </row>
    <row r="94" spans="1:10" ht="84" customHeight="1" thickBot="1">
      <c r="A94" s="237"/>
      <c r="B94" s="52"/>
      <c r="C94" s="25">
        <v>2016</v>
      </c>
      <c r="D94" s="25">
        <f>G94</f>
        <v>10</v>
      </c>
      <c r="E94" s="30"/>
      <c r="F94" s="31"/>
      <c r="G94" s="19">
        <v>10</v>
      </c>
      <c r="H94" s="33"/>
      <c r="I94" s="19" t="s">
        <v>23</v>
      </c>
      <c r="J94" s="266"/>
    </row>
    <row r="95" spans="1:10" ht="27.75" customHeight="1" thickBot="1">
      <c r="A95" s="257" t="s">
        <v>58</v>
      </c>
      <c r="B95" s="258"/>
      <c r="C95" s="258"/>
      <c r="D95" s="258"/>
      <c r="E95" s="258"/>
      <c r="F95" s="258"/>
      <c r="G95" s="258"/>
      <c r="H95" s="258"/>
      <c r="I95" s="258"/>
      <c r="J95" s="259"/>
    </row>
    <row r="96" spans="1:10" ht="25.5" customHeight="1" thickBot="1">
      <c r="A96" s="252" t="s">
        <v>76</v>
      </c>
      <c r="B96" s="253"/>
      <c r="C96" s="253"/>
      <c r="D96" s="253"/>
      <c r="E96" s="253"/>
      <c r="F96" s="253"/>
      <c r="G96" s="253"/>
      <c r="H96" s="253"/>
      <c r="I96" s="253"/>
      <c r="J96" s="267"/>
    </row>
    <row r="97" spans="1:10" ht="33.75" customHeight="1" thickBot="1">
      <c r="A97" s="235" t="s">
        <v>144</v>
      </c>
      <c r="B97" s="50"/>
      <c r="C97" s="25">
        <v>2014</v>
      </c>
      <c r="D97" s="25">
        <f>F97+G97</f>
        <v>500</v>
      </c>
      <c r="E97" s="19"/>
      <c r="F97" s="19">
        <v>460</v>
      </c>
      <c r="G97" s="19">
        <v>40</v>
      </c>
      <c r="H97" s="88"/>
      <c r="I97" s="19" t="s">
        <v>149</v>
      </c>
      <c r="J97" s="264" t="s">
        <v>59</v>
      </c>
    </row>
    <row r="98" spans="1:10" ht="33" customHeight="1" thickBot="1">
      <c r="A98" s="236"/>
      <c r="B98" s="51"/>
      <c r="C98" s="62">
        <v>2015</v>
      </c>
      <c r="D98" s="25">
        <f>G98</f>
        <v>30</v>
      </c>
      <c r="E98" s="29"/>
      <c r="F98" s="29"/>
      <c r="G98" s="60">
        <v>30</v>
      </c>
      <c r="H98" s="37"/>
      <c r="I98" s="24" t="s">
        <v>12</v>
      </c>
      <c r="J98" s="265"/>
    </row>
    <row r="99" spans="1:10" ht="45" customHeight="1" thickBot="1">
      <c r="A99" s="237"/>
      <c r="B99" s="51"/>
      <c r="C99" s="62">
        <v>2016</v>
      </c>
      <c r="D99" s="25">
        <f>G99</f>
        <v>30</v>
      </c>
      <c r="E99" s="29"/>
      <c r="F99" s="29"/>
      <c r="G99" s="29">
        <v>30</v>
      </c>
      <c r="H99" s="36"/>
      <c r="I99" s="24" t="s">
        <v>12</v>
      </c>
      <c r="J99" s="266"/>
    </row>
    <row r="100" spans="1:10" ht="50.25" customHeight="1" thickBot="1">
      <c r="A100" s="268" t="s">
        <v>102</v>
      </c>
      <c r="B100" s="89"/>
      <c r="C100" s="25">
        <v>2014</v>
      </c>
      <c r="D100" s="62">
        <f>G100</f>
        <v>0</v>
      </c>
      <c r="E100" s="61"/>
      <c r="F100" s="29"/>
      <c r="G100" s="61">
        <v>0</v>
      </c>
      <c r="H100" s="36"/>
      <c r="I100" s="24" t="s">
        <v>12</v>
      </c>
      <c r="J100" s="264" t="s">
        <v>103</v>
      </c>
    </row>
    <row r="101" spans="1:10" ht="56.25" customHeight="1" thickBot="1">
      <c r="A101" s="269"/>
      <c r="B101" s="90"/>
      <c r="C101" s="62">
        <v>2015</v>
      </c>
      <c r="D101" s="62">
        <f>G101</f>
        <v>10</v>
      </c>
      <c r="E101" s="61"/>
      <c r="F101" s="29"/>
      <c r="G101" s="61">
        <v>10</v>
      </c>
      <c r="H101" s="36"/>
      <c r="I101" s="24" t="s">
        <v>12</v>
      </c>
      <c r="J101" s="271"/>
    </row>
    <row r="102" spans="1:10" ht="62.25" customHeight="1" thickBot="1">
      <c r="A102" s="270"/>
      <c r="B102" s="90"/>
      <c r="C102" s="62">
        <v>2016</v>
      </c>
      <c r="D102" s="62">
        <f>G102</f>
        <v>10</v>
      </c>
      <c r="E102" s="61"/>
      <c r="F102" s="19"/>
      <c r="G102" s="61">
        <v>10</v>
      </c>
      <c r="H102" s="68"/>
      <c r="I102" s="24" t="s">
        <v>12</v>
      </c>
      <c r="J102" s="272"/>
    </row>
    <row r="103" spans="1:10" ht="18" customHeight="1">
      <c r="A103" s="275" t="s">
        <v>13</v>
      </c>
      <c r="B103" s="276"/>
      <c r="C103" s="276"/>
      <c r="D103" s="276"/>
      <c r="E103" s="276"/>
      <c r="F103" s="276"/>
      <c r="G103" s="276"/>
      <c r="H103" s="276"/>
      <c r="I103" s="276"/>
      <c r="J103" s="277"/>
    </row>
    <row r="104" spans="1:10" ht="30" customHeight="1" thickBot="1">
      <c r="A104" s="257" t="s">
        <v>87</v>
      </c>
      <c r="B104" s="258"/>
      <c r="C104" s="258"/>
      <c r="D104" s="258"/>
      <c r="E104" s="258"/>
      <c r="F104" s="258"/>
      <c r="G104" s="258"/>
      <c r="H104" s="258"/>
      <c r="I104" s="258"/>
      <c r="J104" s="259"/>
    </row>
    <row r="105" spans="1:10" ht="21" customHeight="1">
      <c r="A105" s="252" t="s">
        <v>88</v>
      </c>
      <c r="B105" s="253"/>
      <c r="C105" s="253"/>
      <c r="D105" s="253"/>
      <c r="E105" s="253"/>
      <c r="F105" s="253"/>
      <c r="G105" s="253"/>
      <c r="H105" s="66"/>
      <c r="I105" s="91"/>
      <c r="J105" s="75"/>
    </row>
    <row r="106" spans="1:10" ht="16.5" customHeight="1">
      <c r="A106" s="273" t="s">
        <v>32</v>
      </c>
      <c r="B106" s="274"/>
      <c r="C106" s="274"/>
      <c r="D106" s="274"/>
      <c r="E106" s="274"/>
      <c r="F106" s="274"/>
      <c r="G106" s="274"/>
      <c r="H106" s="92"/>
      <c r="I106" s="91"/>
      <c r="J106" s="93"/>
    </row>
    <row r="107" spans="1:10" ht="21" customHeight="1" thickBot="1">
      <c r="A107" s="219" t="s">
        <v>33</v>
      </c>
      <c r="B107" s="220"/>
      <c r="C107" s="220"/>
      <c r="D107" s="220"/>
      <c r="E107" s="220"/>
      <c r="F107" s="220"/>
      <c r="G107" s="220"/>
      <c r="H107" s="35"/>
      <c r="I107" s="94"/>
      <c r="J107" s="67"/>
    </row>
    <row r="108" spans="1:10" ht="19.5" thickBot="1">
      <c r="A108" s="31" t="s">
        <v>4</v>
      </c>
      <c r="B108" s="33"/>
      <c r="C108" s="33"/>
      <c r="D108" s="33"/>
      <c r="E108" s="33"/>
      <c r="F108" s="33"/>
      <c r="G108" s="33"/>
      <c r="H108" s="33"/>
      <c r="I108" s="33"/>
      <c r="J108" s="71"/>
    </row>
    <row r="109" spans="1:10" ht="42.75" customHeight="1" thickBot="1">
      <c r="A109" s="235" t="s">
        <v>14</v>
      </c>
      <c r="B109" s="50"/>
      <c r="C109" s="25">
        <v>2014</v>
      </c>
      <c r="D109" s="25">
        <f>G109</f>
        <v>0</v>
      </c>
      <c r="E109" s="30"/>
      <c r="F109" s="30"/>
      <c r="G109" s="19">
        <v>0</v>
      </c>
      <c r="H109" s="31"/>
      <c r="I109" s="24" t="s">
        <v>12</v>
      </c>
      <c r="J109" s="250" t="s">
        <v>106</v>
      </c>
    </row>
    <row r="110" spans="1:10" ht="28.5" customHeight="1" thickBot="1">
      <c r="A110" s="236"/>
      <c r="B110" s="51"/>
      <c r="C110" s="25">
        <v>2015</v>
      </c>
      <c r="D110" s="32">
        <f>G110</f>
        <v>15</v>
      </c>
      <c r="E110" s="30"/>
      <c r="F110" s="33"/>
      <c r="G110" s="19">
        <v>15</v>
      </c>
      <c r="H110" s="33"/>
      <c r="I110" s="24" t="s">
        <v>12</v>
      </c>
      <c r="J110" s="265"/>
    </row>
    <row r="111" spans="1:10" ht="39.75" customHeight="1" thickBot="1">
      <c r="A111" s="237"/>
      <c r="B111" s="52"/>
      <c r="C111" s="25">
        <v>2016</v>
      </c>
      <c r="D111" s="32">
        <f>G111</f>
        <v>15</v>
      </c>
      <c r="E111" s="30"/>
      <c r="F111" s="33"/>
      <c r="G111" s="19">
        <v>15</v>
      </c>
      <c r="H111" s="33"/>
      <c r="I111" s="24" t="s">
        <v>12</v>
      </c>
      <c r="J111" s="266"/>
    </row>
    <row r="112" spans="1:10" ht="24.75" customHeight="1" thickBot="1">
      <c r="A112" s="241" t="s">
        <v>89</v>
      </c>
      <c r="B112" s="242"/>
      <c r="C112" s="242"/>
      <c r="D112" s="242"/>
      <c r="E112" s="242"/>
      <c r="F112" s="242"/>
      <c r="G112" s="242"/>
      <c r="H112" s="242"/>
      <c r="I112" s="242"/>
      <c r="J112" s="243"/>
    </row>
    <row r="113" spans="1:10" ht="20.25" customHeight="1">
      <c r="A113" s="252" t="s">
        <v>90</v>
      </c>
      <c r="B113" s="253"/>
      <c r="C113" s="253"/>
      <c r="D113" s="253"/>
      <c r="E113" s="253"/>
      <c r="F113" s="253"/>
      <c r="G113" s="253"/>
      <c r="H113" s="66"/>
      <c r="I113" s="34"/>
      <c r="J113" s="75"/>
    </row>
    <row r="114" spans="1:10" ht="24.75" customHeight="1" thickBot="1">
      <c r="A114" s="219" t="s">
        <v>31</v>
      </c>
      <c r="B114" s="220"/>
      <c r="C114" s="220"/>
      <c r="D114" s="220"/>
      <c r="E114" s="220"/>
      <c r="F114" s="220"/>
      <c r="G114" s="35"/>
      <c r="H114" s="35"/>
      <c r="I114" s="35"/>
      <c r="J114" s="67"/>
    </row>
    <row r="115" spans="1:10" ht="19.5" thickBot="1">
      <c r="A115" s="31" t="s">
        <v>4</v>
      </c>
      <c r="B115" s="33"/>
      <c r="C115" s="33"/>
      <c r="D115" s="33"/>
      <c r="E115" s="33"/>
      <c r="F115" s="33"/>
      <c r="G115" s="33"/>
      <c r="H115" s="33"/>
      <c r="I115" s="36"/>
      <c r="J115" s="71"/>
    </row>
    <row r="116" spans="1:10" ht="30" customHeight="1" thickBot="1">
      <c r="A116" s="235" t="s">
        <v>53</v>
      </c>
      <c r="B116" s="50"/>
      <c r="C116" s="62">
        <v>2014</v>
      </c>
      <c r="D116" s="62">
        <f>G116</f>
        <v>25</v>
      </c>
      <c r="E116" s="30"/>
      <c r="F116" s="30"/>
      <c r="G116" s="19">
        <v>25</v>
      </c>
      <c r="H116" s="31"/>
      <c r="I116" s="29" t="s">
        <v>23</v>
      </c>
      <c r="J116" s="250" t="s">
        <v>15</v>
      </c>
    </row>
    <row r="117" spans="1:10" ht="26.25" customHeight="1" thickBot="1">
      <c r="A117" s="236"/>
      <c r="B117" s="51"/>
      <c r="C117" s="25">
        <v>2015</v>
      </c>
      <c r="D117" s="25">
        <f>G117</f>
        <v>25</v>
      </c>
      <c r="E117" s="30"/>
      <c r="F117" s="33"/>
      <c r="G117" s="19">
        <v>25</v>
      </c>
      <c r="H117" s="33"/>
      <c r="I117" s="29" t="s">
        <v>23</v>
      </c>
      <c r="J117" s="265"/>
    </row>
    <row r="118" spans="1:10" ht="25.5" customHeight="1" thickBot="1">
      <c r="A118" s="237"/>
      <c r="B118" s="52"/>
      <c r="C118" s="25">
        <v>2016</v>
      </c>
      <c r="D118" s="25">
        <f>G118</f>
        <v>25</v>
      </c>
      <c r="E118" s="30"/>
      <c r="F118" s="33"/>
      <c r="G118" s="19">
        <v>25</v>
      </c>
      <c r="H118" s="33"/>
      <c r="I118" s="29" t="s">
        <v>23</v>
      </c>
      <c r="J118" s="266"/>
    </row>
    <row r="119" spans="1:10" ht="27" customHeight="1" thickBot="1">
      <c r="A119" s="241" t="s">
        <v>91</v>
      </c>
      <c r="B119" s="242"/>
      <c r="C119" s="242"/>
      <c r="D119" s="242"/>
      <c r="E119" s="242"/>
      <c r="F119" s="242"/>
      <c r="G119" s="242"/>
      <c r="H119" s="242"/>
      <c r="I119" s="242"/>
      <c r="J119" s="243"/>
    </row>
    <row r="120" spans="1:10" ht="21" customHeight="1">
      <c r="A120" s="252" t="s">
        <v>92</v>
      </c>
      <c r="B120" s="253"/>
      <c r="C120" s="253"/>
      <c r="D120" s="253"/>
      <c r="E120" s="253"/>
      <c r="F120" s="253"/>
      <c r="G120" s="253"/>
      <c r="H120" s="66"/>
      <c r="I120" s="34"/>
      <c r="J120" s="75"/>
    </row>
    <row r="121" spans="1:10" ht="23.25" customHeight="1">
      <c r="A121" s="273" t="s">
        <v>29</v>
      </c>
      <c r="B121" s="274"/>
      <c r="C121" s="274"/>
      <c r="D121" s="274"/>
      <c r="E121" s="274"/>
      <c r="F121" s="274"/>
      <c r="G121" s="274"/>
      <c r="H121" s="92"/>
      <c r="I121" s="92"/>
      <c r="J121" s="93"/>
    </row>
    <row r="122" spans="1:10" ht="23.25" customHeight="1" thickBot="1">
      <c r="A122" s="219" t="s">
        <v>30</v>
      </c>
      <c r="B122" s="220"/>
      <c r="C122" s="220"/>
      <c r="D122" s="220"/>
      <c r="E122" s="220"/>
      <c r="F122" s="220"/>
      <c r="G122" s="55"/>
      <c r="H122" s="55"/>
      <c r="I122" s="35"/>
      <c r="J122" s="70"/>
    </row>
    <row r="123" spans="1:10" ht="19.5" thickBot="1">
      <c r="A123" s="31" t="s">
        <v>4</v>
      </c>
      <c r="B123" s="33"/>
      <c r="C123" s="33"/>
      <c r="D123" s="33"/>
      <c r="E123" s="33"/>
      <c r="F123" s="33"/>
      <c r="G123" s="33"/>
      <c r="H123" s="33"/>
      <c r="I123" s="33"/>
      <c r="J123" s="71"/>
    </row>
    <row r="124" spans="1:10" ht="40.5" customHeight="1" thickBot="1">
      <c r="A124" s="235" t="s">
        <v>109</v>
      </c>
      <c r="B124" s="50"/>
      <c r="C124" s="254">
        <v>2014</v>
      </c>
      <c r="D124" s="254">
        <f>F124</f>
        <v>8</v>
      </c>
      <c r="E124" s="30"/>
      <c r="F124" s="25">
        <v>8</v>
      </c>
      <c r="G124" s="19">
        <v>0</v>
      </c>
      <c r="H124" s="30"/>
      <c r="I124" s="144" t="s">
        <v>116</v>
      </c>
      <c r="J124" s="250" t="s">
        <v>16</v>
      </c>
    </row>
    <row r="125" spans="1:10" ht="40.5" customHeight="1" thickBot="1">
      <c r="A125" s="236"/>
      <c r="B125" s="79"/>
      <c r="C125" s="228"/>
      <c r="D125" s="228"/>
      <c r="E125" s="65"/>
      <c r="F125" s="65"/>
      <c r="G125" s="22">
        <v>0</v>
      </c>
      <c r="H125" s="30"/>
      <c r="I125" s="144" t="s">
        <v>22</v>
      </c>
      <c r="J125" s="221"/>
    </row>
    <row r="126" spans="1:10" ht="32.25" customHeight="1" thickBot="1">
      <c r="A126" s="236"/>
      <c r="B126" s="79"/>
      <c r="C126" s="21">
        <v>2015</v>
      </c>
      <c r="D126" s="25">
        <f>G126</f>
        <v>20</v>
      </c>
      <c r="E126" s="65"/>
      <c r="F126" s="65"/>
      <c r="G126" s="22">
        <v>20</v>
      </c>
      <c r="H126" s="30"/>
      <c r="I126" s="144" t="s">
        <v>22</v>
      </c>
      <c r="J126" s="221"/>
    </row>
    <row r="127" spans="1:10" ht="78" customHeight="1" thickBot="1">
      <c r="A127" s="237"/>
      <c r="B127" s="70"/>
      <c r="C127" s="21">
        <v>2016</v>
      </c>
      <c r="D127" s="25">
        <f>G127</f>
        <v>20</v>
      </c>
      <c r="E127" s="65"/>
      <c r="F127" s="65"/>
      <c r="G127" s="22">
        <v>20</v>
      </c>
      <c r="H127" s="30"/>
      <c r="I127" s="144" t="s">
        <v>22</v>
      </c>
      <c r="J127" s="251"/>
    </row>
    <row r="128" spans="1:10" ht="55.5" customHeight="1" thickBot="1">
      <c r="A128" s="235" t="s">
        <v>65</v>
      </c>
      <c r="B128" s="79"/>
      <c r="C128" s="21">
        <v>2014</v>
      </c>
      <c r="D128" s="21">
        <f>G128</f>
        <v>30</v>
      </c>
      <c r="E128" s="86"/>
      <c r="F128" s="86"/>
      <c r="G128" s="22">
        <v>30</v>
      </c>
      <c r="H128" s="95"/>
      <c r="I128" s="24" t="s">
        <v>12</v>
      </c>
      <c r="J128" s="36" t="s">
        <v>17</v>
      </c>
    </row>
    <row r="129" spans="1:10" ht="34.5" customHeight="1">
      <c r="A129" s="236"/>
      <c r="B129" s="51"/>
      <c r="C129" s="254">
        <v>2015</v>
      </c>
      <c r="D129" s="278">
        <f>G129</f>
        <v>30</v>
      </c>
      <c r="E129" s="250"/>
      <c r="F129" s="250"/>
      <c r="G129" s="311">
        <v>30</v>
      </c>
      <c r="H129" s="250"/>
      <c r="I129" s="221" t="s">
        <v>64</v>
      </c>
      <c r="J129" s="97"/>
    </row>
    <row r="130" spans="1:10" ht="22.5" customHeight="1">
      <c r="A130" s="236"/>
      <c r="B130" s="51"/>
      <c r="C130" s="255"/>
      <c r="D130" s="279"/>
      <c r="E130" s="221"/>
      <c r="F130" s="221"/>
      <c r="G130" s="312"/>
      <c r="H130" s="221"/>
      <c r="I130" s="314"/>
      <c r="J130" s="97"/>
    </row>
    <row r="131" spans="1:10" ht="14.25" customHeight="1" thickBot="1">
      <c r="A131" s="236"/>
      <c r="B131" s="51"/>
      <c r="C131" s="228"/>
      <c r="D131" s="280"/>
      <c r="E131" s="251"/>
      <c r="F131" s="251"/>
      <c r="G131" s="313"/>
      <c r="H131" s="251"/>
      <c r="I131" s="315"/>
      <c r="J131" s="97"/>
    </row>
    <row r="132" spans="1:10" ht="55.5" customHeight="1" thickBot="1">
      <c r="A132" s="237"/>
      <c r="B132" s="52"/>
      <c r="C132" s="25">
        <v>2016</v>
      </c>
      <c r="D132" s="98">
        <f>G132</f>
        <v>30</v>
      </c>
      <c r="E132" s="99"/>
      <c r="F132" s="95"/>
      <c r="G132" s="100">
        <v>30</v>
      </c>
      <c r="H132" s="95"/>
      <c r="I132" s="19" t="s">
        <v>67</v>
      </c>
      <c r="J132" s="69"/>
    </row>
    <row r="133" spans="1:10" ht="34.5" customHeight="1" thickBot="1">
      <c r="A133" s="281" t="s">
        <v>66</v>
      </c>
      <c r="B133" s="101"/>
      <c r="C133" s="62">
        <v>2014</v>
      </c>
      <c r="D133" s="96">
        <f>G133</f>
        <v>0</v>
      </c>
      <c r="E133" s="102"/>
      <c r="F133" s="95"/>
      <c r="G133" s="60">
        <v>0</v>
      </c>
      <c r="H133" s="103"/>
      <c r="I133" s="24" t="s">
        <v>12</v>
      </c>
      <c r="J133" s="250" t="s">
        <v>54</v>
      </c>
    </row>
    <row r="134" spans="1:10" ht="41.25" customHeight="1" thickBot="1">
      <c r="A134" s="282"/>
      <c r="B134" s="104"/>
      <c r="C134" s="62">
        <v>2015</v>
      </c>
      <c r="D134" s="96">
        <f>G134</f>
        <v>10</v>
      </c>
      <c r="E134" s="102"/>
      <c r="F134" s="95"/>
      <c r="G134" s="60">
        <v>10</v>
      </c>
      <c r="H134" s="103"/>
      <c r="I134" s="19" t="s">
        <v>69</v>
      </c>
      <c r="J134" s="221"/>
    </row>
    <row r="135" spans="1:10" ht="42.75" customHeight="1" thickBot="1">
      <c r="A135" s="283"/>
      <c r="B135" s="104"/>
      <c r="C135" s="62">
        <v>2016</v>
      </c>
      <c r="D135" s="96">
        <f>G135</f>
        <v>10</v>
      </c>
      <c r="E135" s="102"/>
      <c r="F135" s="95"/>
      <c r="G135" s="60">
        <v>10</v>
      </c>
      <c r="H135" s="103"/>
      <c r="I135" s="19" t="s">
        <v>108</v>
      </c>
      <c r="J135" s="251"/>
    </row>
    <row r="136" spans="1:10" ht="54" customHeight="1" thickBot="1">
      <c r="A136" s="188" t="s">
        <v>166</v>
      </c>
      <c r="B136" s="188"/>
      <c r="C136" s="81">
        <v>2014</v>
      </c>
      <c r="D136" s="98">
        <f>F136</f>
        <v>50</v>
      </c>
      <c r="E136" s="102"/>
      <c r="F136" s="19">
        <v>50</v>
      </c>
      <c r="G136" s="187"/>
      <c r="H136" s="95"/>
      <c r="I136" s="61" t="s">
        <v>164</v>
      </c>
      <c r="J136" s="19" t="s">
        <v>167</v>
      </c>
    </row>
    <row r="137" spans="1:10" ht="30" customHeight="1">
      <c r="A137" s="275" t="s">
        <v>18</v>
      </c>
      <c r="B137" s="276"/>
      <c r="C137" s="276"/>
      <c r="D137" s="276"/>
      <c r="E137" s="276"/>
      <c r="F137" s="276"/>
      <c r="G137" s="276"/>
      <c r="H137" s="276"/>
      <c r="I137" s="276"/>
      <c r="J137" s="277"/>
    </row>
    <row r="138" spans="1:10" ht="25.5" customHeight="1" thickBot="1">
      <c r="A138" s="257" t="s">
        <v>93</v>
      </c>
      <c r="B138" s="258"/>
      <c r="C138" s="258"/>
      <c r="D138" s="258"/>
      <c r="E138" s="258"/>
      <c r="F138" s="258"/>
      <c r="G138" s="258"/>
      <c r="H138" s="258"/>
      <c r="I138" s="258"/>
      <c r="J138" s="259"/>
    </row>
    <row r="139" spans="1:10" ht="23.25" customHeight="1" thickBot="1">
      <c r="A139" s="241" t="s">
        <v>94</v>
      </c>
      <c r="B139" s="242"/>
      <c r="C139" s="242"/>
      <c r="D139" s="242"/>
      <c r="E139" s="242"/>
      <c r="F139" s="242"/>
      <c r="G139" s="242"/>
      <c r="H139" s="242"/>
      <c r="I139" s="242"/>
      <c r="J139" s="243"/>
    </row>
    <row r="140" spans="1:10" ht="31.5" customHeight="1" thickBot="1">
      <c r="A140" s="31" t="s">
        <v>4</v>
      </c>
      <c r="B140" s="33"/>
      <c r="C140" s="33"/>
      <c r="D140" s="33"/>
      <c r="E140" s="105"/>
      <c r="F140" s="105"/>
      <c r="G140" s="33"/>
      <c r="H140" s="33"/>
      <c r="I140" s="105"/>
      <c r="J140" s="71"/>
    </row>
    <row r="141" spans="1:10" ht="78.75" customHeight="1" thickBot="1">
      <c r="A141" s="103" t="s">
        <v>19</v>
      </c>
      <c r="B141" s="103"/>
      <c r="C141" s="84" t="s">
        <v>44</v>
      </c>
      <c r="D141" s="62">
        <v>0</v>
      </c>
      <c r="E141" s="106"/>
      <c r="F141" s="106"/>
      <c r="G141" s="72"/>
      <c r="H141" s="62"/>
      <c r="I141" s="106"/>
      <c r="J141" s="36" t="s">
        <v>20</v>
      </c>
    </row>
    <row r="142" spans="1:10" ht="29.25" customHeight="1" thickBot="1">
      <c r="A142" s="241" t="s">
        <v>95</v>
      </c>
      <c r="B142" s="242"/>
      <c r="C142" s="242"/>
      <c r="D142" s="242"/>
      <c r="E142" s="242"/>
      <c r="F142" s="242"/>
      <c r="G142" s="242"/>
      <c r="H142" s="242"/>
      <c r="I142" s="242"/>
      <c r="J142" s="243"/>
    </row>
    <row r="143" spans="1:10" ht="22.5" customHeight="1">
      <c r="A143" s="252" t="s">
        <v>96</v>
      </c>
      <c r="B143" s="253"/>
      <c r="C143" s="253"/>
      <c r="D143" s="253"/>
      <c r="E143" s="253"/>
      <c r="F143" s="253"/>
      <c r="G143" s="66"/>
      <c r="H143" s="66"/>
      <c r="I143" s="66"/>
      <c r="J143" s="75"/>
    </row>
    <row r="144" spans="1:10" ht="28.5" customHeight="1" thickBot="1">
      <c r="A144" s="219" t="s">
        <v>28</v>
      </c>
      <c r="B144" s="220"/>
      <c r="C144" s="220"/>
      <c r="D144" s="220"/>
      <c r="E144" s="220"/>
      <c r="F144" s="220"/>
      <c r="G144" s="220"/>
      <c r="H144" s="220"/>
      <c r="I144" s="64"/>
      <c r="J144" s="67"/>
    </row>
    <row r="145" spans="1:10" ht="19.5" thickBot="1">
      <c r="A145" s="31" t="s">
        <v>4</v>
      </c>
      <c r="B145" s="33"/>
      <c r="C145" s="33"/>
      <c r="D145" s="33"/>
      <c r="E145" s="62"/>
      <c r="F145" s="62"/>
      <c r="G145" s="33"/>
      <c r="H145" s="33"/>
      <c r="I145" s="107"/>
      <c r="J145" s="71"/>
    </row>
    <row r="146" spans="1:10" ht="33.75" customHeight="1" thickBot="1">
      <c r="A146" s="235" t="s">
        <v>55</v>
      </c>
      <c r="B146" s="50"/>
      <c r="C146" s="25">
        <v>2014</v>
      </c>
      <c r="D146" s="25">
        <f>G146</f>
        <v>5</v>
      </c>
      <c r="E146" s="30"/>
      <c r="F146" s="33"/>
      <c r="G146" s="19">
        <v>5</v>
      </c>
      <c r="H146" s="31"/>
      <c r="I146" s="19" t="s">
        <v>24</v>
      </c>
      <c r="J146" s="235" t="s">
        <v>56</v>
      </c>
    </row>
    <row r="147" spans="1:10" ht="30" customHeight="1" thickBot="1">
      <c r="A147" s="236"/>
      <c r="B147" s="51"/>
      <c r="C147" s="25">
        <v>2015</v>
      </c>
      <c r="D147" s="25">
        <f>G147</f>
        <v>5</v>
      </c>
      <c r="E147" s="30"/>
      <c r="F147" s="31"/>
      <c r="G147" s="19">
        <v>5</v>
      </c>
      <c r="H147" s="33"/>
      <c r="I147" s="19" t="s">
        <v>24</v>
      </c>
      <c r="J147" s="236"/>
    </row>
    <row r="148" spans="1:10" ht="30.75" customHeight="1" thickBot="1">
      <c r="A148" s="237"/>
      <c r="B148" s="52"/>
      <c r="C148" s="25">
        <v>2016</v>
      </c>
      <c r="D148" s="25">
        <f>G148</f>
        <v>5</v>
      </c>
      <c r="E148" s="69"/>
      <c r="F148" s="35"/>
      <c r="G148" s="19">
        <v>5</v>
      </c>
      <c r="H148" s="33"/>
      <c r="I148" s="19" t="s">
        <v>24</v>
      </c>
      <c r="J148" s="237"/>
    </row>
    <row r="149" spans="1:10" ht="25.5" customHeight="1" thickBot="1">
      <c r="A149" s="241" t="s">
        <v>97</v>
      </c>
      <c r="B149" s="242"/>
      <c r="C149" s="242"/>
      <c r="D149" s="242"/>
      <c r="E149" s="242"/>
      <c r="F149" s="242"/>
      <c r="G149" s="242"/>
      <c r="H149" s="242"/>
      <c r="I149" s="242"/>
      <c r="J149" s="243"/>
    </row>
    <row r="150" spans="1:10" ht="24.75" customHeight="1">
      <c r="A150" s="74" t="s">
        <v>98</v>
      </c>
      <c r="B150" s="66"/>
      <c r="C150" s="66"/>
      <c r="D150" s="66"/>
      <c r="E150" s="66"/>
      <c r="F150" s="66"/>
      <c r="G150" s="66"/>
      <c r="H150" s="66"/>
      <c r="I150" s="61"/>
      <c r="J150" s="75"/>
    </row>
    <row r="151" spans="1:10" ht="29.25" customHeight="1" thickBot="1">
      <c r="A151" s="219" t="s">
        <v>27</v>
      </c>
      <c r="B151" s="220"/>
      <c r="C151" s="220"/>
      <c r="D151" s="220"/>
      <c r="E151" s="220"/>
      <c r="F151" s="220"/>
      <c r="G151" s="220"/>
      <c r="H151" s="220"/>
      <c r="I151" s="27"/>
      <c r="J151" s="93"/>
    </row>
    <row r="152" spans="1:10" ht="20.25" customHeight="1" thickBot="1">
      <c r="A152" s="74" t="s">
        <v>4</v>
      </c>
      <c r="B152" s="66"/>
      <c r="C152" s="38"/>
      <c r="D152" s="61"/>
      <c r="E152" s="33"/>
      <c r="F152" s="33"/>
      <c r="G152" s="38"/>
      <c r="H152" s="81"/>
      <c r="I152" s="38"/>
      <c r="J152" s="39"/>
    </row>
    <row r="153" spans="1:10" ht="20.25" customHeight="1" thickBot="1">
      <c r="A153" s="235" t="s">
        <v>145</v>
      </c>
      <c r="B153" s="254"/>
      <c r="C153" s="254">
        <v>2014</v>
      </c>
      <c r="D153" s="254">
        <f>F153+G153</f>
        <v>244.69999999999996</v>
      </c>
      <c r="E153" s="30"/>
      <c r="F153" s="32">
        <v>51.5</v>
      </c>
      <c r="G153" s="19">
        <f>G154+G155+G156+G157+G158+G159+G160</f>
        <v>193.19999999999996</v>
      </c>
      <c r="H153" s="32"/>
      <c r="I153" s="19"/>
      <c r="J153" s="250" t="s">
        <v>38</v>
      </c>
    </row>
    <row r="154" spans="1:10" ht="39.75" customHeight="1" thickBot="1">
      <c r="A154" s="236"/>
      <c r="B154" s="255"/>
      <c r="C154" s="255"/>
      <c r="D154" s="255"/>
      <c r="E154" s="33"/>
      <c r="F154" s="25"/>
      <c r="G154" s="19">
        <f>55.4+44.7</f>
        <v>100.1</v>
      </c>
      <c r="H154" s="30"/>
      <c r="I154" s="24" t="s">
        <v>12</v>
      </c>
      <c r="J154" s="221"/>
    </row>
    <row r="155" spans="1:10" ht="39.75" customHeight="1" thickBot="1">
      <c r="A155" s="236"/>
      <c r="B155" s="255"/>
      <c r="C155" s="255"/>
      <c r="D155" s="255"/>
      <c r="E155" s="66"/>
      <c r="F155" s="30"/>
      <c r="G155" s="29">
        <v>15.3</v>
      </c>
      <c r="H155" s="84"/>
      <c r="I155" s="29" t="s">
        <v>115</v>
      </c>
      <c r="J155" s="221"/>
    </row>
    <row r="156" spans="1:10" ht="39.75" customHeight="1" thickBot="1">
      <c r="A156" s="236"/>
      <c r="B156" s="255"/>
      <c r="C156" s="255"/>
      <c r="D156" s="255"/>
      <c r="E156" s="66"/>
      <c r="F156" s="30"/>
      <c r="G156" s="29">
        <v>15.3</v>
      </c>
      <c r="H156" s="84"/>
      <c r="I156" s="29" t="s">
        <v>116</v>
      </c>
      <c r="J156" s="221"/>
    </row>
    <row r="157" spans="1:10" ht="39.75" customHeight="1" thickBot="1">
      <c r="A157" s="236"/>
      <c r="B157" s="255"/>
      <c r="C157" s="255"/>
      <c r="D157" s="255"/>
      <c r="E157" s="66"/>
      <c r="F157" s="30"/>
      <c r="G157" s="29">
        <v>24.4</v>
      </c>
      <c r="H157" s="84"/>
      <c r="I157" s="29" t="s">
        <v>110</v>
      </c>
      <c r="J157" s="221"/>
    </row>
    <row r="158" spans="1:10" ht="39.75" customHeight="1" thickBot="1">
      <c r="A158" s="236"/>
      <c r="B158" s="255"/>
      <c r="C158" s="255"/>
      <c r="D158" s="255"/>
      <c r="E158" s="66"/>
      <c r="F158" s="30"/>
      <c r="G158" s="29">
        <v>12.7</v>
      </c>
      <c r="H158" s="84"/>
      <c r="I158" s="29" t="s">
        <v>113</v>
      </c>
      <c r="J158" s="221"/>
    </row>
    <row r="159" spans="1:10" ht="39.75" customHeight="1" thickBot="1">
      <c r="A159" s="236"/>
      <c r="B159" s="255"/>
      <c r="C159" s="255"/>
      <c r="D159" s="255"/>
      <c r="E159" s="66"/>
      <c r="F159" s="30"/>
      <c r="G159" s="29">
        <v>12.7</v>
      </c>
      <c r="H159" s="84"/>
      <c r="I159" s="29" t="s">
        <v>111</v>
      </c>
      <c r="J159" s="221"/>
    </row>
    <row r="160" spans="1:10" ht="39.75" customHeight="1" thickBot="1">
      <c r="A160" s="236"/>
      <c r="B160" s="255"/>
      <c r="C160" s="228"/>
      <c r="D160" s="228"/>
      <c r="E160" s="66"/>
      <c r="F160" s="30"/>
      <c r="G160" s="29">
        <v>12.7</v>
      </c>
      <c r="H160" s="84"/>
      <c r="I160" s="29" t="s">
        <v>114</v>
      </c>
      <c r="J160" s="221"/>
    </row>
    <row r="161" spans="1:10" ht="48" customHeight="1" thickBot="1">
      <c r="A161" s="236"/>
      <c r="B161" s="255"/>
      <c r="C161" s="62">
        <v>2015</v>
      </c>
      <c r="D161" s="25">
        <f aca="true" t="shared" si="0" ref="D161:D166">G161</f>
        <v>175.054</v>
      </c>
      <c r="E161" s="72"/>
      <c r="F161" s="25"/>
      <c r="G161" s="60">
        <v>175.054</v>
      </c>
      <c r="H161" s="84"/>
      <c r="I161" s="29" t="s">
        <v>68</v>
      </c>
      <c r="J161" s="221"/>
    </row>
    <row r="162" spans="1:10" ht="87" customHeight="1" thickBot="1">
      <c r="A162" s="237"/>
      <c r="B162" s="228"/>
      <c r="C162" s="62">
        <v>2016</v>
      </c>
      <c r="D162" s="25">
        <f t="shared" si="0"/>
        <v>175.054</v>
      </c>
      <c r="E162" s="84"/>
      <c r="F162" s="84"/>
      <c r="G162" s="29">
        <v>175.054</v>
      </c>
      <c r="H162" s="84"/>
      <c r="I162" s="29" t="s">
        <v>68</v>
      </c>
      <c r="J162" s="251"/>
    </row>
    <row r="163" spans="1:10" ht="30.75" customHeight="1" thickBot="1">
      <c r="A163" s="264" t="s">
        <v>117</v>
      </c>
      <c r="B163" s="114"/>
      <c r="C163" s="62">
        <v>2014</v>
      </c>
      <c r="D163" s="80">
        <f t="shared" si="0"/>
        <v>123.7</v>
      </c>
      <c r="E163" s="62"/>
      <c r="F163" s="62"/>
      <c r="G163" s="29">
        <v>123.7</v>
      </c>
      <c r="H163" s="62"/>
      <c r="I163" s="29" t="s">
        <v>12</v>
      </c>
      <c r="J163" s="235" t="s">
        <v>118</v>
      </c>
    </row>
    <row r="164" spans="1:10" ht="30" customHeight="1" thickBot="1">
      <c r="A164" s="271"/>
      <c r="B164" s="114"/>
      <c r="C164" s="62">
        <v>2015</v>
      </c>
      <c r="D164" s="25">
        <f t="shared" si="0"/>
        <v>123.7</v>
      </c>
      <c r="E164" s="62"/>
      <c r="F164" s="62"/>
      <c r="G164" s="29">
        <v>123.7</v>
      </c>
      <c r="H164" s="62"/>
      <c r="I164" s="29" t="s">
        <v>12</v>
      </c>
      <c r="J164" s="236"/>
    </row>
    <row r="165" spans="1:10" ht="30" customHeight="1" thickBot="1">
      <c r="A165" s="272"/>
      <c r="B165" s="114"/>
      <c r="C165" s="62">
        <v>2016</v>
      </c>
      <c r="D165" s="80">
        <f t="shared" si="0"/>
        <v>123.7</v>
      </c>
      <c r="E165" s="62"/>
      <c r="F165" s="62"/>
      <c r="G165" s="29">
        <v>123.7</v>
      </c>
      <c r="H165" s="62"/>
      <c r="I165" s="29" t="s">
        <v>12</v>
      </c>
      <c r="J165" s="237"/>
    </row>
    <row r="166" spans="1:10" ht="66.75" customHeight="1" thickBot="1">
      <c r="A166" s="169" t="s">
        <v>125</v>
      </c>
      <c r="B166" s="170"/>
      <c r="C166" s="25">
        <v>2014</v>
      </c>
      <c r="D166" s="25">
        <f t="shared" si="0"/>
        <v>587</v>
      </c>
      <c r="E166" s="25"/>
      <c r="F166" s="25"/>
      <c r="G166" s="171">
        <f>500+87</f>
        <v>587</v>
      </c>
      <c r="H166" s="25"/>
      <c r="I166" s="19" t="s">
        <v>107</v>
      </c>
      <c r="J166" s="58"/>
    </row>
    <row r="167" spans="1:10" ht="118.5" customHeight="1" thickBot="1">
      <c r="A167" s="185" t="s">
        <v>165</v>
      </c>
      <c r="B167" s="183"/>
      <c r="C167" s="25">
        <v>2014</v>
      </c>
      <c r="D167" s="140">
        <f>F167</f>
        <v>1538.46</v>
      </c>
      <c r="E167" s="25"/>
      <c r="F167" s="186">
        <v>1538.46</v>
      </c>
      <c r="G167" s="171"/>
      <c r="H167" s="32"/>
      <c r="I167" s="19" t="s">
        <v>116</v>
      </c>
      <c r="J167" s="184"/>
    </row>
    <row r="168" spans="1:10" ht="19.5" customHeight="1" thickBot="1">
      <c r="A168" s="161"/>
      <c r="B168" s="92"/>
      <c r="C168" s="27"/>
      <c r="D168" s="27"/>
      <c r="E168" s="64"/>
      <c r="F168" s="115"/>
      <c r="G168" s="116"/>
      <c r="H168" s="64"/>
      <c r="I168" s="35"/>
      <c r="J168" s="93"/>
    </row>
    <row r="169" spans="1:10" ht="24.75" customHeight="1" thickBot="1">
      <c r="A169" s="247" t="s">
        <v>21</v>
      </c>
      <c r="B169" s="248"/>
      <c r="C169" s="248"/>
      <c r="D169" s="248"/>
      <c r="E169" s="248"/>
      <c r="F169" s="248"/>
      <c r="G169" s="248"/>
      <c r="H169" s="248"/>
      <c r="I169" s="248"/>
      <c r="J169" s="249"/>
    </row>
    <row r="170" spans="1:10" ht="27" customHeight="1" thickBot="1">
      <c r="A170" s="238" t="s">
        <v>99</v>
      </c>
      <c r="B170" s="239"/>
      <c r="C170" s="239"/>
      <c r="D170" s="239"/>
      <c r="E170" s="239"/>
      <c r="F170" s="239"/>
      <c r="G170" s="239"/>
      <c r="H170" s="240"/>
      <c r="I170" s="12"/>
      <c r="J170" s="20"/>
    </row>
    <row r="171" spans="1:10" ht="18.75" customHeight="1" thickBot="1">
      <c r="A171" s="217" t="s">
        <v>100</v>
      </c>
      <c r="B171" s="218"/>
      <c r="C171" s="218"/>
      <c r="D171" s="218"/>
      <c r="E171" s="218"/>
      <c r="F171" s="218"/>
      <c r="G171" s="218"/>
      <c r="H171" s="218"/>
      <c r="I171" s="28"/>
      <c r="J171" s="16"/>
    </row>
    <row r="172" spans="1:10" ht="18" customHeight="1" thickBot="1">
      <c r="A172" s="319" t="s">
        <v>25</v>
      </c>
      <c r="B172" s="320"/>
      <c r="C172" s="320"/>
      <c r="D172" s="320"/>
      <c r="E172" s="320"/>
      <c r="F172" s="320"/>
      <c r="G172" s="320"/>
      <c r="H172" s="321"/>
      <c r="I172" s="40"/>
      <c r="J172" s="28"/>
    </row>
    <row r="173" spans="1:10" ht="19.5" customHeight="1" thickBot="1">
      <c r="A173" s="234" t="s">
        <v>26</v>
      </c>
      <c r="B173" s="216"/>
      <c r="C173" s="216"/>
      <c r="D173" s="216"/>
      <c r="E173" s="216"/>
      <c r="F173" s="216"/>
      <c r="G173" s="216"/>
      <c r="H173" s="216"/>
      <c r="I173" s="18"/>
      <c r="J173" s="28"/>
    </row>
    <row r="174" spans="1:10" ht="18.75" customHeight="1" thickBot="1">
      <c r="A174" s="13" t="s">
        <v>4</v>
      </c>
      <c r="B174" s="14"/>
      <c r="C174" s="10"/>
      <c r="D174" s="10"/>
      <c r="E174" s="10"/>
      <c r="F174" s="10"/>
      <c r="G174" s="10"/>
      <c r="H174" s="11"/>
      <c r="I174" s="16"/>
      <c r="J174" s="11"/>
    </row>
    <row r="175" spans="1:10" ht="61.5" customHeight="1" thickBot="1">
      <c r="A175" s="229" t="s">
        <v>127</v>
      </c>
      <c r="B175" s="124" t="s">
        <v>128</v>
      </c>
      <c r="C175" s="316">
        <v>2014</v>
      </c>
      <c r="D175" s="160">
        <f>F175+G175</f>
        <v>6919.9611</v>
      </c>
      <c r="E175" s="117"/>
      <c r="F175" s="156">
        <f>F179+F187</f>
        <v>1329.3400000000001</v>
      </c>
      <c r="G175" s="160">
        <f>G179+G181+G183+G184+G185+G186+G187</f>
        <v>5590.6211</v>
      </c>
      <c r="H175" s="164"/>
      <c r="I175" s="229" t="s">
        <v>152</v>
      </c>
      <c r="J175" s="12"/>
    </row>
    <row r="176" spans="1:10" ht="60.75" customHeight="1" thickBot="1">
      <c r="A176" s="230"/>
      <c r="B176" s="164" t="s">
        <v>126</v>
      </c>
      <c r="C176" s="317"/>
      <c r="D176" s="165">
        <f>G176</f>
        <v>89</v>
      </c>
      <c r="E176" s="166"/>
      <c r="F176" s="167"/>
      <c r="G176" s="165">
        <v>89</v>
      </c>
      <c r="H176" s="28"/>
      <c r="I176" s="231"/>
      <c r="J176" s="12"/>
    </row>
    <row r="177" spans="1:10" ht="60.75" customHeight="1" thickBot="1">
      <c r="A177" s="230"/>
      <c r="B177" s="157" t="s">
        <v>142</v>
      </c>
      <c r="C177" s="23">
        <v>2015</v>
      </c>
      <c r="D177" s="140">
        <f>G177</f>
        <v>3000</v>
      </c>
      <c r="E177" s="119"/>
      <c r="F177" s="168"/>
      <c r="G177" s="110">
        <v>3000</v>
      </c>
      <c r="H177" s="163"/>
      <c r="I177" s="41" t="s">
        <v>42</v>
      </c>
      <c r="J177" s="12"/>
    </row>
    <row r="178" spans="1:10" ht="60.75" customHeight="1" thickBot="1">
      <c r="A178" s="231"/>
      <c r="B178" s="157" t="s">
        <v>142</v>
      </c>
      <c r="C178" s="162">
        <v>2016</v>
      </c>
      <c r="D178" s="122">
        <f>G178</f>
        <v>3000</v>
      </c>
      <c r="E178" s="119"/>
      <c r="F178" s="118"/>
      <c r="G178" s="110">
        <v>3000</v>
      </c>
      <c r="H178" s="163"/>
      <c r="I178" s="41" t="s">
        <v>42</v>
      </c>
      <c r="J178" s="12"/>
    </row>
    <row r="179" spans="1:10" ht="39.75" customHeight="1" thickBot="1">
      <c r="A179" s="41" t="s">
        <v>130</v>
      </c>
      <c r="B179" s="44"/>
      <c r="C179" s="316">
        <v>2014</v>
      </c>
      <c r="D179" s="159">
        <f>F179+G179</f>
        <v>3116.25784</v>
      </c>
      <c r="E179" s="125"/>
      <c r="F179" s="122">
        <v>760</v>
      </c>
      <c r="G179" s="158">
        <v>2356.25784</v>
      </c>
      <c r="H179" s="123"/>
      <c r="I179" s="229" t="s">
        <v>42</v>
      </c>
      <c r="J179" s="12"/>
    </row>
    <row r="180" spans="1:10" ht="59.25" customHeight="1" thickBot="1">
      <c r="A180" s="127" t="s">
        <v>129</v>
      </c>
      <c r="B180" s="129" t="s">
        <v>116</v>
      </c>
      <c r="C180" s="317"/>
      <c r="D180" s="122">
        <f>F180+G180</f>
        <v>1583.979</v>
      </c>
      <c r="E180" s="126"/>
      <c r="F180" s="152">
        <v>760</v>
      </c>
      <c r="G180" s="110">
        <v>823.979</v>
      </c>
      <c r="H180" s="123"/>
      <c r="I180" s="230"/>
      <c r="J180" s="12"/>
    </row>
    <row r="181" spans="1:10" ht="27.75" customHeight="1" thickBot="1">
      <c r="A181" s="232" t="s">
        <v>134</v>
      </c>
      <c r="B181" s="128" t="s">
        <v>128</v>
      </c>
      <c r="C181" s="317"/>
      <c r="D181" s="159">
        <f aca="true" t="shared" si="1" ref="D181:D186">G181</f>
        <v>2566.9546600000003</v>
      </c>
      <c r="E181" s="126"/>
      <c r="F181" s="27"/>
      <c r="G181" s="158">
        <f>3688.059-1000-80-41.10434</f>
        <v>2566.9546600000003</v>
      </c>
      <c r="H181" s="123"/>
      <c r="I181" s="230"/>
      <c r="J181" s="12"/>
    </row>
    <row r="182" spans="1:10" ht="57.75" customHeight="1" thickBot="1">
      <c r="A182" s="233"/>
      <c r="B182" s="28" t="s">
        <v>126</v>
      </c>
      <c r="C182" s="318"/>
      <c r="D182" s="122">
        <f t="shared" si="1"/>
        <v>89</v>
      </c>
      <c r="E182" s="125"/>
      <c r="F182" s="27"/>
      <c r="G182" s="5">
        <v>89</v>
      </c>
      <c r="H182" s="123"/>
      <c r="I182" s="230"/>
      <c r="J182" s="12"/>
    </row>
    <row r="183" spans="1:10" ht="40.5" customHeight="1" thickBot="1">
      <c r="A183" s="135" t="s">
        <v>150</v>
      </c>
      <c r="B183" s="4" t="s">
        <v>142</v>
      </c>
      <c r="C183" s="134"/>
      <c r="D183" s="159">
        <f t="shared" si="1"/>
        <v>252.81381</v>
      </c>
      <c r="E183" s="125"/>
      <c r="F183" s="27"/>
      <c r="G183" s="158">
        <v>252.81381</v>
      </c>
      <c r="H183" s="123"/>
      <c r="I183" s="41" t="s">
        <v>150</v>
      </c>
      <c r="J183" s="12"/>
    </row>
    <row r="184" spans="1:10" ht="36.75" customHeight="1" thickBot="1">
      <c r="A184" s="135" t="s">
        <v>143</v>
      </c>
      <c r="B184" s="4" t="s">
        <v>142</v>
      </c>
      <c r="C184" s="134"/>
      <c r="D184" s="159">
        <f t="shared" si="1"/>
        <v>99.10434</v>
      </c>
      <c r="E184" s="125"/>
      <c r="F184" s="27"/>
      <c r="G184" s="158">
        <v>99.10434</v>
      </c>
      <c r="H184" s="123"/>
      <c r="I184" s="41" t="s">
        <v>143</v>
      </c>
      <c r="J184" s="12"/>
    </row>
    <row r="185" spans="1:10" ht="36.75" customHeight="1" thickBot="1">
      <c r="A185" s="135" t="s">
        <v>107</v>
      </c>
      <c r="B185" s="4" t="s">
        <v>142</v>
      </c>
      <c r="C185" s="134"/>
      <c r="D185" s="159">
        <f t="shared" si="1"/>
        <v>65.66437</v>
      </c>
      <c r="E185" s="125"/>
      <c r="F185" s="27"/>
      <c r="G185" s="158">
        <v>65.66437</v>
      </c>
      <c r="H185" s="123"/>
      <c r="I185" s="41" t="s">
        <v>107</v>
      </c>
      <c r="J185" s="12"/>
    </row>
    <row r="186" spans="1:10" ht="36.75" customHeight="1" thickBot="1">
      <c r="A186" s="135" t="s">
        <v>151</v>
      </c>
      <c r="B186" s="4" t="s">
        <v>142</v>
      </c>
      <c r="C186" s="134"/>
      <c r="D186" s="159">
        <f t="shared" si="1"/>
        <v>149.82608</v>
      </c>
      <c r="E186" s="125"/>
      <c r="F186" s="27"/>
      <c r="G186" s="158">
        <v>149.82608</v>
      </c>
      <c r="H186" s="123"/>
      <c r="I186" s="135" t="s">
        <v>151</v>
      </c>
      <c r="J186" s="28"/>
    </row>
    <row r="187" spans="1:10" ht="36.75" customHeight="1" thickBot="1">
      <c r="A187" s="135" t="s">
        <v>164</v>
      </c>
      <c r="B187" s="4" t="s">
        <v>142</v>
      </c>
      <c r="C187" s="134"/>
      <c r="D187" s="159">
        <f>F187+G187</f>
        <v>669.34</v>
      </c>
      <c r="E187" s="125"/>
      <c r="F187" s="152">
        <v>569.34</v>
      </c>
      <c r="G187" s="158">
        <v>100</v>
      </c>
      <c r="H187" s="123"/>
      <c r="I187" s="41" t="s">
        <v>164</v>
      </c>
      <c r="J187" s="42"/>
    </row>
    <row r="188" spans="1:10" ht="57.75" customHeight="1" thickBot="1">
      <c r="A188" s="135" t="s">
        <v>135</v>
      </c>
      <c r="B188" s="139"/>
      <c r="C188" s="23">
        <v>2016</v>
      </c>
      <c r="D188" s="140">
        <f>G188</f>
        <v>4200</v>
      </c>
      <c r="E188" s="125"/>
      <c r="F188" s="19"/>
      <c r="G188" s="138">
        <f>G192+G193</f>
        <v>4200</v>
      </c>
      <c r="H188" s="28"/>
      <c r="I188" s="229" t="s">
        <v>42</v>
      </c>
      <c r="J188" s="42"/>
    </row>
    <row r="189" spans="1:10" ht="57.75" customHeight="1" thickBot="1">
      <c r="A189" s="135" t="s">
        <v>136</v>
      </c>
      <c r="B189" s="139"/>
      <c r="C189" s="134"/>
      <c r="D189" s="122"/>
      <c r="E189" s="125"/>
      <c r="F189" s="24"/>
      <c r="G189" s="138"/>
      <c r="H189" s="28"/>
      <c r="I189" s="230"/>
      <c r="J189" s="12"/>
    </row>
    <row r="190" spans="1:10" ht="57.75" customHeight="1" thickBot="1">
      <c r="A190" s="135" t="s">
        <v>137</v>
      </c>
      <c r="B190" s="139"/>
      <c r="C190" s="134"/>
      <c r="D190" s="122"/>
      <c r="E190" s="125"/>
      <c r="F190" s="24"/>
      <c r="G190" s="138"/>
      <c r="H190" s="28"/>
      <c r="I190" s="231"/>
      <c r="J190" s="12"/>
    </row>
    <row r="191" spans="1:10" ht="57.75" customHeight="1" thickBot="1">
      <c r="A191" s="135" t="s">
        <v>138</v>
      </c>
      <c r="B191" s="139"/>
      <c r="C191" s="134">
        <v>2016</v>
      </c>
      <c r="D191" s="122"/>
      <c r="E191" s="141"/>
      <c r="F191" s="19"/>
      <c r="G191" s="138"/>
      <c r="H191" s="28"/>
      <c r="I191" s="133" t="s">
        <v>131</v>
      </c>
      <c r="J191" s="12"/>
    </row>
    <row r="192" spans="1:10" ht="57.75" customHeight="1" thickBot="1">
      <c r="A192" s="229" t="s">
        <v>139</v>
      </c>
      <c r="B192" s="142" t="s">
        <v>115</v>
      </c>
      <c r="C192" s="136">
        <v>2016</v>
      </c>
      <c r="D192" s="110">
        <f>G192</f>
        <v>1800</v>
      </c>
      <c r="E192" s="137"/>
      <c r="F192" s="24"/>
      <c r="G192" s="138">
        <v>1800</v>
      </c>
      <c r="H192" s="28"/>
      <c r="I192" s="229" t="s">
        <v>42</v>
      </c>
      <c r="J192" s="12"/>
    </row>
    <row r="193" spans="1:10" ht="57.75" customHeight="1" thickBot="1">
      <c r="A193" s="231"/>
      <c r="B193" s="142" t="s">
        <v>116</v>
      </c>
      <c r="C193" s="136" t="s">
        <v>132</v>
      </c>
      <c r="D193" s="132">
        <f>G193</f>
        <v>2400</v>
      </c>
      <c r="E193" s="137"/>
      <c r="F193" s="24"/>
      <c r="G193" s="138">
        <v>2400</v>
      </c>
      <c r="H193" s="28"/>
      <c r="I193" s="231"/>
      <c r="J193" s="12" t="s">
        <v>133</v>
      </c>
    </row>
    <row r="194" spans="1:10" ht="57.75" customHeight="1" thickBot="1">
      <c r="A194" s="135"/>
      <c r="B194" s="28"/>
      <c r="C194" s="136"/>
      <c r="D194" s="132"/>
      <c r="E194" s="137"/>
      <c r="F194" s="24"/>
      <c r="G194" s="138"/>
      <c r="H194" s="28"/>
      <c r="I194" s="133"/>
      <c r="J194" s="12"/>
    </row>
    <row r="195" spans="1:10" ht="27" customHeight="1" thickBot="1">
      <c r="A195" s="332" t="s">
        <v>121</v>
      </c>
      <c r="B195" s="333"/>
      <c r="C195" s="333"/>
      <c r="D195" s="333"/>
      <c r="E195" s="333"/>
      <c r="F195" s="333"/>
      <c r="G195" s="333"/>
      <c r="H195" s="333"/>
      <c r="I195" s="333"/>
      <c r="J195" s="334"/>
    </row>
    <row r="196" spans="1:10" ht="27" customHeight="1" thickBot="1">
      <c r="A196" s="325" t="s">
        <v>122</v>
      </c>
      <c r="B196" s="229"/>
      <c r="C196" s="316">
        <v>2014</v>
      </c>
      <c r="D196" s="322">
        <f>G196+G197+G198+G199+G200+G201+G202+F202+E199+E196</f>
        <v>175877.605</v>
      </c>
      <c r="E196" s="322">
        <v>46522</v>
      </c>
      <c r="F196" s="322"/>
      <c r="G196" s="8">
        <f>6965.679+107.923+91.955+2488.303+178.931</f>
        <v>9832.791000000001</v>
      </c>
      <c r="H196" s="42"/>
      <c r="I196" s="109" t="s">
        <v>113</v>
      </c>
      <c r="J196" s="12"/>
    </row>
    <row r="197" spans="1:10" ht="27" customHeight="1" thickBot="1">
      <c r="A197" s="326"/>
      <c r="B197" s="230"/>
      <c r="C197" s="317"/>
      <c r="D197" s="323"/>
      <c r="E197" s="323"/>
      <c r="F197" s="323"/>
      <c r="G197" s="8">
        <f>13364.127+107.923+203.737+4630.791+318.35</f>
        <v>18624.928</v>
      </c>
      <c r="H197" s="42"/>
      <c r="I197" s="109" t="s">
        <v>111</v>
      </c>
      <c r="J197" s="12"/>
    </row>
    <row r="198" spans="1:10" ht="27" customHeight="1" thickBot="1">
      <c r="A198" s="326"/>
      <c r="B198" s="230"/>
      <c r="C198" s="317"/>
      <c r="D198" s="323"/>
      <c r="E198" s="324"/>
      <c r="F198" s="324"/>
      <c r="G198" s="8">
        <f>6518.572+107.923+98.15+5851.161+178.931</f>
        <v>12754.737000000001</v>
      </c>
      <c r="H198" s="42"/>
      <c r="I198" s="109" t="s">
        <v>114</v>
      </c>
      <c r="J198" s="12"/>
    </row>
    <row r="199" spans="1:10" ht="25.5" customHeight="1" thickBot="1">
      <c r="A199" s="326"/>
      <c r="B199" s="230"/>
      <c r="C199" s="317"/>
      <c r="D199" s="323"/>
      <c r="E199" s="322">
        <v>59121</v>
      </c>
      <c r="F199" s="322"/>
      <c r="G199" s="8">
        <f>3055.178+184.385+12.89+1785.931+173.551</f>
        <v>5211.935</v>
      </c>
      <c r="H199" s="42"/>
      <c r="I199" s="109" t="s">
        <v>110</v>
      </c>
      <c r="J199" s="12"/>
    </row>
    <row r="200" spans="1:10" ht="27" customHeight="1" thickBot="1">
      <c r="A200" s="326"/>
      <c r="B200" s="230"/>
      <c r="C200" s="317"/>
      <c r="D200" s="323"/>
      <c r="E200" s="323"/>
      <c r="F200" s="323"/>
      <c r="G200" s="8">
        <f>474.9+2420.202</f>
        <v>2895.1020000000003</v>
      </c>
      <c r="H200" s="42"/>
      <c r="I200" s="109" t="s">
        <v>115</v>
      </c>
      <c r="J200" s="12"/>
    </row>
    <row r="201" spans="1:10" ht="27" customHeight="1" thickBot="1">
      <c r="A201" s="326"/>
      <c r="B201" s="230"/>
      <c r="C201" s="317"/>
      <c r="D201" s="323"/>
      <c r="E201" s="324"/>
      <c r="F201" s="324"/>
      <c r="G201" s="8">
        <f>745+5145.707</f>
        <v>5890.707</v>
      </c>
      <c r="H201" s="42"/>
      <c r="I201" s="109" t="s">
        <v>116</v>
      </c>
      <c r="J201" s="12"/>
    </row>
    <row r="202" spans="1:10" ht="27" customHeight="1" thickBot="1">
      <c r="A202" s="326"/>
      <c r="B202" s="231"/>
      <c r="C202" s="318"/>
      <c r="D202" s="324"/>
      <c r="E202" s="43"/>
      <c r="F202" s="47">
        <v>617.58</v>
      </c>
      <c r="G202" s="8">
        <f>11033.885+587.88-87+2872.06</f>
        <v>14406.824999999999</v>
      </c>
      <c r="H202" s="42"/>
      <c r="I202" s="109" t="s">
        <v>107</v>
      </c>
      <c r="J202" s="12"/>
    </row>
    <row r="203" spans="1:10" ht="27" customHeight="1" thickBot="1">
      <c r="A203" s="326"/>
      <c r="B203" s="229"/>
      <c r="C203" s="316">
        <v>2015</v>
      </c>
      <c r="D203" s="322">
        <f>G203+G204+G205+G206+G207+G208+G209+E203+E206+F209</f>
        <v>182592.559</v>
      </c>
      <c r="E203" s="322">
        <v>47940</v>
      </c>
      <c r="F203" s="322"/>
      <c r="G203" s="8">
        <v>9832.791</v>
      </c>
      <c r="H203" s="42"/>
      <c r="I203" s="109" t="s">
        <v>113</v>
      </c>
      <c r="J203" s="12"/>
    </row>
    <row r="204" spans="1:10" ht="27" customHeight="1" thickBot="1">
      <c r="A204" s="326"/>
      <c r="B204" s="230"/>
      <c r="C204" s="317"/>
      <c r="D204" s="323"/>
      <c r="E204" s="323"/>
      <c r="F204" s="323"/>
      <c r="G204" s="8">
        <v>18624.928</v>
      </c>
      <c r="H204" s="42"/>
      <c r="I204" s="109" t="s">
        <v>111</v>
      </c>
      <c r="J204" s="12"/>
    </row>
    <row r="205" spans="1:10" ht="27" customHeight="1" thickBot="1">
      <c r="A205" s="326"/>
      <c r="B205" s="230"/>
      <c r="C205" s="317"/>
      <c r="D205" s="323"/>
      <c r="E205" s="324"/>
      <c r="F205" s="324"/>
      <c r="G205" s="8">
        <v>12754.737</v>
      </c>
      <c r="H205" s="42"/>
      <c r="I205" s="109" t="s">
        <v>114</v>
      </c>
      <c r="J205" s="12"/>
    </row>
    <row r="206" spans="1:10" ht="27.75" customHeight="1" thickBot="1">
      <c r="A206" s="326"/>
      <c r="B206" s="230"/>
      <c r="C206" s="317"/>
      <c r="D206" s="323"/>
      <c r="E206" s="322">
        <v>64228</v>
      </c>
      <c r="F206" s="322"/>
      <c r="G206" s="8">
        <v>5235.469</v>
      </c>
      <c r="H206" s="42"/>
      <c r="I206" s="109" t="s">
        <v>110</v>
      </c>
      <c r="J206" s="12"/>
    </row>
    <row r="207" spans="1:10" ht="27" customHeight="1" thickBot="1">
      <c r="A207" s="326"/>
      <c r="B207" s="230"/>
      <c r="C207" s="317"/>
      <c r="D207" s="323"/>
      <c r="E207" s="323"/>
      <c r="F207" s="323"/>
      <c r="G207" s="8">
        <v>2895.102</v>
      </c>
      <c r="H207" s="42"/>
      <c r="I207" s="109" t="s">
        <v>115</v>
      </c>
      <c r="J207" s="12"/>
    </row>
    <row r="208" spans="1:10" ht="27" customHeight="1" thickBot="1">
      <c r="A208" s="326"/>
      <c r="B208" s="230"/>
      <c r="C208" s="317"/>
      <c r="D208" s="323"/>
      <c r="E208" s="324"/>
      <c r="F208" s="324"/>
      <c r="G208" s="8">
        <v>5890.707</v>
      </c>
      <c r="H208" s="42"/>
      <c r="I208" s="109" t="s">
        <v>116</v>
      </c>
      <c r="J208" s="12"/>
    </row>
    <row r="209" spans="1:10" ht="27" customHeight="1" thickBot="1">
      <c r="A209" s="326"/>
      <c r="B209" s="231"/>
      <c r="C209" s="318"/>
      <c r="D209" s="324"/>
      <c r="E209" s="22"/>
      <c r="F209" s="47">
        <v>784</v>
      </c>
      <c r="G209" s="8">
        <v>14406.825</v>
      </c>
      <c r="H209" s="42"/>
      <c r="I209" s="109" t="s">
        <v>107</v>
      </c>
      <c r="J209" s="12"/>
    </row>
    <row r="210" spans="1:10" ht="27" customHeight="1" thickBot="1">
      <c r="A210" s="326"/>
      <c r="B210" s="229"/>
      <c r="C210" s="316">
        <v>2016</v>
      </c>
      <c r="D210" s="322">
        <f>G210+G211+G212+G213+G214+G215+G216+E210+E213+F216</f>
        <v>182592.559</v>
      </c>
      <c r="E210" s="322">
        <v>47940</v>
      </c>
      <c r="F210" s="322"/>
      <c r="G210" s="8">
        <v>9832.791</v>
      </c>
      <c r="H210" s="42"/>
      <c r="I210" s="109" t="s">
        <v>113</v>
      </c>
      <c r="J210" s="12"/>
    </row>
    <row r="211" spans="1:10" ht="27" customHeight="1" thickBot="1">
      <c r="A211" s="326"/>
      <c r="B211" s="230"/>
      <c r="C211" s="317"/>
      <c r="D211" s="323"/>
      <c r="E211" s="323"/>
      <c r="F211" s="323"/>
      <c r="G211" s="8">
        <v>18624.928</v>
      </c>
      <c r="H211" s="42"/>
      <c r="I211" s="109" t="s">
        <v>111</v>
      </c>
      <c r="J211" s="12"/>
    </row>
    <row r="212" spans="1:10" ht="27" customHeight="1" thickBot="1">
      <c r="A212" s="326"/>
      <c r="B212" s="230"/>
      <c r="C212" s="317"/>
      <c r="D212" s="323"/>
      <c r="E212" s="324"/>
      <c r="F212" s="324"/>
      <c r="G212" s="8">
        <v>12754.737</v>
      </c>
      <c r="H212" s="42"/>
      <c r="I212" s="109" t="s">
        <v>114</v>
      </c>
      <c r="J212" s="12"/>
    </row>
    <row r="213" spans="1:10" ht="27" customHeight="1" thickBot="1">
      <c r="A213" s="326"/>
      <c r="B213" s="230"/>
      <c r="C213" s="317"/>
      <c r="D213" s="323"/>
      <c r="E213" s="322">
        <v>64228</v>
      </c>
      <c r="F213" s="322"/>
      <c r="G213" s="8">
        <v>5235.469</v>
      </c>
      <c r="H213" s="42"/>
      <c r="I213" s="109" t="s">
        <v>110</v>
      </c>
      <c r="J213" s="12"/>
    </row>
    <row r="214" spans="1:10" ht="27" customHeight="1" thickBot="1">
      <c r="A214" s="326"/>
      <c r="B214" s="230"/>
      <c r="C214" s="317"/>
      <c r="D214" s="323"/>
      <c r="E214" s="323"/>
      <c r="F214" s="323"/>
      <c r="G214" s="8">
        <v>2895.102</v>
      </c>
      <c r="H214" s="42"/>
      <c r="I214" s="109" t="s">
        <v>115</v>
      </c>
      <c r="J214" s="12"/>
    </row>
    <row r="215" spans="1:10" ht="27" customHeight="1" thickBot="1">
      <c r="A215" s="326"/>
      <c r="B215" s="230"/>
      <c r="C215" s="317"/>
      <c r="D215" s="323"/>
      <c r="E215" s="324"/>
      <c r="F215" s="324"/>
      <c r="G215" s="8">
        <v>5890.707</v>
      </c>
      <c r="H215" s="42"/>
      <c r="I215" s="109" t="s">
        <v>116</v>
      </c>
      <c r="J215" s="12"/>
    </row>
    <row r="216" spans="1:10" ht="27" customHeight="1" thickBot="1">
      <c r="A216" s="327"/>
      <c r="B216" s="231"/>
      <c r="C216" s="318"/>
      <c r="D216" s="324"/>
      <c r="E216" s="22"/>
      <c r="F216" s="47">
        <v>784</v>
      </c>
      <c r="G216" s="8">
        <v>14406.825</v>
      </c>
      <c r="H216" s="42"/>
      <c r="I216" s="109" t="s">
        <v>107</v>
      </c>
      <c r="J216" s="12"/>
    </row>
    <row r="217" spans="1:10" ht="27" customHeight="1" thickBot="1">
      <c r="A217" s="329" t="s">
        <v>123</v>
      </c>
      <c r="B217" s="330"/>
      <c r="C217" s="330"/>
      <c r="D217" s="330"/>
      <c r="E217" s="330"/>
      <c r="F217" s="330"/>
      <c r="G217" s="330"/>
      <c r="H217" s="330"/>
      <c r="I217" s="330"/>
      <c r="J217" s="331"/>
    </row>
    <row r="218" spans="1:10" ht="29.25" customHeight="1" thickBot="1">
      <c r="A218" s="229" t="s">
        <v>124</v>
      </c>
      <c r="B218" s="108"/>
      <c r="C218" s="7">
        <v>2014</v>
      </c>
      <c r="D218" s="47">
        <f>E218</f>
        <v>202</v>
      </c>
      <c r="E218" s="8">
        <v>202</v>
      </c>
      <c r="F218" s="8">
        <v>0</v>
      </c>
      <c r="G218" s="8"/>
      <c r="H218" s="42"/>
      <c r="I218" s="109" t="s">
        <v>12</v>
      </c>
      <c r="J218" s="12"/>
    </row>
    <row r="219" spans="1:10" ht="30" customHeight="1" thickBot="1">
      <c r="A219" s="230"/>
      <c r="B219" s="108"/>
      <c r="C219" s="7">
        <v>2015</v>
      </c>
      <c r="D219" s="47">
        <f>E219</f>
        <v>223</v>
      </c>
      <c r="E219" s="8">
        <v>223</v>
      </c>
      <c r="F219" s="8">
        <v>0</v>
      </c>
      <c r="G219" s="8"/>
      <c r="H219" s="42"/>
      <c r="I219" s="109" t="s">
        <v>12</v>
      </c>
      <c r="J219" s="155"/>
    </row>
    <row r="220" spans="1:10" ht="27.75" customHeight="1" thickBot="1">
      <c r="A220" s="231"/>
      <c r="B220" s="108"/>
      <c r="C220" s="7">
        <v>2016</v>
      </c>
      <c r="D220" s="47">
        <f>E220</f>
        <v>223</v>
      </c>
      <c r="E220" s="8">
        <v>223</v>
      </c>
      <c r="F220" s="8">
        <v>0</v>
      </c>
      <c r="G220" s="8"/>
      <c r="H220" s="42"/>
      <c r="I220" s="109" t="s">
        <v>12</v>
      </c>
      <c r="J220" s="2"/>
    </row>
    <row r="221" spans="1:10" ht="38.25" customHeight="1" thickBot="1">
      <c r="A221" s="6" t="s">
        <v>43</v>
      </c>
      <c r="B221" s="20"/>
      <c r="C221" s="7" t="s">
        <v>120</v>
      </c>
      <c r="D221" s="130">
        <f>D222+D223+D224</f>
        <v>565775.1821099999</v>
      </c>
      <c r="E221" s="8">
        <f>E222+E223+E224</f>
        <v>330627</v>
      </c>
      <c r="F221" s="8">
        <f>F222+F223+F224</f>
        <v>7214.880000000001</v>
      </c>
      <c r="G221" s="130">
        <f>G222+G223+G224</f>
        <v>227933.30211</v>
      </c>
      <c r="H221" s="11"/>
      <c r="I221" s="44"/>
      <c r="J221" s="12"/>
    </row>
    <row r="222" spans="1:10" ht="33" customHeight="1" thickBot="1">
      <c r="A222" s="2"/>
      <c r="B222" s="12"/>
      <c r="C222" s="7">
        <v>2014</v>
      </c>
      <c r="D222" s="130">
        <f>E222+F222+G222</f>
        <v>188424.55611</v>
      </c>
      <c r="E222" s="8">
        <f>E196+E199+E218</f>
        <v>105845</v>
      </c>
      <c r="F222" s="47">
        <f>F14+F15+F16+F20+F97+F124+F136+F153+F167+F175+F202+F32+F17+F18+F19</f>
        <v>5646.880000000001</v>
      </c>
      <c r="G222" s="130">
        <f>G14+G15+G16+G20+G39+G46+G53+G60+G66+G72+G79+G89+G92+G97+G100+G109+G116+G124+G128+G133+G136+G146+G153+G163+G166+G175+G196+G197+G198+G199+G200+G201+G202+G17</f>
        <v>76932.67611</v>
      </c>
      <c r="H222" s="11"/>
      <c r="I222" s="44"/>
      <c r="J222" s="12"/>
    </row>
    <row r="223" spans="1:10" ht="30.75" customHeight="1" thickBot="1">
      <c r="A223" s="2"/>
      <c r="B223" s="12"/>
      <c r="C223" s="7">
        <v>2015</v>
      </c>
      <c r="D223" s="8">
        <f>E223+F223+G223</f>
        <v>186575.313</v>
      </c>
      <c r="E223" s="8">
        <f>E203+E206+E219</f>
        <v>112391</v>
      </c>
      <c r="F223" s="8">
        <f>F209</f>
        <v>784</v>
      </c>
      <c r="G223" s="8">
        <f>G21+G22+G23+G24+G40+G47+G54+G67+G61+G73+G81+G90+G93+G98+G101+G110+G117+G126+G129+G134+G147+G161+G164+D177+G203+G204+G205+G206+G207+G208+G209</f>
        <v>73400.313</v>
      </c>
      <c r="H223" s="11"/>
      <c r="I223" s="45"/>
      <c r="J223" s="12"/>
    </row>
    <row r="224" spans="1:10" ht="27" customHeight="1" thickBot="1">
      <c r="A224" s="2"/>
      <c r="B224" s="12"/>
      <c r="C224" s="7">
        <v>2016</v>
      </c>
      <c r="D224" s="8">
        <f>E224+F224+G224</f>
        <v>190775.313</v>
      </c>
      <c r="E224" s="8">
        <f>E210+E213+E220</f>
        <v>112391</v>
      </c>
      <c r="F224" s="8">
        <f>F216</f>
        <v>784</v>
      </c>
      <c r="G224" s="8">
        <f>G25+G26+G27+G28+G41+G48+G55+G62+G68+G74+G83+G91+G94+G99+G102+G111+G118+G127+G132+G135+G148+G162+G165+D178+G210+G211+G212+G213+G214+G215+G216+G192+G193</f>
        <v>77600.313</v>
      </c>
      <c r="H224" s="11"/>
      <c r="I224" s="46"/>
      <c r="J224" s="28"/>
    </row>
    <row r="226" spans="1:7" ht="23.25">
      <c r="A226" s="111"/>
      <c r="B226" s="112"/>
      <c r="C226" s="111"/>
      <c r="D226" s="120"/>
      <c r="E226" s="121"/>
      <c r="F226" s="9"/>
      <c r="G226" s="143"/>
    </row>
    <row r="227" spans="1:8" ht="25.5" customHeight="1" hidden="1">
      <c r="A227" s="173" t="s">
        <v>154</v>
      </c>
      <c r="B227" s="174"/>
      <c r="C227" s="174"/>
      <c r="D227" s="175"/>
      <c r="E227" s="176"/>
      <c r="F227" s="177"/>
      <c r="G227" s="173"/>
      <c r="H227" s="177"/>
    </row>
    <row r="228" spans="1:8" ht="25.5" customHeight="1" hidden="1">
      <c r="A228" s="173" t="s">
        <v>155</v>
      </c>
      <c r="B228" s="174"/>
      <c r="C228" s="174"/>
      <c r="D228" s="178"/>
      <c r="E228" s="179"/>
      <c r="F228" s="173"/>
      <c r="G228" s="180"/>
      <c r="H228" s="173" t="s">
        <v>156</v>
      </c>
    </row>
    <row r="229" spans="1:8" ht="15.75" customHeight="1" hidden="1">
      <c r="A229" s="173"/>
      <c r="B229" s="174"/>
      <c r="C229" s="174"/>
      <c r="D229" s="178"/>
      <c r="E229" s="179"/>
      <c r="F229" s="173"/>
      <c r="G229" s="173"/>
      <c r="H229" s="173"/>
    </row>
    <row r="230" spans="1:8" ht="24.75" customHeight="1" hidden="1">
      <c r="A230" s="173" t="s">
        <v>157</v>
      </c>
      <c r="B230" s="174"/>
      <c r="C230" s="174"/>
      <c r="D230" s="173"/>
      <c r="E230" s="179"/>
      <c r="F230" s="173"/>
      <c r="G230" s="181"/>
      <c r="H230" s="173" t="s">
        <v>158</v>
      </c>
    </row>
    <row r="231" spans="1:8" ht="13.5" customHeight="1" hidden="1">
      <c r="A231" s="173"/>
      <c r="B231" s="174"/>
      <c r="C231" s="174"/>
      <c r="D231" s="173"/>
      <c r="E231" s="179"/>
      <c r="F231" s="173"/>
      <c r="G231" s="173"/>
      <c r="H231" s="173"/>
    </row>
    <row r="232" spans="1:8" ht="27.75" customHeight="1" hidden="1">
      <c r="A232" s="173" t="s">
        <v>162</v>
      </c>
      <c r="B232" s="174"/>
      <c r="C232" s="174"/>
      <c r="D232" s="173"/>
      <c r="E232" s="179"/>
      <c r="F232" s="173"/>
      <c r="G232" s="173"/>
      <c r="H232" s="173" t="s">
        <v>159</v>
      </c>
    </row>
    <row r="233" spans="1:8" ht="18.75" customHeight="1" hidden="1">
      <c r="A233" s="173" t="s">
        <v>163</v>
      </c>
      <c r="B233" s="174"/>
      <c r="C233" s="174"/>
      <c r="D233" s="173"/>
      <c r="E233" s="179"/>
      <c r="F233" s="173"/>
      <c r="G233" s="173"/>
      <c r="H233" s="173"/>
    </row>
    <row r="234" spans="1:8" ht="18.75" customHeight="1" hidden="1">
      <c r="A234" s="173"/>
      <c r="B234" s="174"/>
      <c r="C234" s="174"/>
      <c r="D234" s="173"/>
      <c r="E234" s="179"/>
      <c r="F234" s="173"/>
      <c r="G234" s="173"/>
      <c r="H234" s="173"/>
    </row>
    <row r="235" spans="1:8" ht="27" customHeight="1" hidden="1">
      <c r="A235" s="173" t="s">
        <v>161</v>
      </c>
      <c r="B235" s="182"/>
      <c r="C235" s="174"/>
      <c r="D235" s="173"/>
      <c r="E235" s="179"/>
      <c r="F235" s="173"/>
      <c r="G235" s="173"/>
      <c r="H235" s="173" t="s">
        <v>160</v>
      </c>
    </row>
    <row r="236" spans="1:6" ht="23.25" hidden="1">
      <c r="A236" s="111"/>
      <c r="B236" s="113"/>
      <c r="C236" s="112"/>
      <c r="D236" s="111"/>
      <c r="E236" s="131"/>
      <c r="F236" s="172"/>
    </row>
    <row r="237" spans="1:4" ht="18" customHeight="1" hidden="1">
      <c r="A237" s="111"/>
      <c r="B237" s="111"/>
      <c r="C237" s="113"/>
      <c r="D237" s="111"/>
    </row>
    <row r="238" ht="12.75" hidden="1"/>
    <row r="240" ht="12.75">
      <c r="C240" s="57"/>
    </row>
  </sheetData>
  <sheetProtection/>
  <mergeCells count="188">
    <mergeCell ref="A2:I2"/>
    <mergeCell ref="B196:B202"/>
    <mergeCell ref="A217:J217"/>
    <mergeCell ref="I175:I176"/>
    <mergeCell ref="A195:J195"/>
    <mergeCell ref="D196:D202"/>
    <mergeCell ref="E213:E215"/>
    <mergeCell ref="B203:B209"/>
    <mergeCell ref="A196:A216"/>
    <mergeCell ref="C203:C209"/>
    <mergeCell ref="B210:B216"/>
    <mergeCell ref="C196:C202"/>
    <mergeCell ref="A218:A220"/>
    <mergeCell ref="F213:F215"/>
    <mergeCell ref="C210:C216"/>
    <mergeCell ref="D210:D216"/>
    <mergeCell ref="F196:F198"/>
    <mergeCell ref="F203:F205"/>
    <mergeCell ref="E196:E198"/>
    <mergeCell ref="E199:E201"/>
    <mergeCell ref="E203:E205"/>
    <mergeCell ref="F199:F201"/>
    <mergeCell ref="D203:D209"/>
    <mergeCell ref="F210:F212"/>
    <mergeCell ref="E210:E212"/>
    <mergeCell ref="F206:F208"/>
    <mergeCell ref="E206:E208"/>
    <mergeCell ref="I192:I193"/>
    <mergeCell ref="A139:J139"/>
    <mergeCell ref="C179:C182"/>
    <mergeCell ref="C175:C176"/>
    <mergeCell ref="A149:J149"/>
    <mergeCell ref="A172:H172"/>
    <mergeCell ref="A146:A148"/>
    <mergeCell ref="A192:A193"/>
    <mergeCell ref="A153:A162"/>
    <mergeCell ref="B153:B162"/>
    <mergeCell ref="I179:I182"/>
    <mergeCell ref="I188:I190"/>
    <mergeCell ref="J133:J135"/>
    <mergeCell ref="I129:I131"/>
    <mergeCell ref="J163:J165"/>
    <mergeCell ref="E5:E6"/>
    <mergeCell ref="C14:C20"/>
    <mergeCell ref="D14:D20"/>
    <mergeCell ref="J66:J68"/>
    <mergeCell ref="A57:J57"/>
    <mergeCell ref="A44:J45"/>
    <mergeCell ref="A63:J63"/>
    <mergeCell ref="A30:J30"/>
    <mergeCell ref="J32:J34"/>
    <mergeCell ref="A32:A34"/>
    <mergeCell ref="F5:G5"/>
    <mergeCell ref="H5:H6"/>
    <mergeCell ref="J4:J6"/>
    <mergeCell ref="A8:J9"/>
    <mergeCell ref="D4:D6"/>
    <mergeCell ref="E4:H4"/>
    <mergeCell ref="A4:A6"/>
    <mergeCell ref="C4:C6"/>
    <mergeCell ref="I4:I6"/>
    <mergeCell ref="B4:B6"/>
    <mergeCell ref="A10:J10"/>
    <mergeCell ref="A13:J13"/>
    <mergeCell ref="A11:J11"/>
    <mergeCell ref="A12:J12"/>
    <mergeCell ref="D25:D28"/>
    <mergeCell ref="A95:J95"/>
    <mergeCell ref="B14:B28"/>
    <mergeCell ref="I21:I24"/>
    <mergeCell ref="C21:C24"/>
    <mergeCell ref="J72:J74"/>
    <mergeCell ref="A66:A68"/>
    <mergeCell ref="A64:J64"/>
    <mergeCell ref="A38:J38"/>
    <mergeCell ref="A14:A28"/>
    <mergeCell ref="J153:J162"/>
    <mergeCell ref="A163:A165"/>
    <mergeCell ref="A133:A135"/>
    <mergeCell ref="A128:A132"/>
    <mergeCell ref="F129:F131"/>
    <mergeCell ref="A138:J138"/>
    <mergeCell ref="A137:J137"/>
    <mergeCell ref="G129:G131"/>
    <mergeCell ref="H129:H131"/>
    <mergeCell ref="A124:A127"/>
    <mergeCell ref="J97:J99"/>
    <mergeCell ref="D129:D131"/>
    <mergeCell ref="A116:A118"/>
    <mergeCell ref="A109:A111"/>
    <mergeCell ref="A114:F114"/>
    <mergeCell ref="A112:J112"/>
    <mergeCell ref="A122:F122"/>
    <mergeCell ref="A121:G121"/>
    <mergeCell ref="A120:G120"/>
    <mergeCell ref="J109:J111"/>
    <mergeCell ref="A119:J119"/>
    <mergeCell ref="D153:D160"/>
    <mergeCell ref="A100:A102"/>
    <mergeCell ref="J100:J102"/>
    <mergeCell ref="A106:G106"/>
    <mergeCell ref="A105:G105"/>
    <mergeCell ref="J116:J118"/>
    <mergeCell ref="A103:J103"/>
    <mergeCell ref="A113:G113"/>
    <mergeCell ref="A107:G107"/>
    <mergeCell ref="J124:J127"/>
    <mergeCell ref="A104:J104"/>
    <mergeCell ref="A31:J31"/>
    <mergeCell ref="A29:J29"/>
    <mergeCell ref="A97:A99"/>
    <mergeCell ref="A92:A94"/>
    <mergeCell ref="J89:J94"/>
    <mergeCell ref="J46:J48"/>
    <mergeCell ref="A96:J96"/>
    <mergeCell ref="I46:I48"/>
    <mergeCell ref="A58:J58"/>
    <mergeCell ref="H14:H28"/>
    <mergeCell ref="A42:J42"/>
    <mergeCell ref="A36:J36"/>
    <mergeCell ref="A50:J50"/>
    <mergeCell ref="A35:J35"/>
    <mergeCell ref="E14:E28"/>
    <mergeCell ref="D21:D24"/>
    <mergeCell ref="C25:C28"/>
    <mergeCell ref="J14:J28"/>
    <mergeCell ref="I25:I28"/>
    <mergeCell ref="A39:A41"/>
    <mergeCell ref="A37:J37"/>
    <mergeCell ref="A59:J59"/>
    <mergeCell ref="A75:J75"/>
    <mergeCell ref="A43:J43"/>
    <mergeCell ref="A71:J71"/>
    <mergeCell ref="A46:A48"/>
    <mergeCell ref="A52:J52"/>
    <mergeCell ref="A85:J85"/>
    <mergeCell ref="A79:A83"/>
    <mergeCell ref="H81:H82"/>
    <mergeCell ref="F81:F82"/>
    <mergeCell ref="A51:J51"/>
    <mergeCell ref="A78:H78"/>
    <mergeCell ref="C79:C80"/>
    <mergeCell ref="E79:E80"/>
    <mergeCell ref="J79:J83"/>
    <mergeCell ref="D79:D80"/>
    <mergeCell ref="I79:I80"/>
    <mergeCell ref="G81:G82"/>
    <mergeCell ref="E81:E82"/>
    <mergeCell ref="A77:J77"/>
    <mergeCell ref="A60:A62"/>
    <mergeCell ref="J60:J62"/>
    <mergeCell ref="H79:H80"/>
    <mergeCell ref="A65:J65"/>
    <mergeCell ref="A69:J69"/>
    <mergeCell ref="F79:F80"/>
    <mergeCell ref="A76:J76"/>
    <mergeCell ref="A72:A74"/>
    <mergeCell ref="I78:J78"/>
    <mergeCell ref="D81:D82"/>
    <mergeCell ref="A84:J84"/>
    <mergeCell ref="D124:D125"/>
    <mergeCell ref="A70:J70"/>
    <mergeCell ref="A89:A91"/>
    <mergeCell ref="A88:J88"/>
    <mergeCell ref="A86:J86"/>
    <mergeCell ref="I81:I82"/>
    <mergeCell ref="C81:C82"/>
    <mergeCell ref="A87:J87"/>
    <mergeCell ref="C129:C131"/>
    <mergeCell ref="A175:A178"/>
    <mergeCell ref="C124:C125"/>
    <mergeCell ref="A181:A182"/>
    <mergeCell ref="A173:H173"/>
    <mergeCell ref="A171:H171"/>
    <mergeCell ref="A151:H151"/>
    <mergeCell ref="A144:H144"/>
    <mergeCell ref="E129:E131"/>
    <mergeCell ref="C153:C160"/>
    <mergeCell ref="J146:J148"/>
    <mergeCell ref="A170:H170"/>
    <mergeCell ref="A142:J142"/>
    <mergeCell ref="A49:J49"/>
    <mergeCell ref="J53:J55"/>
    <mergeCell ref="A53:A55"/>
    <mergeCell ref="A56:J56"/>
    <mergeCell ref="A169:J169"/>
    <mergeCell ref="G79:G80"/>
    <mergeCell ref="A143:F143"/>
  </mergeCells>
  <printOptions/>
  <pageMargins left="0.3937007874015748" right="0.46" top="0.35" bottom="0.16" header="0.16" footer="0.16"/>
  <pageSetup horizontalDpi="600" verticalDpi="600" orientation="landscape" paperSize="9" scale="46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2014-11-11T07:36:07Z</cp:lastPrinted>
  <dcterms:created xsi:type="dcterms:W3CDTF">2010-09-22T11:49:59Z</dcterms:created>
  <dcterms:modified xsi:type="dcterms:W3CDTF">2014-11-24T08:01:25Z</dcterms:modified>
  <cp:category/>
  <cp:version/>
  <cp:contentType/>
  <cp:contentStatus/>
</cp:coreProperties>
</file>