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2018г. от 27.04.2018" sheetId="1" r:id="rId1"/>
  </sheets>
  <definedNames>
    <definedName name="_xlnm.Print_Titles" localSheetId="0">'Прил.на 2018г. от 27.04.2018'!$8:$8</definedName>
    <definedName name="_xlnm.Print_Area" localSheetId="0">'Прил.на 2018г. от 27.04.2018'!$A$1:$L$84</definedName>
  </definedNames>
  <calcPr fullCalcOnLoad="1"/>
</workbook>
</file>

<file path=xl/sharedStrings.xml><?xml version="1.0" encoding="utf-8"?>
<sst xmlns="http://schemas.openxmlformats.org/spreadsheetml/2006/main" count="103" uniqueCount="60">
  <si>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</si>
  <si>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</si>
  <si>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</si>
  <si>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</si>
  <si>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</si>
  <si>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</si>
  <si>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</si>
  <si>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Субвенции</t>
  </si>
  <si>
    <t>В том числе: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</si>
  <si>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</si>
  <si>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</si>
  <si>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</si>
  <si>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</si>
  <si>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</si>
  <si>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</si>
  <si>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</si>
  <si>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</si>
  <si>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</si>
  <si>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</si>
  <si>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t>Задача:   Обеспечение высокого качества и безопасности питания детей в дошкольных учреждениях.</t>
  </si>
  <si>
    <t>Итого по подпрограмме :</t>
  </si>
  <si>
    <t>Оснащение пищеблоков современных технологическим оборудование в соответствии с СанПин в 2017 г.- 95%, 2018 г.- 96%, 2019 г.-97%</t>
  </si>
  <si>
    <t>2017-2019 г.г.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</si>
  <si>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</si>
  <si>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</si>
  <si>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Итого по разделу 1:</t>
  </si>
  <si>
    <t>сш1-65,0; сш2- 52,0</t>
  </si>
  <si>
    <t>Итого по разделу 2:</t>
  </si>
  <si>
    <t>СОШ № 2</t>
  </si>
  <si>
    <t>СОШ № 1</t>
  </si>
  <si>
    <t>сош1- 432,0; сош2- 469,0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</si>
  <si>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</si>
  <si>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</si>
  <si>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</si>
  <si>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</si>
  <si>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t xml:space="preserve">                                      4.  Мероприятия муниципальной подпрограммы                                                                                                                      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</si>
  <si>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</si>
  <si>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</si>
  <si>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</si>
  <si>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</si>
  <si>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</si>
  <si>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1.1.1.</t>
  </si>
  <si>
    <t>1.1.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</si>
  <si>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</si>
  <si>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 xml:space="preserve"> Компенсация на удорожание стоимости питания учащихся 1-4 классов</t>
  </si>
  <si>
    <t>1.2.</t>
  </si>
  <si>
    <t xml:space="preserve"> Софинансирование обеспечения мероприятий по организации питания обучающихся 1-4 классов в муниципальных организациях</t>
  </si>
  <si>
    <t>1.3.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</si>
  <si>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</si>
  <si>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</si>
  <si>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</si>
  <si>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1.1.2.</t>
  </si>
  <si>
    <t>1.1.3.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</si>
  <si>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</si>
  <si>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</si>
  <si>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2.2.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</si>
  <si>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</si>
  <si>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</si>
  <si>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</si>
  <si>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>Приложение № 3 к программе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</si>
</sst>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</numFmts>
  <fonts count="54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76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76" fontId="7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76" fontId="7" fillId="33" borderId="15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76" fontId="6" fillId="0" borderId="12" xfId="0" applyNumberFormat="1" applyFont="1" applyBorder="1" applyAlignment="1">
      <alignment horizontal="center" vertical="top" wrapText="1"/>
    </xf>
    <xf numFmtId="176" fontId="7" fillId="33" borderId="12" xfId="0" applyNumberFormat="1" applyFont="1" applyFill="1" applyBorder="1" applyAlignment="1">
      <alignment horizontal="center" vertical="top" wrapText="1"/>
    </xf>
    <xf numFmtId="176" fontId="7" fillId="0" borderId="17" xfId="0" applyNumberFormat="1" applyFont="1" applyBorder="1" applyAlignment="1">
      <alignment horizontal="center" vertical="top" wrapText="1"/>
    </xf>
    <xf numFmtId="176" fontId="6" fillId="33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76" fontId="7" fillId="0" borderId="16" xfId="0" applyNumberFormat="1" applyFont="1" applyBorder="1" applyAlignment="1">
      <alignment horizontal="center" vertical="top" wrapText="1"/>
    </xf>
    <xf numFmtId="176" fontId="6" fillId="33" borderId="17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76" fontId="6" fillId="0" borderId="11" xfId="0" applyNumberFormat="1" applyFont="1" applyBorder="1" applyAlignment="1">
      <alignment horizontal="center" vertical="top" wrapText="1"/>
    </xf>
    <xf numFmtId="182" fontId="9" fillId="0" borderId="0" xfId="0" applyNumberFormat="1" applyFont="1" applyAlignment="1">
      <alignment/>
    </xf>
    <xf numFmtId="179" fontId="9" fillId="0" borderId="0" xfId="0" applyNumberFormat="1" applyFont="1" applyAlignment="1">
      <alignment horizontal="center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6" fontId="6" fillId="0" borderId="18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76" fontId="8" fillId="0" borderId="0" xfId="0" applyNumberFormat="1" applyFont="1" applyAlignment="1">
      <alignment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6" fontId="7" fillId="0" borderId="13" xfId="0" applyNumberFormat="1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vertical="top" wrapText="1"/>
    </xf>
    <xf numFmtId="184" fontId="7" fillId="0" borderId="13" xfId="0" applyNumberFormat="1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181" fontId="6" fillId="34" borderId="10" xfId="0" applyNumberFormat="1" applyFont="1" applyFill="1" applyBorder="1" applyAlignment="1">
      <alignment horizontal="center" vertical="top" wrapText="1"/>
    </xf>
    <xf numFmtId="184" fontId="8" fillId="0" borderId="0" xfId="0" applyNumberFormat="1" applyFont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84" fontId="6" fillId="0" borderId="12" xfId="0" applyNumberFormat="1" applyFont="1" applyFill="1" applyBorder="1" applyAlignment="1">
      <alignment horizontal="center" vertical="top" wrapText="1"/>
    </xf>
    <xf numFmtId="176" fontId="6" fillId="0" borderId="12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7" fillId="0" borderId="20" xfId="0" applyNumberFormat="1" applyFont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176" fontId="7" fillId="33" borderId="11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Border="1" applyAlignment="1">
      <alignment horizontal="center" vertical="top" wrapText="1"/>
    </xf>
    <xf numFmtId="3" fontId="7" fillId="0" borderId="22" xfId="0" applyNumberFormat="1" applyFont="1" applyBorder="1" applyAlignment="1">
      <alignment horizontal="center" vertical="top" wrapText="1"/>
    </xf>
    <xf numFmtId="176" fontId="7" fillId="0" borderId="19" xfId="0" applyNumberFormat="1" applyFont="1" applyBorder="1" applyAlignment="1">
      <alignment horizontal="center" vertical="top" wrapText="1"/>
    </xf>
    <xf numFmtId="184" fontId="7" fillId="0" borderId="1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76" fontId="6" fillId="0" borderId="23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3" fontId="7" fillId="0" borderId="24" xfId="0" applyNumberFormat="1" applyFont="1" applyBorder="1" applyAlignment="1">
      <alignment horizontal="center" vertical="top" wrapText="1"/>
    </xf>
    <xf numFmtId="176" fontId="6" fillId="0" borderId="25" xfId="0" applyNumberFormat="1" applyFont="1" applyBorder="1" applyAlignment="1">
      <alignment horizontal="center" vertical="top" wrapText="1"/>
    </xf>
    <xf numFmtId="184" fontId="7" fillId="0" borderId="14" xfId="0" applyNumberFormat="1" applyFont="1" applyBorder="1" applyAlignment="1">
      <alignment horizontal="center" vertical="top" wrapText="1"/>
    </xf>
    <xf numFmtId="176" fontId="6" fillId="0" borderId="20" xfId="0" applyNumberFormat="1" applyFont="1" applyFill="1" applyBorder="1" applyAlignment="1">
      <alignment horizontal="center" vertical="top" wrapText="1"/>
    </xf>
    <xf numFmtId="176" fontId="52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76" fontId="53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176" fontId="6" fillId="0" borderId="15" xfId="0" applyNumberFormat="1" applyFont="1" applyBorder="1" applyAlignment="1">
      <alignment horizontal="center" vertical="top" wrapText="1"/>
    </xf>
    <xf numFmtId="176" fontId="6" fillId="0" borderId="28" xfId="0" applyNumberFormat="1" applyFont="1" applyBorder="1" applyAlignment="1">
      <alignment horizontal="center" vertical="top" wrapText="1"/>
    </xf>
    <xf numFmtId="176" fontId="6" fillId="0" borderId="29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horizontal="left" vertical="top" wrapText="1"/>
    </xf>
    <xf numFmtId="176" fontId="7" fillId="0" borderId="10" xfId="0" applyNumberFormat="1" applyFont="1" applyFill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182" fontId="7" fillId="0" borderId="20" xfId="0" applyNumberFormat="1" applyFont="1" applyBorder="1" applyAlignment="1">
      <alignment horizontal="center" vertical="top" wrapText="1"/>
    </xf>
    <xf numFmtId="182" fontId="7" fillId="0" borderId="12" xfId="0" applyNumberFormat="1" applyFont="1" applyBorder="1" applyAlignment="1">
      <alignment horizontal="center" vertical="top" wrapText="1"/>
    </xf>
    <xf numFmtId="182" fontId="7" fillId="0" borderId="17" xfId="0" applyNumberFormat="1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/>
    </xf>
    <xf numFmtId="184" fontId="14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182" fontId="7" fillId="0" borderId="37" xfId="0" applyNumberFormat="1" applyFont="1" applyBorder="1" applyAlignment="1">
      <alignment horizontal="center" wrapText="1"/>
    </xf>
    <xf numFmtId="182" fontId="7" fillId="0" borderId="38" xfId="0" applyNumberFormat="1" applyFont="1" applyBorder="1" applyAlignment="1">
      <alignment horizontal="center" wrapText="1"/>
    </xf>
    <xf numFmtId="176" fontId="6" fillId="34" borderId="10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176" fontId="6" fillId="0" borderId="11" xfId="0" applyNumberFormat="1" applyFont="1" applyFill="1" applyBorder="1" applyAlignment="1">
      <alignment horizontal="center" vertical="top" wrapText="1"/>
    </xf>
    <xf numFmtId="176" fontId="6" fillId="33" borderId="11" xfId="0" applyNumberFormat="1" applyFont="1" applyFill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176" fontId="7" fillId="33" borderId="16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Border="1" applyAlignment="1">
      <alignment horizontal="center" vertical="top" wrapText="1"/>
    </xf>
    <xf numFmtId="176" fontId="6" fillId="0" borderId="0" xfId="0" applyNumberFormat="1" applyFont="1" applyBorder="1" applyAlignment="1">
      <alignment horizontal="center" vertical="top" wrapText="1"/>
    </xf>
    <xf numFmtId="182" fontId="7" fillId="0" borderId="42" xfId="0" applyNumberFormat="1" applyFont="1" applyBorder="1" applyAlignment="1">
      <alignment horizontal="center" wrapText="1"/>
    </xf>
    <xf numFmtId="182" fontId="7" fillId="0" borderId="43" xfId="0" applyNumberFormat="1" applyFont="1" applyBorder="1" applyAlignment="1">
      <alignment horizontal="center" wrapText="1"/>
    </xf>
    <xf numFmtId="184" fontId="14" fillId="0" borderId="44" xfId="0" applyNumberFormat="1" applyFont="1" applyBorder="1" applyAlignment="1">
      <alignment horizontal="center"/>
    </xf>
    <xf numFmtId="182" fontId="7" fillId="0" borderId="12" xfId="0" applyNumberFormat="1" applyFont="1" applyBorder="1" applyAlignment="1">
      <alignment horizontal="center" wrapText="1"/>
    </xf>
    <xf numFmtId="176" fontId="6" fillId="34" borderId="10" xfId="0" applyNumberFormat="1" applyFont="1" applyFill="1" applyBorder="1" applyAlignment="1">
      <alignment horizontal="center" vertical="top" wrapText="1"/>
    </xf>
    <xf numFmtId="184" fontId="7" fillId="0" borderId="12" xfId="0" applyNumberFormat="1" applyFont="1" applyBorder="1" applyAlignment="1">
      <alignment horizontal="center" vertical="top" wrapText="1"/>
    </xf>
    <xf numFmtId="182" fontId="7" fillId="0" borderId="45" xfId="0" applyNumberFormat="1" applyFont="1" applyBorder="1" applyAlignment="1">
      <alignment horizontal="center" wrapText="1"/>
    </xf>
    <xf numFmtId="182" fontId="7" fillId="0" borderId="32" xfId="0" applyNumberFormat="1" applyFont="1" applyBorder="1" applyAlignment="1">
      <alignment horizontal="center" wrapText="1"/>
    </xf>
    <xf numFmtId="184" fontId="14" fillId="0" borderId="46" xfId="0" applyNumberFormat="1" applyFont="1" applyBorder="1" applyAlignment="1">
      <alignment horizontal="center"/>
    </xf>
    <xf numFmtId="184" fontId="14" fillId="0" borderId="12" xfId="0" applyNumberFormat="1" applyFont="1" applyBorder="1" applyAlignment="1">
      <alignment horizontal="center"/>
    </xf>
    <xf numFmtId="184" fontId="14" fillId="0" borderId="47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Border="1" applyAlignment="1">
      <alignment horizontal="center" vertical="top" wrapText="1"/>
    </xf>
    <xf numFmtId="179" fontId="7" fillId="33" borderId="15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Border="1" applyAlignment="1">
      <alignment vertical="top" wrapText="1"/>
    </xf>
    <xf numFmtId="179" fontId="6" fillId="0" borderId="12" xfId="0" applyNumberFormat="1" applyFont="1" applyFill="1" applyBorder="1" applyAlignment="1">
      <alignment horizontal="center" vertical="top" wrapText="1"/>
    </xf>
    <xf numFmtId="182" fontId="9" fillId="0" borderId="43" xfId="0" applyNumberFormat="1" applyFont="1" applyBorder="1" applyAlignment="1">
      <alignment horizontal="center" wrapText="1"/>
    </xf>
    <xf numFmtId="182" fontId="9" fillId="0" borderId="32" xfId="0" applyNumberFormat="1" applyFont="1" applyBorder="1" applyAlignment="1">
      <alignment horizontal="center" wrapText="1"/>
    </xf>
    <xf numFmtId="178" fontId="6" fillId="0" borderId="16" xfId="0" applyNumberFormat="1" applyFont="1" applyBorder="1" applyAlignment="1">
      <alignment horizontal="center" vertical="top" wrapText="1"/>
    </xf>
    <xf numFmtId="176" fontId="6" fillId="0" borderId="3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84" fontId="6" fillId="0" borderId="20" xfId="0" applyNumberFormat="1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184" fontId="6" fillId="0" borderId="15" xfId="0" applyNumberFormat="1" applyFont="1" applyBorder="1" applyAlignment="1">
      <alignment horizontal="center" vertical="top" wrapText="1"/>
    </xf>
    <xf numFmtId="184" fontId="6" fillId="0" borderId="1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20" xfId="0" applyNumberFormat="1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 vertical="top" wrapText="1"/>
    </xf>
    <xf numFmtId="178" fontId="7" fillId="0" borderId="20" xfId="0" applyNumberFormat="1" applyFont="1" applyBorder="1" applyAlignment="1">
      <alignment horizontal="center" vertical="top" wrapText="1"/>
    </xf>
    <xf numFmtId="178" fontId="7" fillId="0" borderId="17" xfId="0" applyNumberFormat="1" applyFont="1" applyBorder="1" applyAlignment="1">
      <alignment horizontal="center" vertical="top" wrapText="1"/>
    </xf>
    <xf numFmtId="184" fontId="7" fillId="0" borderId="20" xfId="0" applyNumberFormat="1" applyFont="1" applyBorder="1" applyAlignment="1">
      <alignment horizontal="center" vertical="top" wrapText="1"/>
    </xf>
    <xf numFmtId="184" fontId="7" fillId="0" borderId="17" xfId="0" applyNumberFormat="1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48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176" fontId="7" fillId="0" borderId="17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right" vertical="top"/>
    </xf>
    <xf numFmtId="0" fontId="5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8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176" fontId="7" fillId="34" borderId="10" xfId="0" applyNumberFormat="1" applyFont="1" applyFill="1" applyBorder="1" applyAlignment="1">
      <alignment horizontal="center" vertical="top" wrapText="1"/>
    </xf>
    <xf numFmtId="176" fontId="7" fillId="33" borderId="17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75" zoomScaleNormal="75" zoomScaleSheetLayoutView="90" zoomScalePageLayoutView="0" workbookViewId="0" topLeftCell="D1">
      <selection activeCell="D1" sqref="D1:L1"/>
    </sheetView>
  </sheetViews>
  <sheetFormatPr defaultColWidth="9.00390625" defaultRowHeight="12.75"/>
  <cols>
    <col min="1" max="1" width="9.125" style="100" customWidth="1"/>
    <col min="2" max="2" width="52.875" style="0" customWidth="1"/>
    <col min="3" max="3" width="15.75390625" style="0" customWidth="1"/>
    <col min="4" max="4" width="17.75390625" style="0" customWidth="1"/>
    <col min="5" max="6" width="16.375" style="0" customWidth="1"/>
    <col min="7" max="7" width="19.375" style="0" customWidth="1"/>
    <col min="8" max="8" width="19.25390625" style="0" customWidth="1"/>
    <col min="9" max="10" width="17.00390625" style="0" customWidth="1"/>
    <col min="11" max="11" width="32.125" style="0" customWidth="1"/>
    <col min="12" max="12" width="31.00390625" style="0" customWidth="1"/>
  </cols>
  <sheetData>
    <row r="1" spans="4:14" ht="22.5" customHeight="1">
      <c r="D1" s="188" t="s">
        <v>59</v>
      </c>
      <c r="E1" s="188"/>
      <c r="F1" s="188"/>
      <c r="G1" s="188"/>
      <c r="H1" s="188"/>
      <c r="I1" s="188"/>
      <c r="J1" s="188"/>
      <c r="K1" s="188"/>
      <c r="L1" s="188"/>
      <c r="M1" s="1"/>
      <c r="N1" s="2"/>
    </row>
    <row r="2" spans="2:12" ht="60.75" customHeight="1" thickBot="1">
      <c r="B2" s="189" t="s">
        <v>35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7.25" customHeight="1" thickBot="1">
      <c r="A3" s="208"/>
      <c r="B3" s="185" t="s">
        <v>2</v>
      </c>
      <c r="C3" s="185" t="s">
        <v>3</v>
      </c>
      <c r="D3" s="185" t="s">
        <v>4</v>
      </c>
      <c r="E3" s="190" t="s">
        <v>8</v>
      </c>
      <c r="F3" s="191"/>
      <c r="G3" s="191"/>
      <c r="H3" s="191"/>
      <c r="I3" s="192"/>
      <c r="J3" s="185" t="s">
        <v>10</v>
      </c>
      <c r="K3" s="185" t="s">
        <v>11</v>
      </c>
      <c r="L3" s="185" t="s">
        <v>5</v>
      </c>
    </row>
    <row r="4" spans="1:12" ht="18.75" customHeight="1" thickBot="1">
      <c r="A4" s="209"/>
      <c r="B4" s="155"/>
      <c r="C4" s="155"/>
      <c r="D4" s="155"/>
      <c r="E4" s="193" t="s">
        <v>7</v>
      </c>
      <c r="F4" s="222" t="s">
        <v>13</v>
      </c>
      <c r="G4" s="222"/>
      <c r="H4" s="222"/>
      <c r="I4" s="144" t="s">
        <v>9</v>
      </c>
      <c r="J4" s="155"/>
      <c r="K4" s="155"/>
      <c r="L4" s="155"/>
    </row>
    <row r="5" spans="1:12" ht="23.25" customHeight="1" thickBot="1">
      <c r="A5" s="209"/>
      <c r="B5" s="155"/>
      <c r="C5" s="155"/>
      <c r="D5" s="155"/>
      <c r="E5" s="193"/>
      <c r="F5" s="223" t="s">
        <v>36</v>
      </c>
      <c r="G5" s="224"/>
      <c r="H5" s="225"/>
      <c r="I5" s="144"/>
      <c r="J5" s="155"/>
      <c r="K5" s="155"/>
      <c r="L5" s="155"/>
    </row>
    <row r="6" spans="1:12" ht="20.25" customHeight="1" thickBot="1">
      <c r="A6" s="209"/>
      <c r="B6" s="155"/>
      <c r="C6" s="155"/>
      <c r="D6" s="155"/>
      <c r="E6" s="155"/>
      <c r="F6" s="193" t="s">
        <v>37</v>
      </c>
      <c r="G6" s="223" t="s">
        <v>38</v>
      </c>
      <c r="H6" s="225"/>
      <c r="I6" s="144"/>
      <c r="J6" s="155"/>
      <c r="K6" s="155"/>
      <c r="L6" s="155"/>
    </row>
    <row r="7" spans="1:12" ht="31.5" customHeight="1" thickBot="1">
      <c r="A7" s="210"/>
      <c r="B7" s="145"/>
      <c r="C7" s="155"/>
      <c r="D7" s="155"/>
      <c r="E7" s="145"/>
      <c r="F7" s="145"/>
      <c r="G7" s="110" t="s">
        <v>39</v>
      </c>
      <c r="H7" s="110" t="s">
        <v>40</v>
      </c>
      <c r="I7" s="156"/>
      <c r="J7" s="145"/>
      <c r="K7" s="145"/>
      <c r="L7" s="145"/>
    </row>
    <row r="8" spans="1:12" ht="19.5" customHeight="1" thickBot="1">
      <c r="A8" s="102">
        <v>1</v>
      </c>
      <c r="B8" s="10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10">
        <v>8</v>
      </c>
      <c r="I8" s="9">
        <v>9</v>
      </c>
      <c r="J8" s="9">
        <v>10</v>
      </c>
      <c r="K8" s="9">
        <v>11</v>
      </c>
      <c r="L8" s="10">
        <v>12</v>
      </c>
    </row>
    <row r="9" spans="1:12" ht="18" customHeight="1" thickBot="1">
      <c r="A9" s="102"/>
      <c r="B9" s="161" t="s">
        <v>18</v>
      </c>
      <c r="C9" s="162"/>
      <c r="D9" s="162"/>
      <c r="E9" s="162"/>
      <c r="F9" s="162"/>
      <c r="G9" s="162"/>
      <c r="H9" s="162"/>
      <c r="I9" s="162"/>
      <c r="J9" s="162"/>
      <c r="K9" s="162"/>
      <c r="L9" s="163"/>
    </row>
    <row r="10" spans="1:12" ht="20.25" customHeight="1">
      <c r="A10" s="208"/>
      <c r="B10" s="164" t="s">
        <v>34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ht="0.75" customHeight="1" thickBot="1">
      <c r="A11" s="210"/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9"/>
    </row>
    <row r="12" spans="1:12" ht="18.75" customHeight="1">
      <c r="A12" s="208"/>
      <c r="B12" s="173" t="s">
        <v>12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5"/>
    </row>
    <row r="13" spans="1:12" ht="20.25" customHeight="1" thickBot="1">
      <c r="A13" s="210"/>
      <c r="B13" s="176" t="s">
        <v>0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8"/>
    </row>
    <row r="14" spans="1:12" ht="26.25" customHeight="1" thickBot="1">
      <c r="A14" s="102"/>
      <c r="B14" s="11" t="s">
        <v>1</v>
      </c>
      <c r="C14" s="7"/>
      <c r="D14" s="10"/>
      <c r="E14" s="10"/>
      <c r="F14" s="10"/>
      <c r="G14" s="10"/>
      <c r="H14" s="10"/>
      <c r="I14" s="10"/>
      <c r="J14" s="8"/>
      <c r="K14" s="10"/>
      <c r="L14" s="12"/>
    </row>
    <row r="15" spans="1:12" ht="18" customHeight="1" thickBot="1">
      <c r="A15" s="208" t="s">
        <v>42</v>
      </c>
      <c r="B15" s="141" t="s">
        <v>43</v>
      </c>
      <c r="C15" s="13">
        <v>2017</v>
      </c>
      <c r="D15" s="14">
        <f>E15+F15+I15+J15</f>
        <v>4116.005999999999</v>
      </c>
      <c r="E15" s="14"/>
      <c r="F15" s="14">
        <f>G15+H15</f>
        <v>2078</v>
      </c>
      <c r="G15" s="84">
        <f>G19+G24+G28</f>
        <v>0</v>
      </c>
      <c r="H15" s="84">
        <f>H19+H24+H28</f>
        <v>2078</v>
      </c>
      <c r="I15" s="84">
        <f>I19+I24+I28</f>
        <v>2038.0059999999999</v>
      </c>
      <c r="J15" s="111"/>
      <c r="K15" s="15" t="s">
        <v>6</v>
      </c>
      <c r="L15" s="141" t="s">
        <v>31</v>
      </c>
    </row>
    <row r="16" spans="1:12" ht="20.25" customHeight="1" thickBot="1">
      <c r="A16" s="209"/>
      <c r="B16" s="142"/>
      <c r="C16" s="16">
        <v>2018</v>
      </c>
      <c r="D16" s="14">
        <f>E16+F16+I16+J16</f>
        <v>4453.116</v>
      </c>
      <c r="E16" s="14"/>
      <c r="F16" s="14">
        <f aca="true" t="shared" si="0" ref="F16:F44">G16+H16</f>
        <v>2215</v>
      </c>
      <c r="G16" s="84">
        <f>G20+G21</f>
        <v>0</v>
      </c>
      <c r="H16" s="84">
        <f>H20+H21+H25+H29</f>
        <v>2215</v>
      </c>
      <c r="I16" s="84">
        <f>I20+I21+I25+I29</f>
        <v>2238.116</v>
      </c>
      <c r="J16" s="21"/>
      <c r="K16" s="17" t="s">
        <v>6</v>
      </c>
      <c r="L16" s="142"/>
    </row>
    <row r="17" spans="1:12" ht="34.5" customHeight="1" thickBot="1">
      <c r="A17" s="209"/>
      <c r="B17" s="142"/>
      <c r="C17" s="13">
        <v>2019</v>
      </c>
      <c r="D17" s="14">
        <f>E17+F17+I17+J17</f>
        <v>4504.116</v>
      </c>
      <c r="E17" s="4"/>
      <c r="F17" s="14">
        <f t="shared" si="0"/>
        <v>2215</v>
      </c>
      <c r="G17" s="84">
        <f>G22+G30+G26</f>
        <v>0</v>
      </c>
      <c r="H17" s="84">
        <f>H22+H26+H30</f>
        <v>2215</v>
      </c>
      <c r="I17" s="84">
        <f>I22+I26+I30</f>
        <v>2289.116</v>
      </c>
      <c r="J17" s="21"/>
      <c r="K17" s="17" t="s">
        <v>6</v>
      </c>
      <c r="L17" s="142"/>
    </row>
    <row r="18" spans="1:12" ht="24.75" customHeight="1" thickBot="1">
      <c r="A18" s="210"/>
      <c r="B18" s="157"/>
      <c r="C18" s="13">
        <v>2020</v>
      </c>
      <c r="D18" s="14">
        <f>E18+F18+I18+J18</f>
        <v>4504.116</v>
      </c>
      <c r="E18" s="4"/>
      <c r="F18" s="14">
        <f t="shared" si="0"/>
        <v>2215</v>
      </c>
      <c r="G18" s="84">
        <f>G23+G32+G28</f>
        <v>0</v>
      </c>
      <c r="H18" s="84">
        <f>H23+H27+H31</f>
        <v>2215</v>
      </c>
      <c r="I18" s="84">
        <f>I23+I27+I31</f>
        <v>2289.116</v>
      </c>
      <c r="J18" s="21"/>
      <c r="K18" s="42" t="s">
        <v>6</v>
      </c>
      <c r="L18" s="142"/>
    </row>
    <row r="19" spans="1:12" ht="21.75" customHeight="1" thickBot="1">
      <c r="A19" s="208" t="s">
        <v>41</v>
      </c>
      <c r="B19" s="179" t="s">
        <v>44</v>
      </c>
      <c r="C19" s="75">
        <v>2017</v>
      </c>
      <c r="D19" s="14">
        <f>E19+F19+I19+J19</f>
        <v>3178</v>
      </c>
      <c r="E19" s="4"/>
      <c r="F19" s="14">
        <f t="shared" si="0"/>
        <v>2078</v>
      </c>
      <c r="G19" s="56"/>
      <c r="H19" s="56">
        <v>2078</v>
      </c>
      <c r="I19" s="118">
        <v>1100</v>
      </c>
      <c r="J19" s="112"/>
      <c r="K19" s="15" t="s">
        <v>6</v>
      </c>
      <c r="L19" s="142"/>
    </row>
    <row r="20" spans="1:12" ht="21.75" customHeight="1" thickBot="1">
      <c r="A20" s="209"/>
      <c r="B20" s="180"/>
      <c r="C20" s="185">
        <v>2018</v>
      </c>
      <c r="D20" s="211">
        <f>E20+E21+F20+F21+I20+I21+J20+J21</f>
        <v>3435.116</v>
      </c>
      <c r="E20" s="4"/>
      <c r="F20" s="14">
        <f t="shared" si="0"/>
        <v>1115.565</v>
      </c>
      <c r="G20" s="56"/>
      <c r="H20" s="56">
        <v>1115.565</v>
      </c>
      <c r="I20" s="118">
        <v>585.06</v>
      </c>
      <c r="J20" s="20"/>
      <c r="K20" s="99" t="s">
        <v>29</v>
      </c>
      <c r="L20" s="142"/>
    </row>
    <row r="21" spans="1:12" ht="21" customHeight="1" thickBot="1">
      <c r="A21" s="209"/>
      <c r="B21" s="180"/>
      <c r="C21" s="145"/>
      <c r="D21" s="212"/>
      <c r="E21" s="18"/>
      <c r="F21" s="14">
        <f t="shared" si="0"/>
        <v>1099.435</v>
      </c>
      <c r="G21" s="56"/>
      <c r="H21" s="56">
        <v>1099.435</v>
      </c>
      <c r="I21" s="118">
        <v>635.056</v>
      </c>
      <c r="J21" s="23"/>
      <c r="K21" s="17" t="s">
        <v>28</v>
      </c>
      <c r="L21" s="142"/>
    </row>
    <row r="22" spans="1:12" ht="20.25" customHeight="1" thickBot="1">
      <c r="A22" s="209"/>
      <c r="B22" s="180"/>
      <c r="C22" s="75">
        <v>2019</v>
      </c>
      <c r="D22" s="18">
        <f>E22+F22+I22+J22</f>
        <v>3486.011</v>
      </c>
      <c r="E22" s="18"/>
      <c r="F22" s="14">
        <f t="shared" si="0"/>
        <v>2215</v>
      </c>
      <c r="G22" s="56"/>
      <c r="H22" s="56">
        <v>2215</v>
      </c>
      <c r="I22" s="118">
        <v>1271.011</v>
      </c>
      <c r="J22" s="23"/>
      <c r="K22" s="17" t="s">
        <v>6</v>
      </c>
      <c r="L22" s="142"/>
    </row>
    <row r="23" spans="1:12" ht="20.25" customHeight="1" thickBot="1">
      <c r="A23" s="210"/>
      <c r="B23" s="181"/>
      <c r="C23" s="75">
        <v>2020</v>
      </c>
      <c r="D23" s="18">
        <f>E23+F23+I23+J23</f>
        <v>3486.011</v>
      </c>
      <c r="E23" s="18"/>
      <c r="F23" s="14">
        <f t="shared" si="0"/>
        <v>2215</v>
      </c>
      <c r="G23" s="56"/>
      <c r="H23" s="56">
        <v>2215</v>
      </c>
      <c r="I23" s="118">
        <v>1271.011</v>
      </c>
      <c r="J23" s="23"/>
      <c r="K23" s="17" t="s">
        <v>6</v>
      </c>
      <c r="L23" s="142"/>
    </row>
    <row r="24" spans="1:12" ht="20.25" customHeight="1" thickBot="1">
      <c r="A24" s="208" t="s">
        <v>51</v>
      </c>
      <c r="B24" s="179" t="s">
        <v>46</v>
      </c>
      <c r="C24" s="75">
        <v>2017</v>
      </c>
      <c r="D24" s="18">
        <f>E24+F24+I24+J24</f>
        <v>257.885</v>
      </c>
      <c r="E24" s="18"/>
      <c r="F24" s="14">
        <f t="shared" si="0"/>
        <v>0</v>
      </c>
      <c r="G24" s="56"/>
      <c r="H24" s="98"/>
      <c r="I24" s="118">
        <v>257.885</v>
      </c>
      <c r="J24" s="23"/>
      <c r="K24" s="17" t="s">
        <v>6</v>
      </c>
      <c r="L24" s="142"/>
    </row>
    <row r="25" spans="1:12" ht="20.25" customHeight="1" thickBot="1">
      <c r="A25" s="209"/>
      <c r="B25" s="180"/>
      <c r="C25" s="77">
        <v>2018</v>
      </c>
      <c r="D25" s="18">
        <f aca="true" t="shared" si="1" ref="D25:D36">E25+F25+I25+J25</f>
        <v>117</v>
      </c>
      <c r="E25" s="18"/>
      <c r="F25" s="14">
        <f t="shared" si="0"/>
        <v>0</v>
      </c>
      <c r="G25" s="56"/>
      <c r="H25" s="98"/>
      <c r="I25" s="118">
        <v>117</v>
      </c>
      <c r="J25" s="23"/>
      <c r="K25" s="42" t="s">
        <v>26</v>
      </c>
      <c r="L25" s="142"/>
    </row>
    <row r="26" spans="1:12" ht="21" customHeight="1" thickBot="1">
      <c r="A26" s="209"/>
      <c r="B26" s="180"/>
      <c r="C26" s="75">
        <v>2019</v>
      </c>
      <c r="D26" s="18">
        <f t="shared" si="1"/>
        <v>117</v>
      </c>
      <c r="E26" s="18"/>
      <c r="F26" s="14">
        <f t="shared" si="0"/>
        <v>0</v>
      </c>
      <c r="G26" s="56"/>
      <c r="H26" s="98"/>
      <c r="I26" s="118">
        <v>117</v>
      </c>
      <c r="J26" s="23"/>
      <c r="K26" s="42" t="s">
        <v>26</v>
      </c>
      <c r="L26" s="142"/>
    </row>
    <row r="27" spans="1:12" ht="21" customHeight="1" thickBot="1">
      <c r="A27" s="210"/>
      <c r="B27" s="181"/>
      <c r="C27" s="75">
        <v>2020</v>
      </c>
      <c r="D27" s="18">
        <f t="shared" si="1"/>
        <v>117</v>
      </c>
      <c r="E27" s="18"/>
      <c r="F27" s="14">
        <f t="shared" si="0"/>
        <v>0</v>
      </c>
      <c r="G27" s="56"/>
      <c r="H27" s="98"/>
      <c r="I27" s="118">
        <v>117</v>
      </c>
      <c r="J27" s="23"/>
      <c r="K27" s="42" t="s">
        <v>26</v>
      </c>
      <c r="L27" s="142"/>
    </row>
    <row r="28" spans="1:12" ht="18.75" customHeight="1" thickBot="1">
      <c r="A28" s="208" t="s">
        <v>52</v>
      </c>
      <c r="B28" s="182" t="s">
        <v>48</v>
      </c>
      <c r="C28" s="75">
        <v>2017</v>
      </c>
      <c r="D28" s="18">
        <f t="shared" si="1"/>
        <v>680.121</v>
      </c>
      <c r="E28" s="4"/>
      <c r="F28" s="14">
        <f t="shared" si="0"/>
        <v>0</v>
      </c>
      <c r="G28" s="56"/>
      <c r="H28" s="98"/>
      <c r="I28" s="118">
        <v>680.121</v>
      </c>
      <c r="J28" s="112"/>
      <c r="K28" s="15" t="s">
        <v>6</v>
      </c>
      <c r="L28" s="142"/>
    </row>
    <row r="29" spans="1:12" ht="18.75" customHeight="1" thickBot="1">
      <c r="A29" s="209"/>
      <c r="B29" s="183"/>
      <c r="C29" s="77">
        <v>2018</v>
      </c>
      <c r="D29" s="18">
        <f t="shared" si="1"/>
        <v>901</v>
      </c>
      <c r="E29" s="18"/>
      <c r="F29" s="14">
        <f t="shared" si="0"/>
        <v>0</v>
      </c>
      <c r="G29" s="56"/>
      <c r="H29" s="72"/>
      <c r="I29" s="72">
        <v>901</v>
      </c>
      <c r="J29" s="112"/>
      <c r="K29" s="17" t="s">
        <v>30</v>
      </c>
      <c r="L29" s="142"/>
    </row>
    <row r="30" spans="1:12" ht="25.5" customHeight="1" thickBot="1">
      <c r="A30" s="209"/>
      <c r="B30" s="183"/>
      <c r="C30" s="75">
        <v>2019</v>
      </c>
      <c r="D30" s="18">
        <f t="shared" si="1"/>
        <v>901.105</v>
      </c>
      <c r="E30" s="18"/>
      <c r="F30" s="14">
        <f t="shared" si="0"/>
        <v>0</v>
      </c>
      <c r="G30" s="56"/>
      <c r="H30" s="56"/>
      <c r="I30" s="56">
        <v>901.105</v>
      </c>
      <c r="J30" s="112"/>
      <c r="K30" s="17" t="s">
        <v>6</v>
      </c>
      <c r="L30" s="142"/>
    </row>
    <row r="31" spans="1:12" ht="21" customHeight="1" thickBot="1">
      <c r="A31" s="210"/>
      <c r="B31" s="184"/>
      <c r="C31" s="75">
        <v>2020</v>
      </c>
      <c r="D31" s="18">
        <f t="shared" si="1"/>
        <v>901.105</v>
      </c>
      <c r="E31" s="18"/>
      <c r="F31" s="14">
        <f t="shared" si="0"/>
        <v>0</v>
      </c>
      <c r="G31" s="56"/>
      <c r="H31" s="72"/>
      <c r="I31" s="72">
        <v>901.105</v>
      </c>
      <c r="J31" s="112"/>
      <c r="K31" s="17" t="s">
        <v>6</v>
      </c>
      <c r="L31" s="142"/>
    </row>
    <row r="32" spans="1:12" ht="22.5" customHeight="1" thickBot="1">
      <c r="A32" s="208" t="s">
        <v>45</v>
      </c>
      <c r="B32" s="170" t="s">
        <v>49</v>
      </c>
      <c r="C32" s="10">
        <v>2017</v>
      </c>
      <c r="D32" s="18">
        <f t="shared" si="1"/>
        <v>447.219</v>
      </c>
      <c r="E32" s="4"/>
      <c r="F32" s="14">
        <f t="shared" si="0"/>
        <v>0</v>
      </c>
      <c r="G32" s="53"/>
      <c r="H32" s="53"/>
      <c r="I32" s="53">
        <v>447.219</v>
      </c>
      <c r="J32" s="112"/>
      <c r="K32" s="17" t="s">
        <v>6</v>
      </c>
      <c r="L32" s="142"/>
    </row>
    <row r="33" spans="1:12" ht="21" customHeight="1" thickBot="1">
      <c r="A33" s="209"/>
      <c r="B33" s="171"/>
      <c r="C33" s="76">
        <v>2018</v>
      </c>
      <c r="D33" s="18">
        <f t="shared" si="1"/>
        <v>375</v>
      </c>
      <c r="E33" s="21"/>
      <c r="F33" s="14">
        <f t="shared" si="0"/>
        <v>0</v>
      </c>
      <c r="G33" s="73"/>
      <c r="H33" s="74"/>
      <c r="I33" s="74">
        <v>375</v>
      </c>
      <c r="J33" s="112"/>
      <c r="K33" s="17" t="s">
        <v>29</v>
      </c>
      <c r="L33" s="142"/>
    </row>
    <row r="34" spans="1:12" ht="20.25" customHeight="1" thickBot="1">
      <c r="A34" s="209"/>
      <c r="B34" s="171"/>
      <c r="C34" s="10">
        <v>2019</v>
      </c>
      <c r="D34" s="18">
        <f t="shared" si="1"/>
        <v>375</v>
      </c>
      <c r="E34" s="22"/>
      <c r="F34" s="14">
        <f t="shared" si="0"/>
        <v>0</v>
      </c>
      <c r="G34" s="49"/>
      <c r="H34" s="54"/>
      <c r="I34" s="54">
        <v>375</v>
      </c>
      <c r="J34" s="112"/>
      <c r="K34" s="17" t="s">
        <v>6</v>
      </c>
      <c r="L34" s="142"/>
    </row>
    <row r="35" spans="1:12" ht="20.25" customHeight="1" thickBot="1">
      <c r="A35" s="210"/>
      <c r="B35" s="172"/>
      <c r="C35" s="75">
        <v>2020</v>
      </c>
      <c r="D35" s="18">
        <f t="shared" si="1"/>
        <v>375</v>
      </c>
      <c r="E35" s="57"/>
      <c r="F35" s="14">
        <f t="shared" si="0"/>
        <v>0</v>
      </c>
      <c r="G35" s="58"/>
      <c r="H35" s="55"/>
      <c r="I35" s="55">
        <v>375</v>
      </c>
      <c r="J35" s="112"/>
      <c r="K35" s="17" t="s">
        <v>6</v>
      </c>
      <c r="L35" s="142"/>
    </row>
    <row r="36" spans="1:12" ht="21.75" customHeight="1" thickBot="1">
      <c r="A36" s="208" t="s">
        <v>47</v>
      </c>
      <c r="B36" s="170" t="s">
        <v>50</v>
      </c>
      <c r="C36" s="75">
        <v>2017</v>
      </c>
      <c r="D36" s="18">
        <f t="shared" si="1"/>
        <v>416.493</v>
      </c>
      <c r="E36" s="4"/>
      <c r="F36" s="14">
        <f t="shared" si="0"/>
        <v>0</v>
      </c>
      <c r="G36" s="50"/>
      <c r="H36" s="55"/>
      <c r="I36" s="55">
        <v>416.493</v>
      </c>
      <c r="J36" s="112"/>
      <c r="K36" s="17" t="s">
        <v>6</v>
      </c>
      <c r="L36" s="219" t="s">
        <v>21</v>
      </c>
    </row>
    <row r="37" spans="1:12" ht="21.75" customHeight="1" thickBot="1">
      <c r="A37" s="209"/>
      <c r="B37" s="171"/>
      <c r="C37" s="185">
        <v>2018</v>
      </c>
      <c r="D37" s="186">
        <f>E37+E38+F37+F38+I37+I38+J37+J38</f>
        <v>101</v>
      </c>
      <c r="E37" s="4"/>
      <c r="F37" s="14">
        <f t="shared" si="0"/>
        <v>0</v>
      </c>
      <c r="G37" s="50"/>
      <c r="H37" s="55"/>
      <c r="I37" s="55">
        <v>51</v>
      </c>
      <c r="J37" s="112"/>
      <c r="K37" s="17" t="s">
        <v>29</v>
      </c>
      <c r="L37" s="220"/>
    </row>
    <row r="38" spans="1:12" ht="23.25" customHeight="1" thickBot="1">
      <c r="A38" s="209"/>
      <c r="B38" s="171"/>
      <c r="C38" s="145"/>
      <c r="D38" s="187"/>
      <c r="E38" s="18"/>
      <c r="F38" s="14">
        <f t="shared" si="0"/>
        <v>0</v>
      </c>
      <c r="G38" s="47"/>
      <c r="H38" s="55"/>
      <c r="I38" s="55">
        <v>50</v>
      </c>
      <c r="J38" s="112"/>
      <c r="K38" s="17" t="s">
        <v>28</v>
      </c>
      <c r="L38" s="220"/>
    </row>
    <row r="39" spans="1:12" ht="23.25" customHeight="1" thickBot="1">
      <c r="A39" s="209"/>
      <c r="B39" s="171"/>
      <c r="C39" s="75">
        <v>2019</v>
      </c>
      <c r="D39" s="4">
        <f aca="true" t="shared" si="2" ref="D39:D44">E39+F39+I39+J39</f>
        <v>50</v>
      </c>
      <c r="E39" s="6"/>
      <c r="F39" s="14">
        <f t="shared" si="0"/>
        <v>0</v>
      </c>
      <c r="G39" s="24"/>
      <c r="H39" s="54"/>
      <c r="I39" s="54">
        <v>50</v>
      </c>
      <c r="J39" s="23"/>
      <c r="K39" s="17" t="s">
        <v>6</v>
      </c>
      <c r="L39" s="220"/>
    </row>
    <row r="40" spans="1:12" ht="20.25" customHeight="1" thickBot="1">
      <c r="A40" s="210"/>
      <c r="B40" s="172"/>
      <c r="C40" s="75">
        <v>2020</v>
      </c>
      <c r="D40" s="127">
        <f t="shared" si="2"/>
        <v>50</v>
      </c>
      <c r="E40" s="125"/>
      <c r="F40" s="128">
        <f>G40+H40</f>
        <v>0</v>
      </c>
      <c r="G40" s="129"/>
      <c r="H40" s="130"/>
      <c r="I40" s="130">
        <v>50</v>
      </c>
      <c r="J40" s="126"/>
      <c r="K40" s="24" t="s">
        <v>6</v>
      </c>
      <c r="L40" s="221"/>
    </row>
    <row r="41" spans="1:12" ht="19.5" customHeight="1" thickBot="1">
      <c r="A41" s="208"/>
      <c r="B41" s="197" t="s">
        <v>25</v>
      </c>
      <c r="C41" s="60">
        <v>2017</v>
      </c>
      <c r="D41" s="6">
        <f t="shared" si="2"/>
        <v>4979.718</v>
      </c>
      <c r="E41" s="45"/>
      <c r="F41" s="14">
        <f t="shared" si="0"/>
        <v>2078</v>
      </c>
      <c r="G41" s="119">
        <f>G15+G32+G36</f>
        <v>0</v>
      </c>
      <c r="H41" s="119">
        <f>H15+H32+H36</f>
        <v>2078</v>
      </c>
      <c r="I41" s="48">
        <f>I15+I32+I36</f>
        <v>2901.718</v>
      </c>
      <c r="J41" s="20"/>
      <c r="K41" s="17"/>
      <c r="L41" s="109"/>
    </row>
    <row r="42" spans="1:12" ht="19.5" customHeight="1" thickBot="1">
      <c r="A42" s="209"/>
      <c r="B42" s="198"/>
      <c r="C42" s="60">
        <v>2018</v>
      </c>
      <c r="D42" s="6">
        <f t="shared" si="2"/>
        <v>4929.116</v>
      </c>
      <c r="E42" s="45"/>
      <c r="F42" s="14">
        <f t="shared" si="0"/>
        <v>2215</v>
      </c>
      <c r="G42" s="119">
        <f>G16+G33+G37+G38</f>
        <v>0</v>
      </c>
      <c r="H42" s="119">
        <f>H16+H33+H37+H38</f>
        <v>2215</v>
      </c>
      <c r="I42" s="48">
        <f>I16+I33+I37+I38</f>
        <v>2714.116</v>
      </c>
      <c r="J42" s="20"/>
      <c r="K42" s="17"/>
      <c r="L42" s="44"/>
    </row>
    <row r="43" spans="1:12" ht="21" customHeight="1" thickBot="1">
      <c r="A43" s="209"/>
      <c r="B43" s="198"/>
      <c r="C43" s="61">
        <v>2019</v>
      </c>
      <c r="D43" s="6">
        <f t="shared" si="2"/>
        <v>4929.116</v>
      </c>
      <c r="E43" s="62"/>
      <c r="F43" s="14">
        <f t="shared" si="0"/>
        <v>2215</v>
      </c>
      <c r="G43" s="119">
        <f aca="true" t="shared" si="3" ref="G43:I44">G17+G34+G39</f>
        <v>0</v>
      </c>
      <c r="H43" s="119">
        <f t="shared" si="3"/>
        <v>2215</v>
      </c>
      <c r="I43" s="63">
        <f t="shared" si="3"/>
        <v>2714.116</v>
      </c>
      <c r="J43" s="20"/>
      <c r="K43" s="42"/>
      <c r="L43" s="64"/>
    </row>
    <row r="44" spans="1:12" ht="21.75" customHeight="1" thickBot="1">
      <c r="A44" s="210"/>
      <c r="B44" s="199"/>
      <c r="C44" s="68">
        <v>2020</v>
      </c>
      <c r="D44" s="6">
        <f t="shared" si="2"/>
        <v>4929.116</v>
      </c>
      <c r="E44" s="65"/>
      <c r="F44" s="14">
        <f t="shared" si="0"/>
        <v>2215</v>
      </c>
      <c r="G44" s="70">
        <f t="shared" si="3"/>
        <v>0</v>
      </c>
      <c r="H44" s="70">
        <f t="shared" si="3"/>
        <v>2215</v>
      </c>
      <c r="I44" s="70">
        <f t="shared" si="3"/>
        <v>2714.116</v>
      </c>
      <c r="J44" s="69"/>
      <c r="K44" s="66"/>
      <c r="L44" s="67"/>
    </row>
    <row r="45" spans="1:12" ht="23.25" customHeight="1" thickBot="1">
      <c r="A45" s="102"/>
      <c r="B45" s="216" t="s">
        <v>14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8"/>
    </row>
    <row r="46" spans="1:12" ht="18.75" customHeight="1" thickBot="1">
      <c r="A46" s="102"/>
      <c r="B46" s="202" t="s">
        <v>33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4"/>
    </row>
    <row r="47" spans="1:12" ht="18.75" customHeight="1" thickBot="1">
      <c r="A47" s="101"/>
      <c r="B47" s="205" t="s">
        <v>19</v>
      </c>
      <c r="C47" s="206"/>
      <c r="D47" s="206"/>
      <c r="E47" s="206"/>
      <c r="F47" s="203"/>
      <c r="G47" s="206"/>
      <c r="H47" s="206"/>
      <c r="I47" s="206"/>
      <c r="J47" s="203"/>
      <c r="K47" s="203"/>
      <c r="L47" s="207"/>
    </row>
    <row r="48" spans="1:12" ht="21.75" customHeight="1" thickBot="1">
      <c r="A48" s="208" t="s">
        <v>53</v>
      </c>
      <c r="B48" s="185" t="s">
        <v>54</v>
      </c>
      <c r="C48" s="147">
        <v>2017</v>
      </c>
      <c r="D48" s="150">
        <f>E48+E49+E50+F48+F49+F50+I48+I49+I50+J48+J49+J50</f>
        <v>20778.991</v>
      </c>
      <c r="E48" s="39"/>
      <c r="F48" s="20">
        <f>G48+H48</f>
        <v>0</v>
      </c>
      <c r="G48" s="135"/>
      <c r="H48" s="71"/>
      <c r="I48" s="137">
        <v>662.636</v>
      </c>
      <c r="J48" s="20">
        <v>4584.05</v>
      </c>
      <c r="K48" s="83" t="s">
        <v>15</v>
      </c>
      <c r="L48" s="141" t="s">
        <v>24</v>
      </c>
    </row>
    <row r="49" spans="1:12" ht="19.5" customHeight="1" thickBot="1">
      <c r="A49" s="209"/>
      <c r="B49" s="155"/>
      <c r="C49" s="147"/>
      <c r="D49" s="150"/>
      <c r="E49" s="28"/>
      <c r="F49" s="20">
        <f aca="true" t="shared" si="4" ref="F49:F75">G49+H49</f>
        <v>0</v>
      </c>
      <c r="G49" s="43"/>
      <c r="H49" s="56"/>
      <c r="I49" s="138">
        <v>1051.935</v>
      </c>
      <c r="J49" s="80">
        <v>9066.95</v>
      </c>
      <c r="K49" s="79" t="s">
        <v>16</v>
      </c>
      <c r="L49" s="142"/>
    </row>
    <row r="50" spans="1:12" ht="19.5" customHeight="1" thickBot="1">
      <c r="A50" s="209"/>
      <c r="B50" s="155"/>
      <c r="C50" s="148"/>
      <c r="D50" s="151"/>
      <c r="E50" s="28"/>
      <c r="F50" s="20">
        <f t="shared" si="4"/>
        <v>0</v>
      </c>
      <c r="G50" s="43"/>
      <c r="H50" s="54"/>
      <c r="I50" s="53">
        <v>623.5</v>
      </c>
      <c r="J50" s="28">
        <v>4789.92</v>
      </c>
      <c r="K50" s="78" t="s">
        <v>17</v>
      </c>
      <c r="L50" s="142"/>
    </row>
    <row r="51" spans="1:12" ht="19.5" customHeight="1" thickBot="1">
      <c r="A51" s="209"/>
      <c r="B51" s="155"/>
      <c r="C51" s="146">
        <v>2018</v>
      </c>
      <c r="D51" s="149">
        <f>E51+E52+E53+F51+F52+F53+I51+I52+I53+J51+J52+J53</f>
        <v>20743.92</v>
      </c>
      <c r="E51" s="39"/>
      <c r="F51" s="20">
        <f t="shared" si="4"/>
        <v>0</v>
      </c>
      <c r="G51" s="43"/>
      <c r="H51" s="40"/>
      <c r="I51" s="139">
        <v>673</v>
      </c>
      <c r="J51" s="39">
        <v>4584.05</v>
      </c>
      <c r="K51" s="83" t="s">
        <v>15</v>
      </c>
      <c r="L51" s="142"/>
    </row>
    <row r="52" spans="1:12" ht="19.5" customHeight="1" thickBot="1">
      <c r="A52" s="209"/>
      <c r="B52" s="155"/>
      <c r="C52" s="147"/>
      <c r="D52" s="150"/>
      <c r="E52" s="28"/>
      <c r="F52" s="20">
        <f t="shared" si="4"/>
        <v>0</v>
      </c>
      <c r="G52" s="9"/>
      <c r="H52" s="10"/>
      <c r="I52" s="140">
        <v>1043</v>
      </c>
      <c r="J52" s="80">
        <v>9066.95</v>
      </c>
      <c r="K52" s="79" t="s">
        <v>16</v>
      </c>
      <c r="L52" s="142"/>
    </row>
    <row r="53" spans="1:12" ht="19.5" customHeight="1" thickBot="1">
      <c r="A53" s="209"/>
      <c r="B53" s="155"/>
      <c r="C53" s="148"/>
      <c r="D53" s="151"/>
      <c r="E53" s="39"/>
      <c r="F53" s="20">
        <f t="shared" si="4"/>
        <v>0</v>
      </c>
      <c r="G53" s="43"/>
      <c r="H53" s="40"/>
      <c r="I53" s="139">
        <v>587</v>
      </c>
      <c r="J53" s="28">
        <v>4789.92</v>
      </c>
      <c r="K53" s="78" t="s">
        <v>17</v>
      </c>
      <c r="L53" s="142"/>
    </row>
    <row r="54" spans="1:12" ht="19.5" customHeight="1" thickBot="1">
      <c r="A54" s="209"/>
      <c r="B54" s="155"/>
      <c r="C54" s="146">
        <v>2019</v>
      </c>
      <c r="D54" s="149">
        <f>E54+E55+E56+F54+F55+F56+I54+I55+I56+J54+J55+J56</f>
        <v>20743.92</v>
      </c>
      <c r="E54" s="28"/>
      <c r="F54" s="20">
        <f t="shared" si="4"/>
        <v>0</v>
      </c>
      <c r="G54" s="43"/>
      <c r="H54" s="40"/>
      <c r="I54" s="139">
        <v>673</v>
      </c>
      <c r="J54" s="39">
        <v>4584.05</v>
      </c>
      <c r="K54" s="83" t="s">
        <v>15</v>
      </c>
      <c r="L54" s="142"/>
    </row>
    <row r="55" spans="1:12" ht="19.5" customHeight="1" thickBot="1">
      <c r="A55" s="209"/>
      <c r="B55" s="155"/>
      <c r="C55" s="147"/>
      <c r="D55" s="150"/>
      <c r="E55" s="39"/>
      <c r="F55" s="20">
        <f t="shared" si="4"/>
        <v>0</v>
      </c>
      <c r="G55" s="9"/>
      <c r="H55" s="10"/>
      <c r="I55" s="140">
        <v>1043</v>
      </c>
      <c r="J55" s="80">
        <v>9066.95</v>
      </c>
      <c r="K55" s="79" t="s">
        <v>16</v>
      </c>
      <c r="L55" s="142"/>
    </row>
    <row r="56" spans="1:12" ht="19.5" customHeight="1" thickBot="1">
      <c r="A56" s="209"/>
      <c r="B56" s="155"/>
      <c r="C56" s="148"/>
      <c r="D56" s="151"/>
      <c r="E56" s="28"/>
      <c r="F56" s="20">
        <f t="shared" si="4"/>
        <v>0</v>
      </c>
      <c r="G56" s="43"/>
      <c r="H56" s="40"/>
      <c r="I56" s="139">
        <v>587</v>
      </c>
      <c r="J56" s="81">
        <v>4789.92</v>
      </c>
      <c r="K56" s="78" t="s">
        <v>17</v>
      </c>
      <c r="L56" s="142"/>
    </row>
    <row r="57" spans="1:12" ht="19.5" customHeight="1" thickBot="1">
      <c r="A57" s="209"/>
      <c r="B57" s="155"/>
      <c r="C57" s="146">
        <v>2020</v>
      </c>
      <c r="D57" s="149">
        <f>E57+E58+E59+F57+F58+F59+I57+I58+I59+J57+J58+J59</f>
        <v>20743.92</v>
      </c>
      <c r="E57" s="80"/>
      <c r="F57" s="20">
        <f t="shared" si="4"/>
        <v>0</v>
      </c>
      <c r="G57" s="43"/>
      <c r="H57" s="40"/>
      <c r="I57" s="139">
        <v>673</v>
      </c>
      <c r="J57" s="82">
        <v>4584.05</v>
      </c>
      <c r="K57" s="83" t="s">
        <v>15</v>
      </c>
      <c r="L57" s="142"/>
    </row>
    <row r="58" spans="1:12" ht="19.5" customHeight="1" thickBot="1">
      <c r="A58" s="209"/>
      <c r="B58" s="155"/>
      <c r="C58" s="147"/>
      <c r="D58" s="150"/>
      <c r="E58" s="80"/>
      <c r="F58" s="20">
        <f t="shared" si="4"/>
        <v>0</v>
      </c>
      <c r="G58" s="9"/>
      <c r="H58" s="10"/>
      <c r="I58" s="140">
        <v>1043</v>
      </c>
      <c r="J58" s="80">
        <v>9066.95</v>
      </c>
      <c r="K58" s="79" t="s">
        <v>16</v>
      </c>
      <c r="L58" s="142"/>
    </row>
    <row r="59" spans="1:12" ht="19.5" customHeight="1" thickBot="1">
      <c r="A59" s="210"/>
      <c r="B59" s="145"/>
      <c r="C59" s="148"/>
      <c r="D59" s="151"/>
      <c r="E59" s="80"/>
      <c r="F59" s="20">
        <f t="shared" si="4"/>
        <v>0</v>
      </c>
      <c r="G59" s="43"/>
      <c r="H59" s="40"/>
      <c r="I59" s="139">
        <v>587</v>
      </c>
      <c r="J59" s="80">
        <v>4789.92</v>
      </c>
      <c r="K59" s="78" t="s">
        <v>17</v>
      </c>
      <c r="L59" s="142"/>
    </row>
    <row r="60" spans="1:12" ht="19.5" customHeight="1" thickBot="1">
      <c r="A60" s="208" t="s">
        <v>55</v>
      </c>
      <c r="B60" s="185" t="s">
        <v>50</v>
      </c>
      <c r="C60" s="147">
        <v>2017</v>
      </c>
      <c r="D60" s="152">
        <f>E60+E61+E62+F60+F61+F62+I60+I61+I62+J60+J61+J62</f>
        <v>157.393</v>
      </c>
      <c r="E60" s="80"/>
      <c r="F60" s="20">
        <f t="shared" si="4"/>
        <v>0</v>
      </c>
      <c r="G60" s="43"/>
      <c r="H60" s="52"/>
      <c r="I60" s="52">
        <v>57.782</v>
      </c>
      <c r="J60" s="80">
        <v>0</v>
      </c>
      <c r="K60" s="103" t="s">
        <v>15</v>
      </c>
      <c r="L60" s="158" t="s">
        <v>32</v>
      </c>
    </row>
    <row r="61" spans="1:12" ht="19.5" customHeight="1" thickBot="1">
      <c r="A61" s="209"/>
      <c r="B61" s="155"/>
      <c r="C61" s="147"/>
      <c r="D61" s="152"/>
      <c r="E61" s="28"/>
      <c r="F61" s="20">
        <f t="shared" si="4"/>
        <v>0</v>
      </c>
      <c r="G61" s="43"/>
      <c r="H61" s="52"/>
      <c r="I61" s="52">
        <v>45.641</v>
      </c>
      <c r="J61" s="80">
        <v>0</v>
      </c>
      <c r="K61" s="104" t="s">
        <v>16</v>
      </c>
      <c r="L61" s="159"/>
    </row>
    <row r="62" spans="1:12" ht="19.5" customHeight="1" thickBot="1">
      <c r="A62" s="209"/>
      <c r="B62" s="155"/>
      <c r="C62" s="148"/>
      <c r="D62" s="153"/>
      <c r="E62" s="39"/>
      <c r="F62" s="20">
        <f t="shared" si="4"/>
        <v>0</v>
      </c>
      <c r="G62" s="43"/>
      <c r="H62" s="52"/>
      <c r="I62" s="52">
        <v>53.97</v>
      </c>
      <c r="J62" s="80">
        <v>0</v>
      </c>
      <c r="K62" s="105" t="s">
        <v>17</v>
      </c>
      <c r="L62" s="159"/>
    </row>
    <row r="63" spans="1:12" ht="19.5" customHeight="1" thickBot="1">
      <c r="A63" s="209"/>
      <c r="B63" s="155"/>
      <c r="C63" s="146">
        <v>2018</v>
      </c>
      <c r="D63" s="154">
        <f>E63+E64+E65+F63+F64+F65+I63+I64+I65+J63+J64+J65</f>
        <v>162</v>
      </c>
      <c r="E63" s="28"/>
      <c r="F63" s="20">
        <f t="shared" si="4"/>
        <v>0</v>
      </c>
      <c r="G63" s="43"/>
      <c r="H63" s="46"/>
      <c r="I63" s="46">
        <v>54</v>
      </c>
      <c r="J63" s="80">
        <v>0</v>
      </c>
      <c r="K63" s="103" t="s">
        <v>15</v>
      </c>
      <c r="L63" s="159"/>
    </row>
    <row r="64" spans="1:12" ht="19.5" customHeight="1" thickBot="1">
      <c r="A64" s="209"/>
      <c r="B64" s="155"/>
      <c r="C64" s="147"/>
      <c r="D64" s="152"/>
      <c r="E64" s="28"/>
      <c r="F64" s="20">
        <f t="shared" si="4"/>
        <v>0</v>
      </c>
      <c r="G64" s="43"/>
      <c r="H64" s="46"/>
      <c r="I64" s="46">
        <v>54</v>
      </c>
      <c r="J64" s="80">
        <v>0</v>
      </c>
      <c r="K64" s="104" t="s">
        <v>16</v>
      </c>
      <c r="L64" s="159"/>
    </row>
    <row r="65" spans="1:12" ht="19.5" customHeight="1" thickBot="1">
      <c r="A65" s="209"/>
      <c r="B65" s="155"/>
      <c r="C65" s="148"/>
      <c r="D65" s="153"/>
      <c r="E65" s="39"/>
      <c r="F65" s="20">
        <f t="shared" si="4"/>
        <v>0</v>
      </c>
      <c r="G65" s="43"/>
      <c r="H65" s="46"/>
      <c r="I65" s="46">
        <v>54</v>
      </c>
      <c r="J65" s="80">
        <v>0</v>
      </c>
      <c r="K65" s="105" t="s">
        <v>17</v>
      </c>
      <c r="L65" s="159"/>
    </row>
    <row r="66" spans="1:12" ht="19.5" customHeight="1" thickBot="1">
      <c r="A66" s="209"/>
      <c r="B66" s="155"/>
      <c r="C66" s="146">
        <v>2019</v>
      </c>
      <c r="D66" s="154">
        <f>E66+E67+E68+F66+F67+F68+I66+I67+I68+J66+J67+J68</f>
        <v>162</v>
      </c>
      <c r="E66" s="28"/>
      <c r="F66" s="20">
        <f t="shared" si="4"/>
        <v>0</v>
      </c>
      <c r="G66" s="43"/>
      <c r="H66" s="46"/>
      <c r="I66" s="46">
        <v>54</v>
      </c>
      <c r="J66" s="80">
        <v>0</v>
      </c>
      <c r="K66" s="103" t="s">
        <v>15</v>
      </c>
      <c r="L66" s="159"/>
    </row>
    <row r="67" spans="1:12" ht="19.5" customHeight="1" thickBot="1">
      <c r="A67" s="209"/>
      <c r="B67" s="155"/>
      <c r="C67" s="147"/>
      <c r="D67" s="152"/>
      <c r="E67" s="39"/>
      <c r="F67" s="20">
        <f t="shared" si="4"/>
        <v>0</v>
      </c>
      <c r="G67" s="10"/>
      <c r="H67" s="133"/>
      <c r="I67" s="46">
        <v>54</v>
      </c>
      <c r="J67" s="80">
        <v>0</v>
      </c>
      <c r="K67" s="104" t="s">
        <v>16</v>
      </c>
      <c r="L67" s="159"/>
    </row>
    <row r="68" spans="1:12" ht="19.5" customHeight="1" thickBot="1">
      <c r="A68" s="209"/>
      <c r="B68" s="155"/>
      <c r="C68" s="148"/>
      <c r="D68" s="152"/>
      <c r="E68" s="28"/>
      <c r="F68" s="20">
        <f t="shared" si="4"/>
        <v>0</v>
      </c>
      <c r="G68" s="135"/>
      <c r="H68" s="46"/>
      <c r="I68" s="46">
        <v>54</v>
      </c>
      <c r="J68" s="80">
        <v>0</v>
      </c>
      <c r="K68" s="105" t="s">
        <v>17</v>
      </c>
      <c r="L68" s="159"/>
    </row>
    <row r="69" spans="1:12" ht="19.5" customHeight="1" thickBot="1">
      <c r="A69" s="209"/>
      <c r="B69" s="155"/>
      <c r="C69" s="200">
        <v>2020</v>
      </c>
      <c r="D69" s="154">
        <f>E69+E70+E71+F69+F70+F71+I69+I70+I71+J69+J70+J71</f>
        <v>162</v>
      </c>
      <c r="E69" s="134"/>
      <c r="F69" s="20">
        <f t="shared" si="4"/>
        <v>0</v>
      </c>
      <c r="G69" s="43"/>
      <c r="H69" s="46"/>
      <c r="I69" s="46">
        <v>54</v>
      </c>
      <c r="J69" s="80">
        <v>0</v>
      </c>
      <c r="K69" s="103" t="s">
        <v>15</v>
      </c>
      <c r="L69" s="159"/>
    </row>
    <row r="70" spans="1:12" ht="19.5" customHeight="1" thickBot="1">
      <c r="A70" s="209"/>
      <c r="B70" s="155"/>
      <c r="C70" s="201"/>
      <c r="D70" s="152"/>
      <c r="E70" s="134"/>
      <c r="F70" s="20">
        <f t="shared" si="4"/>
        <v>0</v>
      </c>
      <c r="G70" s="43"/>
      <c r="H70" s="46"/>
      <c r="I70" s="46">
        <v>54</v>
      </c>
      <c r="J70" s="80">
        <v>0</v>
      </c>
      <c r="K70" s="104" t="s">
        <v>16</v>
      </c>
      <c r="L70" s="159"/>
    </row>
    <row r="71" spans="1:12" ht="19.5" customHeight="1" thickBot="1">
      <c r="A71" s="210"/>
      <c r="B71" s="155"/>
      <c r="C71" s="201"/>
      <c r="D71" s="152"/>
      <c r="E71" s="113"/>
      <c r="F71" s="20">
        <f t="shared" si="4"/>
        <v>0</v>
      </c>
      <c r="G71" s="43"/>
      <c r="H71" s="46"/>
      <c r="I71" s="46">
        <v>54</v>
      </c>
      <c r="J71" s="80">
        <v>0</v>
      </c>
      <c r="K71" s="106" t="s">
        <v>17</v>
      </c>
      <c r="L71" s="160"/>
    </row>
    <row r="72" spans="1:12" ht="19.5" customHeight="1" thickBot="1">
      <c r="A72" s="208" t="s">
        <v>56</v>
      </c>
      <c r="B72" s="185" t="s">
        <v>57</v>
      </c>
      <c r="C72" s="13">
        <v>2017</v>
      </c>
      <c r="D72" s="25">
        <f>E72+F72+I72+J72</f>
        <v>180.31</v>
      </c>
      <c r="E72" s="62"/>
      <c r="F72" s="20">
        <f t="shared" si="4"/>
        <v>0</v>
      </c>
      <c r="G72" s="136"/>
      <c r="H72" s="107"/>
      <c r="I72" s="107">
        <v>180.31</v>
      </c>
      <c r="J72" s="23">
        <v>0</v>
      </c>
      <c r="K72" s="143" t="s">
        <v>58</v>
      </c>
      <c r="L72" s="142" t="s">
        <v>23</v>
      </c>
    </row>
    <row r="73" spans="1:12" ht="19.5" customHeight="1" thickBot="1">
      <c r="A73" s="209"/>
      <c r="B73" s="155"/>
      <c r="C73" s="19">
        <v>2018</v>
      </c>
      <c r="D73" s="25">
        <f>E73+F73+I73+J73</f>
        <v>220</v>
      </c>
      <c r="E73" s="59"/>
      <c r="F73" s="20">
        <f t="shared" si="4"/>
        <v>0</v>
      </c>
      <c r="G73" s="12"/>
      <c r="H73" s="108"/>
      <c r="I73" s="108">
        <v>220</v>
      </c>
      <c r="J73" s="23">
        <v>0</v>
      </c>
      <c r="K73" s="144"/>
      <c r="L73" s="142"/>
    </row>
    <row r="74" spans="1:12" ht="19.5" customHeight="1" thickBot="1">
      <c r="A74" s="209"/>
      <c r="B74" s="155"/>
      <c r="C74" s="19">
        <v>2019</v>
      </c>
      <c r="D74" s="25">
        <f>E74+F74+I74+J74</f>
        <v>220</v>
      </c>
      <c r="E74" s="59"/>
      <c r="F74" s="20">
        <f t="shared" si="4"/>
        <v>0</v>
      </c>
      <c r="G74" s="12"/>
      <c r="H74" s="108"/>
      <c r="I74" s="108">
        <v>220</v>
      </c>
      <c r="J74" s="23">
        <v>0</v>
      </c>
      <c r="K74" s="144"/>
      <c r="L74" s="142"/>
    </row>
    <row r="75" spans="1:12" ht="19.5" customHeight="1" thickBot="1">
      <c r="A75" s="210"/>
      <c r="B75" s="145"/>
      <c r="C75" s="5">
        <v>2020</v>
      </c>
      <c r="D75" s="25">
        <f>E75+F75+I75+J75</f>
        <v>220</v>
      </c>
      <c r="E75" s="59"/>
      <c r="F75" s="39">
        <f t="shared" si="4"/>
        <v>0</v>
      </c>
      <c r="G75" s="27"/>
      <c r="H75" s="23"/>
      <c r="I75" s="23">
        <v>220</v>
      </c>
      <c r="J75" s="26">
        <v>0</v>
      </c>
      <c r="K75" s="145"/>
      <c r="L75" s="157"/>
    </row>
    <row r="76" spans="1:12" ht="23.25" customHeight="1" thickBot="1">
      <c r="A76" s="208"/>
      <c r="B76" s="213" t="s">
        <v>27</v>
      </c>
      <c r="C76" s="92">
        <v>2017</v>
      </c>
      <c r="D76" s="93">
        <f>D48+D49+D50+D60+D61+D62+D72</f>
        <v>21116.694000000003</v>
      </c>
      <c r="E76" s="122">
        <f>E48+E49+E50+E60+E61+E62+E72</f>
        <v>0</v>
      </c>
      <c r="F76" s="123">
        <f>G76+H76</f>
        <v>0</v>
      </c>
      <c r="G76" s="124">
        <f>G48+G49+G50+G60+G61+G62+G72</f>
        <v>0</v>
      </c>
      <c r="H76" s="116">
        <f>H48+H49+H50+H60+H61+H62+H72</f>
        <v>0</v>
      </c>
      <c r="I76" s="93">
        <f>I48+I49+I50+I60+I61+I62+I72</f>
        <v>2675.774</v>
      </c>
      <c r="J76" s="93">
        <f>J48+J49+J50+J60+J61+J62+J72</f>
        <v>18440.92</v>
      </c>
      <c r="K76" s="143"/>
      <c r="L76" s="143"/>
    </row>
    <row r="77" spans="1:12" ht="23.25" customHeight="1" thickBot="1">
      <c r="A77" s="209"/>
      <c r="B77" s="214"/>
      <c r="C77" s="94">
        <v>2018</v>
      </c>
      <c r="D77" s="96">
        <f>D51+D52+D53+D63+D64+D65+D73</f>
        <v>21125.92</v>
      </c>
      <c r="E77" s="114">
        <f>E51+E52+E53+E63+E64+E65+E73</f>
        <v>0</v>
      </c>
      <c r="F77" s="123">
        <f aca="true" t="shared" si="5" ref="F77:F84">G77+H77</f>
        <v>0</v>
      </c>
      <c r="G77" s="117">
        <f>G51+G52+G53+G63+G64+G65+G73</f>
        <v>0</v>
      </c>
      <c r="H77" s="117">
        <f>H51+H52+H53+H63+H64+H65+H73</f>
        <v>0</v>
      </c>
      <c r="I77" s="131">
        <f>I51+I52+I53+I63+I64+I65+I73</f>
        <v>2685</v>
      </c>
      <c r="J77" s="115">
        <f>J51+J52+J53+J63+J64+J65+J73</f>
        <v>18440.92</v>
      </c>
      <c r="K77" s="144"/>
      <c r="L77" s="144"/>
    </row>
    <row r="78" spans="1:12" ht="23.25" customHeight="1" thickBot="1">
      <c r="A78" s="209"/>
      <c r="B78" s="214"/>
      <c r="C78" s="94">
        <v>2019</v>
      </c>
      <c r="D78" s="96">
        <f>D54+D55+D56+D66+D67+D68+D74</f>
        <v>21125.92</v>
      </c>
      <c r="E78" s="114">
        <f>E54+E55+E56+E66+E67+E68+E74</f>
        <v>0</v>
      </c>
      <c r="F78" s="123">
        <f t="shared" si="5"/>
        <v>0</v>
      </c>
      <c r="G78" s="117">
        <f>G54+G55+G56+G66+G67+G68+G74</f>
        <v>0</v>
      </c>
      <c r="H78" s="117">
        <f>H54+H55+H56+H66+H67+H68+H74</f>
        <v>0</v>
      </c>
      <c r="I78" s="131">
        <f>I54+I55+I56+I66+I67+I68+I74</f>
        <v>2685</v>
      </c>
      <c r="J78" s="115">
        <f>J54+J55+J56+J66+J67+J68+J74</f>
        <v>18440.92</v>
      </c>
      <c r="K78" s="144"/>
      <c r="L78" s="144"/>
    </row>
    <row r="79" spans="1:12" ht="23.25" customHeight="1" thickBot="1">
      <c r="A79" s="210"/>
      <c r="B79" s="215"/>
      <c r="C79" s="95">
        <v>2020</v>
      </c>
      <c r="D79" s="97">
        <f>D57+D58+D59+D69+D70+D71+D75</f>
        <v>21125.92</v>
      </c>
      <c r="E79" s="120">
        <f>E57+E58+E59+E69+E70+E71+E75</f>
        <v>0</v>
      </c>
      <c r="F79" s="123">
        <f t="shared" si="5"/>
        <v>0</v>
      </c>
      <c r="G79" s="117">
        <f>G57+G58+G59+G69+G70+G71+G75</f>
        <v>0</v>
      </c>
      <c r="H79" s="117">
        <f>H57+H58+H59+H69+H70+H71+H75</f>
        <v>0</v>
      </c>
      <c r="I79" s="132">
        <f>I57+I58+I59+I69+I70+I71+I75</f>
        <v>2685</v>
      </c>
      <c r="J79" s="121">
        <f>J57+J58+J59+J69+J70+J71+J75</f>
        <v>18440.92</v>
      </c>
      <c r="K79" s="144"/>
      <c r="L79" s="144"/>
    </row>
    <row r="80" spans="1:12" ht="23.25" customHeight="1" thickBot="1">
      <c r="A80" s="208"/>
      <c r="B80" s="194" t="s">
        <v>20</v>
      </c>
      <c r="C80" s="85" t="s">
        <v>22</v>
      </c>
      <c r="D80" s="89">
        <f>D81+D82+D83+D84</f>
        <v>104261.51999999999</v>
      </c>
      <c r="E80" s="89">
        <f>E81+E82+E83+E84</f>
        <v>0</v>
      </c>
      <c r="F80" s="123">
        <f t="shared" si="5"/>
        <v>8723</v>
      </c>
      <c r="G80" s="89">
        <f>G81+G82+G83+G84</f>
        <v>0</v>
      </c>
      <c r="H80" s="89">
        <f>H81+H82+H83+H84</f>
        <v>8723</v>
      </c>
      <c r="I80" s="89">
        <f>I81+I82+I83+I84</f>
        <v>21774.84</v>
      </c>
      <c r="J80" s="89">
        <f>J81+J82+J83+J84</f>
        <v>73763.68</v>
      </c>
      <c r="K80" s="155"/>
      <c r="L80" s="144"/>
    </row>
    <row r="81" spans="1:12" ht="21" customHeight="1" thickBot="1">
      <c r="A81" s="209"/>
      <c r="B81" s="195"/>
      <c r="C81" s="86">
        <v>2017</v>
      </c>
      <c r="D81" s="90">
        <f aca="true" t="shared" si="6" ref="D81:H82">D41+D76</f>
        <v>26096.412000000004</v>
      </c>
      <c r="E81" s="90">
        <f t="shared" si="6"/>
        <v>0</v>
      </c>
      <c r="F81" s="123">
        <f t="shared" si="5"/>
        <v>2078</v>
      </c>
      <c r="G81" s="90">
        <f t="shared" si="6"/>
        <v>0</v>
      </c>
      <c r="H81" s="90">
        <f t="shared" si="6"/>
        <v>2078</v>
      </c>
      <c r="I81" s="90">
        <f aca="true" t="shared" si="7" ref="I81:J84">I41+I76</f>
        <v>5577.492</v>
      </c>
      <c r="J81" s="90">
        <f t="shared" si="7"/>
        <v>18440.92</v>
      </c>
      <c r="K81" s="155"/>
      <c r="L81" s="144"/>
    </row>
    <row r="82" spans="1:12" ht="21.75" customHeight="1" thickBot="1">
      <c r="A82" s="209"/>
      <c r="B82" s="195"/>
      <c r="C82" s="86">
        <v>2018</v>
      </c>
      <c r="D82" s="91">
        <f t="shared" si="6"/>
        <v>26055.036</v>
      </c>
      <c r="E82" s="91">
        <f t="shared" si="6"/>
        <v>0</v>
      </c>
      <c r="F82" s="123">
        <f t="shared" si="5"/>
        <v>2215</v>
      </c>
      <c r="G82" s="91">
        <f t="shared" si="6"/>
        <v>0</v>
      </c>
      <c r="H82" s="91">
        <f t="shared" si="6"/>
        <v>2215</v>
      </c>
      <c r="I82" s="91">
        <f t="shared" si="7"/>
        <v>5399.116</v>
      </c>
      <c r="J82" s="91">
        <f t="shared" si="7"/>
        <v>18440.92</v>
      </c>
      <c r="K82" s="155"/>
      <c r="L82" s="144"/>
    </row>
    <row r="83" spans="1:12" ht="21.75" customHeight="1" thickBot="1">
      <c r="A83" s="209"/>
      <c r="B83" s="195"/>
      <c r="C83" s="87">
        <v>2019</v>
      </c>
      <c r="D83" s="89">
        <f aca="true" t="shared" si="8" ref="D83:H84">D43+D78</f>
        <v>26055.036</v>
      </c>
      <c r="E83" s="89">
        <f t="shared" si="8"/>
        <v>0</v>
      </c>
      <c r="F83" s="123">
        <f t="shared" si="5"/>
        <v>2215</v>
      </c>
      <c r="G83" s="89">
        <f t="shared" si="8"/>
        <v>0</v>
      </c>
      <c r="H83" s="89">
        <f t="shared" si="8"/>
        <v>2215</v>
      </c>
      <c r="I83" s="89">
        <f t="shared" si="7"/>
        <v>5399.116</v>
      </c>
      <c r="J83" s="89">
        <f t="shared" si="7"/>
        <v>18440.92</v>
      </c>
      <c r="K83" s="155"/>
      <c r="L83" s="144"/>
    </row>
    <row r="84" spans="1:12" ht="22.5" customHeight="1" thickBot="1">
      <c r="A84" s="210"/>
      <c r="B84" s="196"/>
      <c r="C84" s="88">
        <v>2020</v>
      </c>
      <c r="D84" s="90">
        <f t="shared" si="8"/>
        <v>26055.036</v>
      </c>
      <c r="E84" s="90">
        <f t="shared" si="8"/>
        <v>0</v>
      </c>
      <c r="F84" s="123">
        <f t="shared" si="5"/>
        <v>2215</v>
      </c>
      <c r="G84" s="90">
        <f t="shared" si="8"/>
        <v>0</v>
      </c>
      <c r="H84" s="90">
        <f t="shared" si="8"/>
        <v>2215</v>
      </c>
      <c r="I84" s="90">
        <f t="shared" si="7"/>
        <v>5399.116</v>
      </c>
      <c r="J84" s="90">
        <f t="shared" si="7"/>
        <v>18440.92</v>
      </c>
      <c r="K84" s="145"/>
      <c r="L84" s="156"/>
    </row>
    <row r="85" spans="2:11" ht="29.25" customHeight="1">
      <c r="B85" s="32"/>
      <c r="C85" s="33"/>
      <c r="D85" s="31"/>
      <c r="E85" s="34"/>
      <c r="F85" s="34"/>
      <c r="G85" s="29"/>
      <c r="H85" s="35"/>
      <c r="I85" s="32"/>
      <c r="J85" s="32"/>
      <c r="K85" s="35"/>
    </row>
    <row r="86" spans="2:11" ht="23.25" customHeight="1">
      <c r="B86" s="32"/>
      <c r="C86" s="33"/>
      <c r="D86" s="33"/>
      <c r="E86" s="36"/>
      <c r="F86" s="36"/>
      <c r="G86" s="30"/>
      <c r="H86" s="51"/>
      <c r="I86" s="37"/>
      <c r="J86" s="37"/>
      <c r="K86" s="32"/>
    </row>
    <row r="87" spans="2:11" ht="20.25">
      <c r="B87" s="32"/>
      <c r="C87" s="33"/>
      <c r="D87" s="33"/>
      <c r="E87" s="36"/>
      <c r="F87" s="36"/>
      <c r="G87" s="30"/>
      <c r="H87" s="41"/>
      <c r="I87" s="32"/>
      <c r="J87" s="32"/>
      <c r="K87" s="32"/>
    </row>
    <row r="88" spans="2:11" ht="27.75" customHeight="1">
      <c r="B88" s="32"/>
      <c r="C88" s="33"/>
      <c r="D88" s="33"/>
      <c r="E88" s="32"/>
      <c r="F88" s="32"/>
      <c r="G88" s="30"/>
      <c r="H88" s="32"/>
      <c r="I88" s="31"/>
      <c r="J88" s="31"/>
      <c r="K88" s="32"/>
    </row>
    <row r="89" spans="2:11" ht="21.75" customHeight="1">
      <c r="B89" s="32"/>
      <c r="C89" s="33"/>
      <c r="D89" s="33"/>
      <c r="E89" s="32"/>
      <c r="F89" s="32"/>
      <c r="G89" s="30"/>
      <c r="H89" s="32"/>
      <c r="I89" s="32"/>
      <c r="J89" s="32"/>
      <c r="K89" s="32"/>
    </row>
    <row r="90" spans="2:11" ht="27.75" customHeight="1">
      <c r="B90" s="32"/>
      <c r="C90" s="38"/>
      <c r="D90" s="33"/>
      <c r="E90" s="32"/>
      <c r="F90" s="32"/>
      <c r="G90" s="30"/>
      <c r="H90" s="41"/>
      <c r="I90" s="32"/>
      <c r="J90" s="32"/>
      <c r="K90" s="32"/>
    </row>
    <row r="91" spans="2:10" ht="21" customHeight="1">
      <c r="B91" s="3"/>
      <c r="C91" s="3"/>
      <c r="D91" s="3"/>
      <c r="E91" s="3"/>
      <c r="F91" s="3"/>
      <c r="G91" s="3"/>
      <c r="H91" s="3"/>
      <c r="I91" s="3"/>
      <c r="J91" s="3"/>
    </row>
  </sheetData>
  <sheetProtection/>
  <mergeCells count="77">
    <mergeCell ref="F4:H4"/>
    <mergeCell ref="I4:I7"/>
    <mergeCell ref="F5:H5"/>
    <mergeCell ref="F6:F7"/>
    <mergeCell ref="G6:H6"/>
    <mergeCell ref="A60:A71"/>
    <mergeCell ref="A3:A7"/>
    <mergeCell ref="A10:A11"/>
    <mergeCell ref="A12:A13"/>
    <mergeCell ref="A15:A18"/>
    <mergeCell ref="A72:A75"/>
    <mergeCell ref="A76:A79"/>
    <mergeCell ref="A80:A84"/>
    <mergeCell ref="L15:L35"/>
    <mergeCell ref="L36:L40"/>
    <mergeCell ref="A28:A31"/>
    <mergeCell ref="A32:A35"/>
    <mergeCell ref="A36:A40"/>
    <mergeCell ref="A41:A44"/>
    <mergeCell ref="A48:A59"/>
    <mergeCell ref="A19:A23"/>
    <mergeCell ref="A24:A27"/>
    <mergeCell ref="C20:C21"/>
    <mergeCell ref="D20:D21"/>
    <mergeCell ref="B72:B75"/>
    <mergeCell ref="B76:B79"/>
    <mergeCell ref="B32:B35"/>
    <mergeCell ref="B45:L45"/>
    <mergeCell ref="B24:B27"/>
    <mergeCell ref="D48:D50"/>
    <mergeCell ref="B80:B84"/>
    <mergeCell ref="B41:B44"/>
    <mergeCell ref="C57:C59"/>
    <mergeCell ref="D57:D59"/>
    <mergeCell ref="B48:B59"/>
    <mergeCell ref="C69:C71"/>
    <mergeCell ref="B60:B71"/>
    <mergeCell ref="B46:L46"/>
    <mergeCell ref="B47:L47"/>
    <mergeCell ref="C48:C50"/>
    <mergeCell ref="D1:L1"/>
    <mergeCell ref="B2:L2"/>
    <mergeCell ref="B3:B7"/>
    <mergeCell ref="C3:C7"/>
    <mergeCell ref="D3:D7"/>
    <mergeCell ref="E3:I3"/>
    <mergeCell ref="K3:K7"/>
    <mergeCell ref="L3:L7"/>
    <mergeCell ref="E4:E7"/>
    <mergeCell ref="J3:J7"/>
    <mergeCell ref="B9:L9"/>
    <mergeCell ref="B10:L11"/>
    <mergeCell ref="B36:B40"/>
    <mergeCell ref="B12:L12"/>
    <mergeCell ref="B13:L13"/>
    <mergeCell ref="B19:B23"/>
    <mergeCell ref="B15:B18"/>
    <mergeCell ref="B28:B31"/>
    <mergeCell ref="C37:C38"/>
    <mergeCell ref="D37:D38"/>
    <mergeCell ref="K76:K84"/>
    <mergeCell ref="L76:L84"/>
    <mergeCell ref="C66:C68"/>
    <mergeCell ref="D66:D68"/>
    <mergeCell ref="L72:L75"/>
    <mergeCell ref="L60:L71"/>
    <mergeCell ref="D69:D71"/>
    <mergeCell ref="L48:L59"/>
    <mergeCell ref="K72:K75"/>
    <mergeCell ref="C51:C53"/>
    <mergeCell ref="D51:D53"/>
    <mergeCell ref="C54:C56"/>
    <mergeCell ref="D54:D56"/>
    <mergeCell ref="C60:C62"/>
    <mergeCell ref="D60:D62"/>
    <mergeCell ref="C63:C65"/>
    <mergeCell ref="D63:D65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53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2018-05-14T13:21:50Z</cp:lastPrinted>
  <dcterms:created xsi:type="dcterms:W3CDTF">2010-09-22T09:05:38Z</dcterms:created>
  <dcterms:modified xsi:type="dcterms:W3CDTF">2018-06-01T10:59:21Z</dcterms:modified>
  <cp:category/>
  <cp:version/>
  <cp:contentType/>
  <cp:contentStatus/>
</cp:coreProperties>
</file>