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18,05" sheetId="1" r:id="rId1"/>
  </sheets>
  <definedNames>
    <definedName name="_xlnm.Print_Titles" localSheetId="0">'Прил.на 18,05'!$4:$7</definedName>
    <definedName name="_xlnm.Print_Area" localSheetId="0">'Прил.на 18,05'!$A$2:$N$101</definedName>
  </definedNames>
  <calcPr fullCalcOnLoad="1"/>
</workbook>
</file>

<file path=xl/sharedStrings.xml><?xml version="1.0" encoding="utf-8"?>
<sst xmlns="http://schemas.openxmlformats.org/spreadsheetml/2006/main" count="112" uniqueCount="78">
  <si>
    <t>№</t>
  </si>
  <si>
    <t>Наименование мероприятия</t>
  </si>
  <si>
    <t>Срок  исполне-ния</t>
  </si>
  <si>
    <t>Объём финансиро-вания (тыс.руб.)</t>
  </si>
  <si>
    <t>в том числе за счёт средств</t>
  </si>
  <si>
    <t>Исполнители -ответственные за реализацию мероприятий</t>
  </si>
  <si>
    <t>Цель:  повышение  удовлетворенности  населения  услугами  по  организации  отдыха  и  оздоровления  детей  и  подростков  Владимирской  области</t>
  </si>
  <si>
    <t>Обеспечение права детей на отдых и оздоровление, снижение удельной численности детей категории риска</t>
  </si>
  <si>
    <t>Задача:  создание  условий  для  обеспечения  безопасного  пребывания  детей  и  подростков  в  загородных  оздоровительных  лагерях</t>
  </si>
  <si>
    <t>2.1.</t>
  </si>
  <si>
    <t>2.2.</t>
  </si>
  <si>
    <t xml:space="preserve">Обеспечение условий для укрепления материально-технической базы загородных оздоровительных лагерей региона </t>
  </si>
  <si>
    <t>Обеспечение безопасных условий организации отдыха и оздоровления детей</t>
  </si>
  <si>
    <t>Задача :  совершенствование кадрового и информационно-методического обеспечения организации  отдыха, оздоровления детей и подростков,  развитие   специализированных видов отдыха</t>
  </si>
  <si>
    <t>Задача:  Организация отдыха и оздоровления детей и подростков</t>
  </si>
  <si>
    <t>Ожидаемые результаты</t>
  </si>
  <si>
    <t>МБОУ СОШ№1</t>
  </si>
  <si>
    <t>МБОУ СОШ№2</t>
  </si>
  <si>
    <t>МБОУ "Начальная школа"</t>
  </si>
  <si>
    <t>МБОУ ДЮСШ</t>
  </si>
  <si>
    <t>МБОУ ЦВР "Лад"</t>
  </si>
  <si>
    <t>1.1.</t>
  </si>
  <si>
    <t>1.2.</t>
  </si>
  <si>
    <t>1.3.</t>
  </si>
  <si>
    <t>МКУ "ГКМХ"</t>
  </si>
  <si>
    <t>Управление образования</t>
  </si>
  <si>
    <t>Улучшение системы оздоровления детей. Создание условий для отдыха детей, находящихся в трудной жизненной ситуации.</t>
  </si>
  <si>
    <t>Развитие и укрепление материально-технической базы в городских лагерях с дневным пребыванием</t>
  </si>
  <si>
    <t>субсидий и иных межбюджетных трансфертов</t>
  </si>
  <si>
    <t>Задача: Участие в областных профильных сменах. Организация санитарно- курортного оздоровления.</t>
  </si>
  <si>
    <t>Организация санитарно-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</si>
  <si>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Оказание социальной поддержки детям, находящимся в трудной ситуации, в том детям- сиротам, оставшихся без попечения родителей, а также лицам из их числа в возрасте до 23 лет.</t>
  </si>
  <si>
    <t>3.1.</t>
  </si>
  <si>
    <t>3.3.</t>
  </si>
  <si>
    <t>Удовлетворение потребности населения в услуге отдыха и оздоровления детей.</t>
  </si>
  <si>
    <t>3.4.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</si>
  <si>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</si>
  <si>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МБОУ ДОД ЦВР "Лад"</t>
  </si>
  <si>
    <t xml:space="preserve">МБОУ ДОД ЦВР "Лад" </t>
  </si>
  <si>
    <t>Приобретение  спортивного и мягкого инвентаря</t>
  </si>
  <si>
    <t>Достижение целевых показателей и индикаторов качества предоставляемых услуг в сфере отдыха и оздоровления детей: приобретение оборудования и мебели</t>
  </si>
  <si>
    <t>2.3.</t>
  </si>
  <si>
    <t>Проведение соревнований, награждение участников, оплата работы судей</t>
  </si>
  <si>
    <t>МКУ "Комитет по культуре и спорту" (отдел по молодежной политике и вопросам демографии)</t>
  </si>
  <si>
    <t>1.4.</t>
  </si>
  <si>
    <t>В том числе:</t>
  </si>
  <si>
    <t>Субвенции</t>
  </si>
  <si>
    <t>Субсидии, иные межбюджетные трансферты</t>
  </si>
  <si>
    <t>Другие собственные доходы</t>
  </si>
  <si>
    <t>Собственные доходы:</t>
  </si>
  <si>
    <t>Внебюджетные средства</t>
  </si>
  <si>
    <t>4.  Мероприятия муниципальной подпрограммы</t>
  </si>
  <si>
    <t>2. Участие в областных профильных сменах. Организация санаторно- курортного оздоровления.</t>
  </si>
  <si>
    <t xml:space="preserve">Полная или частичная оплата стоимости пребывания детей и подростков из семей, нуждающихся в особой заботе государства, оказавшихся в трудной жизненной ситуации в городских лагерях с дневным пребыванием . </t>
  </si>
  <si>
    <t>I. Организация отдыха и оздоровления детей и подростков ЗАТО г.Радужный</t>
  </si>
  <si>
    <t xml:space="preserve">Цель:  помощь детям при  организации  отдыха  и  оздоровления  детей  и  подростков  </t>
  </si>
  <si>
    <t>Цель: Развитие системы загородных оздоровительных лагерей, укрепление их материально-технической базы, обеспечение  безопасности жизни и здоровья детей</t>
  </si>
  <si>
    <t>3. Организация отдыха детей в загородном лагере</t>
  </si>
  <si>
    <t>4.Совершенствование кадрового и методического обучения</t>
  </si>
  <si>
    <t>Цель: Нормативное правовое. кадровое и информационно-методическое сопровождение отдыха, оздоровления детей</t>
  </si>
  <si>
    <t>3.5.</t>
  </si>
  <si>
    <t xml:space="preserve">Проведение мероприятий по обеспечению санитарно-гигиенического, противоэпидемиологического режима, медицинского осмотра работников и охраны в загородном лагере "Лесной городок". </t>
  </si>
  <si>
    <t>Расходы на обеспечение деятельности (оказания услуг) муниципального учреждения</t>
  </si>
  <si>
    <t>Компенсация стоимости путевок для детей и подростков, направленных в стационарные детские оздоровительные лагеря, палаточные лагеря и малозатратные организации отдыха детей.</t>
  </si>
  <si>
    <t>Подготовка кадров для лагерей отдыха и оздоровления, приобретение сборников нормативных правовых документов и другой литературы</t>
  </si>
  <si>
    <t>4.1.</t>
  </si>
  <si>
    <t>Организация работ по благоустройству территории (капитальное строительство капитальный ремонт, ремонтные работы) загородного лагеря "Лесной городок":</t>
  </si>
  <si>
    <t>Итого по подпрограмме:</t>
  </si>
  <si>
    <t>Обеспечение проведения профильных смен в лагерях с дневным пребыванием</t>
  </si>
  <si>
    <t>2017-2019 г.г.</t>
  </si>
  <si>
    <t>Итого по разделу 1:</t>
  </si>
  <si>
    <t>Итого по разделу 2:</t>
  </si>
  <si>
    <t>Итого по разделу 3:</t>
  </si>
  <si>
    <t>3.1.1.</t>
  </si>
  <si>
    <t>Расходы на проведение оздоровительной кампании</t>
  </si>
  <si>
    <t>Полная или частичная оплата стоимости пребывания детей и подростков:                                        -из семей, нуждающихся в особой заботе государства, оказавшихся в трудной жизненной ситуации в загородные оздоровительные лагеря;                                        - для одаренных, талантливых детей и подростков в профильных сменах</t>
  </si>
  <si>
    <t>Организация отдыха и оздоровления детей в лагерях с дневным пребыванием детей                       - культурно-экскурсионному обслуживанию в каникулярный период .</t>
  </si>
  <si>
    <t>Приложение № 4 к постановлению администрации ЗАТО г.Радужный Владимирской области  от 13.10.2017 г. № 1577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</si>
</sst>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0000"/>
    <numFmt numFmtId="171" formatCode="0.0"/>
    <numFmt numFmtId="172" formatCode="0.0000"/>
    <numFmt numFmtId="173" formatCode="0.000000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9" fontId="1" fillId="0" borderId="16" xfId="0" applyNumberFormat="1" applyFont="1" applyBorder="1" applyAlignment="1">
      <alignment horizontal="center" vertical="top" wrapText="1"/>
    </xf>
    <xf numFmtId="169" fontId="1" fillId="0" borderId="18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9" fontId="1" fillId="0" borderId="12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169" fontId="1" fillId="0" borderId="21" xfId="0" applyNumberFormat="1" applyFont="1" applyBorder="1" applyAlignment="1">
      <alignment horizontal="center" vertical="top" wrapText="1"/>
    </xf>
    <xf numFmtId="169" fontId="1" fillId="0" borderId="2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9" fontId="1" fillId="0" borderId="11" xfId="0" applyNumberFormat="1" applyFont="1" applyBorder="1" applyAlignment="1">
      <alignment horizontal="center" vertical="top" wrapText="1"/>
    </xf>
    <xf numFmtId="169" fontId="1" fillId="0" borderId="10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2" fontId="1" fillId="0" borderId="18" xfId="0" applyNumberFormat="1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center" wrapText="1"/>
    </xf>
    <xf numFmtId="0" fontId="1" fillId="0" borderId="20" xfId="0" applyFont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9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169" fontId="3" fillId="0" borderId="13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69" fontId="1" fillId="0" borderId="23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169" fontId="1" fillId="0" borderId="15" xfId="0" applyNumberFormat="1" applyFont="1" applyBorder="1" applyAlignment="1">
      <alignment horizontal="center" vertical="top" wrapText="1"/>
    </xf>
    <xf numFmtId="169" fontId="4" fillId="0" borderId="21" xfId="0" applyNumberFormat="1" applyFont="1" applyBorder="1" applyAlignment="1">
      <alignment horizontal="center" vertical="top" wrapText="1"/>
    </xf>
    <xf numFmtId="169" fontId="5" fillId="0" borderId="22" xfId="0" applyNumberFormat="1" applyFont="1" applyBorder="1" applyAlignment="1">
      <alignment vertical="top" wrapText="1"/>
    </xf>
    <xf numFmtId="169" fontId="1" fillId="0" borderId="22" xfId="0" applyNumberFormat="1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169" fontId="5" fillId="0" borderId="18" xfId="0" applyNumberFormat="1" applyFont="1" applyBorder="1" applyAlignment="1">
      <alignment vertical="top" wrapText="1"/>
    </xf>
    <xf numFmtId="169" fontId="1" fillId="0" borderId="18" xfId="0" applyNumberFormat="1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9" fontId="1" fillId="0" borderId="13" xfId="0" applyNumberFormat="1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169" fontId="3" fillId="0" borderId="22" xfId="0" applyNumberFormat="1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169" fontId="3" fillId="0" borderId="17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169" fontId="4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9" fontId="1" fillId="0" borderId="2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169" fontId="5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2" fontId="4" fillId="0" borderId="21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3" fillId="0" borderId="24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169" fontId="4" fillId="0" borderId="23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169" fontId="1" fillId="33" borderId="16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169" fontId="4" fillId="0" borderId="22" xfId="0" applyNumberFormat="1" applyFont="1" applyBorder="1" applyAlignment="1">
      <alignment vertical="top" wrapText="1"/>
    </xf>
    <xf numFmtId="169" fontId="4" fillId="0" borderId="18" xfId="0" applyNumberFormat="1" applyFont="1" applyBorder="1" applyAlignment="1">
      <alignment vertical="top" wrapText="1"/>
    </xf>
    <xf numFmtId="0" fontId="1" fillId="0" borderId="2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169" fontId="4" fillId="0" borderId="17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2" fontId="3" fillId="0" borderId="23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69" fontId="4" fillId="0" borderId="23" xfId="0" applyNumberFormat="1" applyFont="1" applyBorder="1" applyAlignment="1">
      <alignment vertical="top" wrapText="1"/>
    </xf>
    <xf numFmtId="169" fontId="4" fillId="0" borderId="17" xfId="0" applyNumberFormat="1" applyFont="1" applyBorder="1" applyAlignment="1">
      <alignment vertical="top" wrapText="1"/>
    </xf>
    <xf numFmtId="169" fontId="4" fillId="33" borderId="12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vertical="top" wrapText="1"/>
    </xf>
    <xf numFmtId="0" fontId="5" fillId="33" borderId="23" xfId="0" applyFont="1" applyFill="1" applyBorder="1" applyAlignment="1">
      <alignment vertical="top" wrapText="1"/>
    </xf>
    <xf numFmtId="2" fontId="1" fillId="33" borderId="21" xfId="0" applyNumberFormat="1" applyFont="1" applyFill="1" applyBorder="1" applyAlignment="1">
      <alignment horizontal="center" vertical="top" wrapText="1"/>
    </xf>
    <xf numFmtId="172" fontId="3" fillId="33" borderId="17" xfId="0" applyNumberFormat="1" applyFont="1" applyFill="1" applyBorder="1" applyAlignment="1">
      <alignment horizontal="center" vertical="top" wrapText="1"/>
    </xf>
    <xf numFmtId="169" fontId="3" fillId="33" borderId="17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69" fontId="8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9" fillId="0" borderId="0" xfId="0" applyNumberFormat="1" applyFont="1" applyAlignment="1">
      <alignment/>
    </xf>
    <xf numFmtId="169" fontId="10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169" fontId="11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69" fontId="1" fillId="0" borderId="14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169" fontId="9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169" fontId="1" fillId="33" borderId="23" xfId="0" applyNumberFormat="1" applyFont="1" applyFill="1" applyBorder="1" applyAlignment="1">
      <alignment horizontal="center" vertical="top" wrapText="1"/>
    </xf>
    <xf numFmtId="169" fontId="4" fillId="33" borderId="21" xfId="0" applyNumberFormat="1" applyFont="1" applyFill="1" applyBorder="1" applyAlignment="1">
      <alignment horizontal="center" vertical="top" wrapText="1"/>
    </xf>
    <xf numFmtId="169" fontId="3" fillId="0" borderId="15" xfId="0" applyNumberFormat="1" applyFont="1" applyBorder="1" applyAlignment="1">
      <alignment horizontal="center" vertical="top" wrapText="1"/>
    </xf>
    <xf numFmtId="169" fontId="3" fillId="0" borderId="22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169" fontId="3" fillId="0" borderId="20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169" fontId="3" fillId="0" borderId="23" xfId="0" applyNumberFormat="1" applyFont="1" applyBorder="1" applyAlignment="1">
      <alignment horizontal="center" vertical="top" wrapText="1"/>
    </xf>
    <xf numFmtId="169" fontId="1" fillId="0" borderId="20" xfId="0" applyNumberFormat="1" applyFont="1" applyBorder="1" applyAlignment="1">
      <alignment vertical="top" wrapText="1"/>
    </xf>
    <xf numFmtId="172" fontId="1" fillId="0" borderId="2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69" fontId="3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69" fontId="3" fillId="0" borderId="13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169" fontId="3" fillId="0" borderId="15" xfId="0" applyNumberFormat="1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center" wrapText="1"/>
    </xf>
    <xf numFmtId="169" fontId="4" fillId="0" borderId="1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69" fontId="3" fillId="33" borderId="16" xfId="0" applyNumberFormat="1" applyFont="1" applyFill="1" applyBorder="1" applyAlignment="1">
      <alignment horizontal="center" vertical="top" wrapText="1"/>
    </xf>
    <xf numFmtId="169" fontId="3" fillId="33" borderId="18" xfId="0" applyNumberFormat="1" applyFont="1" applyFill="1" applyBorder="1" applyAlignment="1">
      <alignment horizontal="center" vertical="top" wrapText="1"/>
    </xf>
    <xf numFmtId="169" fontId="3" fillId="0" borderId="16" xfId="0" applyNumberFormat="1" applyFont="1" applyBorder="1" applyAlignment="1">
      <alignment horizontal="center" vertical="top" wrapText="1"/>
    </xf>
    <xf numFmtId="169" fontId="3" fillId="0" borderId="18" xfId="0" applyNumberFormat="1" applyFont="1" applyBorder="1" applyAlignment="1">
      <alignment horizontal="center" vertical="top" wrapText="1"/>
    </xf>
    <xf numFmtId="169" fontId="1" fillId="0" borderId="16" xfId="0" applyNumberFormat="1" applyFont="1" applyBorder="1" applyAlignment="1">
      <alignment horizontal="center" vertical="top" wrapText="1"/>
    </xf>
    <xf numFmtId="169" fontId="1" fillId="0" borderId="18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169" fontId="3" fillId="0" borderId="21" xfId="0" applyNumberFormat="1" applyFont="1" applyBorder="1" applyAlignment="1">
      <alignment horizontal="center" vertical="top" wrapText="1"/>
    </xf>
    <xf numFmtId="169" fontId="1" fillId="0" borderId="13" xfId="0" applyNumberFormat="1" applyFont="1" applyBorder="1" applyAlignment="1">
      <alignment horizontal="center" vertical="top" wrapText="1"/>
    </xf>
    <xf numFmtId="169" fontId="1" fillId="0" borderId="15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9" fontId="1" fillId="0" borderId="12" xfId="0" applyNumberFormat="1" applyFont="1" applyBorder="1" applyAlignment="1">
      <alignment horizontal="center" vertical="top" wrapText="1"/>
    </xf>
    <xf numFmtId="169" fontId="1" fillId="0" borderId="14" xfId="0" applyNumberFormat="1" applyFont="1" applyBorder="1" applyAlignment="1">
      <alignment horizontal="center" vertical="top" wrapText="1"/>
    </xf>
    <xf numFmtId="169" fontId="1" fillId="33" borderId="21" xfId="0" applyNumberFormat="1" applyFont="1" applyFill="1" applyBorder="1" applyAlignment="1">
      <alignment horizontal="center" vertical="top" wrapText="1"/>
    </xf>
    <xf numFmtId="169" fontId="1" fillId="33" borderId="22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top" wrapText="1"/>
    </xf>
    <xf numFmtId="169" fontId="3" fillId="0" borderId="22" xfId="0" applyNumberFormat="1" applyFont="1" applyBorder="1" applyAlignment="1">
      <alignment horizontal="center" vertical="top" wrapText="1"/>
    </xf>
    <xf numFmtId="169" fontId="1" fillId="0" borderId="21" xfId="0" applyNumberFormat="1" applyFont="1" applyBorder="1" applyAlignment="1">
      <alignment horizontal="center" vertical="top" wrapText="1"/>
    </xf>
    <xf numFmtId="169" fontId="1" fillId="0" borderId="22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9" fontId="3" fillId="0" borderId="11" xfId="0" applyNumberFormat="1" applyFont="1" applyBorder="1" applyAlignment="1">
      <alignment horizontal="center" vertical="top" wrapText="1"/>
    </xf>
    <xf numFmtId="169" fontId="3" fillId="0" borderId="17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169" fontId="1" fillId="0" borderId="11" xfId="0" applyNumberFormat="1" applyFont="1" applyBorder="1" applyAlignment="1">
      <alignment horizontal="center" vertical="top" wrapText="1"/>
    </xf>
    <xf numFmtId="169" fontId="1" fillId="0" borderId="17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9" fontId="1" fillId="0" borderId="11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169" fontId="4" fillId="0" borderId="17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top" wrapText="1"/>
    </xf>
    <xf numFmtId="169" fontId="4" fillId="0" borderId="13" xfId="0" applyNumberFormat="1" applyFont="1" applyBorder="1" applyAlignment="1">
      <alignment horizontal="center" vertical="top" wrapText="1"/>
    </xf>
    <xf numFmtId="169" fontId="4" fillId="0" borderId="16" xfId="0" applyNumberFormat="1" applyFont="1" applyBorder="1" applyAlignment="1">
      <alignment horizontal="center" vertical="top" wrapText="1"/>
    </xf>
    <xf numFmtId="169" fontId="4" fillId="0" borderId="18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69" fontId="4" fillId="0" borderId="11" xfId="0" applyNumberFormat="1" applyFont="1" applyBorder="1" applyAlignment="1">
      <alignment horizontal="center" vertical="top" wrapText="1"/>
    </xf>
    <xf numFmtId="169" fontId="4" fillId="0" borderId="17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11" xfId="0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5"/>
  <sheetViews>
    <sheetView tabSelected="1" zoomScale="75" zoomScaleNormal="75" zoomScaleSheetLayoutView="75" workbookViewId="0" topLeftCell="A1">
      <selection activeCell="M4" sqref="M4:M6"/>
    </sheetView>
  </sheetViews>
  <sheetFormatPr defaultColWidth="9.00390625" defaultRowHeight="12.75"/>
  <cols>
    <col min="1" max="1" width="6.125" style="0" customWidth="1"/>
    <col min="2" max="2" width="46.625" style="0" customWidth="1"/>
    <col min="3" max="3" width="17.125" style="0" customWidth="1"/>
    <col min="4" max="4" width="9.125" style="0" hidden="1" customWidth="1"/>
    <col min="5" max="5" width="16.625" style="0" customWidth="1"/>
    <col min="6" max="6" width="1.875" style="0" hidden="1" customWidth="1"/>
    <col min="7" max="7" width="10.125" style="0" customWidth="1"/>
    <col min="8" max="8" width="12.625" style="0" customWidth="1"/>
    <col min="9" max="9" width="9.125" style="0" hidden="1" customWidth="1"/>
    <col min="10" max="10" width="13.75390625" style="0" customWidth="1"/>
    <col min="11" max="11" width="9.125" style="0" hidden="1" customWidth="1"/>
    <col min="12" max="12" width="13.125" style="0" customWidth="1"/>
    <col min="13" max="13" width="30.25390625" style="0" customWidth="1"/>
    <col min="14" max="14" width="51.00390625" style="0" customWidth="1"/>
  </cols>
  <sheetData>
    <row r="1" ht="28.5" customHeight="1"/>
    <row r="2" spans="1:14" ht="27.75" customHeight="1">
      <c r="A2" s="1"/>
      <c r="B2" s="320" t="s">
        <v>77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1:14" ht="33.75" customHeight="1" thickBot="1">
      <c r="A3" s="2"/>
      <c r="B3" s="7"/>
      <c r="C3" s="140"/>
      <c r="D3" s="140"/>
      <c r="E3" s="141"/>
      <c r="F3" s="140"/>
      <c r="G3" s="140" t="s">
        <v>51</v>
      </c>
      <c r="H3" s="140"/>
      <c r="I3" s="140"/>
      <c r="J3" s="140"/>
      <c r="K3" s="140"/>
      <c r="L3" s="140"/>
      <c r="M3" s="7"/>
      <c r="N3" s="8"/>
    </row>
    <row r="4" spans="1:14" ht="15" customHeight="1" thickBot="1">
      <c r="A4" s="188" t="s">
        <v>0</v>
      </c>
      <c r="B4" s="188" t="s">
        <v>1</v>
      </c>
      <c r="C4" s="188" t="s">
        <v>2</v>
      </c>
      <c r="D4" s="261" t="s">
        <v>3</v>
      </c>
      <c r="E4" s="289"/>
      <c r="F4" s="131" t="s">
        <v>4</v>
      </c>
      <c r="G4" s="314" t="s">
        <v>45</v>
      </c>
      <c r="H4" s="315"/>
      <c r="I4" s="315"/>
      <c r="J4" s="315"/>
      <c r="K4" s="315"/>
      <c r="L4" s="316"/>
      <c r="M4" s="188" t="s">
        <v>5</v>
      </c>
      <c r="N4" s="188" t="s">
        <v>15</v>
      </c>
    </row>
    <row r="5" spans="1:14" ht="15" customHeight="1" thickBot="1">
      <c r="A5" s="189"/>
      <c r="B5" s="189"/>
      <c r="C5" s="189"/>
      <c r="D5" s="224"/>
      <c r="E5" s="307"/>
      <c r="F5" s="131"/>
      <c r="G5" s="312" t="s">
        <v>46</v>
      </c>
      <c r="H5" s="314" t="s">
        <v>49</v>
      </c>
      <c r="I5" s="315"/>
      <c r="J5" s="315"/>
      <c r="K5" s="315"/>
      <c r="L5" s="316"/>
      <c r="M5" s="189"/>
      <c r="N5" s="189"/>
    </row>
    <row r="6" spans="1:14" ht="54" customHeight="1" thickBot="1">
      <c r="A6" s="190"/>
      <c r="B6" s="190"/>
      <c r="C6" s="190"/>
      <c r="D6" s="262"/>
      <c r="E6" s="306"/>
      <c r="F6" s="131" t="s">
        <v>28</v>
      </c>
      <c r="G6" s="313"/>
      <c r="H6" s="130" t="s">
        <v>47</v>
      </c>
      <c r="I6" s="317" t="s">
        <v>48</v>
      </c>
      <c r="J6" s="318"/>
      <c r="K6" s="317" t="s">
        <v>50</v>
      </c>
      <c r="L6" s="318"/>
      <c r="M6" s="190"/>
      <c r="N6" s="190"/>
    </row>
    <row r="7" spans="1:14" ht="16.5" thickBot="1">
      <c r="A7" s="3">
        <v>1</v>
      </c>
      <c r="B7" s="12">
        <v>2</v>
      </c>
      <c r="C7" s="12">
        <v>3</v>
      </c>
      <c r="D7" s="310">
        <v>4</v>
      </c>
      <c r="E7" s="311"/>
      <c r="F7" s="131">
        <v>5</v>
      </c>
      <c r="G7" s="77">
        <v>5</v>
      </c>
      <c r="H7" s="106">
        <v>6</v>
      </c>
      <c r="I7" s="310">
        <v>7</v>
      </c>
      <c r="J7" s="311"/>
      <c r="K7" s="310">
        <v>8</v>
      </c>
      <c r="L7" s="311"/>
      <c r="M7" s="12">
        <v>9</v>
      </c>
      <c r="N7" s="12">
        <v>10</v>
      </c>
    </row>
    <row r="8" spans="1:14" ht="16.5" thickBot="1">
      <c r="A8" s="231" t="s">
        <v>54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32"/>
    </row>
    <row r="9" spans="1:14" ht="16.5" thickBot="1">
      <c r="A9" s="286" t="s">
        <v>6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8"/>
    </row>
    <row r="10" spans="1:14" ht="16.5" customHeight="1" thickBot="1">
      <c r="A10" s="228" t="s">
        <v>14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30"/>
    </row>
    <row r="11" spans="1:14" ht="17.25" customHeight="1" thickBot="1">
      <c r="A11" s="296" t="s">
        <v>21</v>
      </c>
      <c r="B11" s="203" t="s">
        <v>76</v>
      </c>
      <c r="C11" s="298">
        <v>2017</v>
      </c>
      <c r="D11" s="299"/>
      <c r="E11" s="302">
        <f>H11+H13+H14+J11+J13+J14+J15+L11+L13+L14+L15</f>
        <v>1479.757</v>
      </c>
      <c r="F11" s="303"/>
      <c r="G11" s="308"/>
      <c r="H11" s="238">
        <f>355+642</f>
        <v>997</v>
      </c>
      <c r="I11" s="15"/>
      <c r="J11" s="261">
        <v>357.757</v>
      </c>
      <c r="K11" s="289"/>
      <c r="L11" s="188">
        <v>125</v>
      </c>
      <c r="M11" s="203" t="s">
        <v>16</v>
      </c>
      <c r="N11" s="203" t="s">
        <v>7</v>
      </c>
    </row>
    <row r="12" spans="1:14" ht="0.75" customHeight="1">
      <c r="A12" s="297"/>
      <c r="B12" s="204"/>
      <c r="C12" s="300"/>
      <c r="D12" s="301"/>
      <c r="E12" s="304"/>
      <c r="F12" s="305"/>
      <c r="G12" s="309"/>
      <c r="H12" s="222"/>
      <c r="I12" s="19"/>
      <c r="J12" s="224"/>
      <c r="K12" s="307"/>
      <c r="L12" s="189"/>
      <c r="M12" s="204"/>
      <c r="N12" s="204"/>
    </row>
    <row r="13" spans="1:14" ht="17.25" customHeight="1">
      <c r="A13" s="297"/>
      <c r="B13" s="204"/>
      <c r="C13" s="300"/>
      <c r="D13" s="301"/>
      <c r="E13" s="304"/>
      <c r="F13" s="305"/>
      <c r="G13" s="132"/>
      <c r="H13" s="22"/>
      <c r="I13" s="19"/>
      <c r="J13" s="224"/>
      <c r="K13" s="307"/>
      <c r="L13" s="20"/>
      <c r="M13" s="21" t="s">
        <v>17</v>
      </c>
      <c r="N13" s="204"/>
    </row>
    <row r="14" spans="1:14" ht="18" customHeight="1">
      <c r="A14" s="297"/>
      <c r="B14" s="204"/>
      <c r="C14" s="300"/>
      <c r="D14" s="301"/>
      <c r="E14" s="304"/>
      <c r="F14" s="305"/>
      <c r="G14" s="132"/>
      <c r="H14" s="22"/>
      <c r="I14" s="19"/>
      <c r="J14" s="224"/>
      <c r="K14" s="307"/>
      <c r="L14" s="20"/>
      <c r="M14" s="21" t="s">
        <v>18</v>
      </c>
      <c r="N14" s="204"/>
    </row>
    <row r="15" spans="1:14" ht="17.25" customHeight="1" thickBot="1">
      <c r="A15" s="297"/>
      <c r="B15" s="204"/>
      <c r="C15" s="300"/>
      <c r="D15" s="301"/>
      <c r="E15" s="304"/>
      <c r="F15" s="305"/>
      <c r="G15" s="132"/>
      <c r="H15" s="18"/>
      <c r="I15" s="19"/>
      <c r="J15" s="222"/>
      <c r="K15" s="223"/>
      <c r="L15" s="20"/>
      <c r="M15" s="21" t="s">
        <v>20</v>
      </c>
      <c r="N15" s="204"/>
    </row>
    <row r="16" spans="1:14" ht="17.25" customHeight="1" thickBot="1">
      <c r="A16" s="297"/>
      <c r="B16" s="204"/>
      <c r="C16" s="13">
        <v>2018</v>
      </c>
      <c r="D16" s="27"/>
      <c r="E16" s="14">
        <f>H16+H17+H18+H20+J16+J17+J18+J19+J20+L16+L17+L18+L19+L20</f>
        <v>837.7570000000001</v>
      </c>
      <c r="F16" s="28"/>
      <c r="G16" s="114"/>
      <c r="H16" s="238">
        <v>355</v>
      </c>
      <c r="I16" s="15"/>
      <c r="J16" s="261">
        <v>357.757</v>
      </c>
      <c r="K16" s="289"/>
      <c r="L16" s="188">
        <v>125</v>
      </c>
      <c r="M16" s="16" t="s">
        <v>16</v>
      </c>
      <c r="N16" s="204"/>
    </row>
    <row r="17" spans="1:14" ht="15.75" customHeight="1">
      <c r="A17" s="297"/>
      <c r="B17" s="204"/>
      <c r="C17" s="30"/>
      <c r="D17" s="31"/>
      <c r="E17" s="32"/>
      <c r="F17" s="31"/>
      <c r="G17" s="51"/>
      <c r="H17" s="222"/>
      <c r="I17" s="19"/>
      <c r="J17" s="224"/>
      <c r="K17" s="307"/>
      <c r="L17" s="189"/>
      <c r="M17" s="21" t="s">
        <v>17</v>
      </c>
      <c r="N17" s="204"/>
    </row>
    <row r="18" spans="1:14" ht="15.75" customHeight="1">
      <c r="A18" s="297"/>
      <c r="B18" s="204"/>
      <c r="C18" s="30"/>
      <c r="D18" s="31"/>
      <c r="E18" s="32"/>
      <c r="F18" s="31"/>
      <c r="G18" s="51"/>
      <c r="H18" s="22"/>
      <c r="I18" s="19"/>
      <c r="J18" s="224"/>
      <c r="K18" s="307"/>
      <c r="L18" s="20"/>
      <c r="M18" s="21" t="s">
        <v>18</v>
      </c>
      <c r="N18" s="204"/>
    </row>
    <row r="19" spans="1:14" ht="13.5" customHeight="1">
      <c r="A19" s="297"/>
      <c r="B19" s="204"/>
      <c r="C19" s="30"/>
      <c r="D19" s="31"/>
      <c r="E19" s="32"/>
      <c r="F19" s="31"/>
      <c r="G19" s="51"/>
      <c r="H19" s="18"/>
      <c r="I19" s="19"/>
      <c r="J19" s="222"/>
      <c r="K19" s="223"/>
      <c r="L19" s="20"/>
      <c r="M19" s="21" t="s">
        <v>20</v>
      </c>
      <c r="N19" s="204"/>
    </row>
    <row r="20" spans="1:14" ht="18" customHeight="1" thickBot="1">
      <c r="A20" s="297"/>
      <c r="B20" s="204"/>
      <c r="C20" s="33"/>
      <c r="D20" s="15"/>
      <c r="E20" s="34"/>
      <c r="F20" s="15"/>
      <c r="G20" s="103"/>
      <c r="H20" s="93"/>
      <c r="I20" s="35"/>
      <c r="J20" s="262"/>
      <c r="K20" s="306"/>
      <c r="L20" s="45"/>
      <c r="M20" s="21" t="s">
        <v>19</v>
      </c>
      <c r="N20" s="204"/>
    </row>
    <row r="21" spans="1:14" ht="18.75" customHeight="1" thickBot="1">
      <c r="A21" s="297"/>
      <c r="B21" s="204"/>
      <c r="C21" s="13">
        <v>2019</v>
      </c>
      <c r="D21" s="27"/>
      <c r="E21" s="14">
        <f>H21+H22+H23+J21+J22+J23+J24+L21+L22+L23+L24</f>
        <v>837.7570000000001</v>
      </c>
      <c r="F21" s="28"/>
      <c r="G21" s="114"/>
      <c r="H21" s="238">
        <v>355</v>
      </c>
      <c r="I21" s="15"/>
      <c r="J21" s="261">
        <v>357.757</v>
      </c>
      <c r="K21" s="289"/>
      <c r="L21" s="188">
        <v>125</v>
      </c>
      <c r="M21" s="16" t="s">
        <v>16</v>
      </c>
      <c r="N21" s="204"/>
    </row>
    <row r="22" spans="1:14" ht="14.25" customHeight="1">
      <c r="A22" s="297"/>
      <c r="B22" s="204"/>
      <c r="C22" s="30"/>
      <c r="D22" s="31"/>
      <c r="E22" s="32"/>
      <c r="F22" s="31"/>
      <c r="G22" s="51"/>
      <c r="H22" s="222"/>
      <c r="I22" s="19"/>
      <c r="J22" s="224"/>
      <c r="K22" s="307"/>
      <c r="L22" s="189"/>
      <c r="M22" s="21" t="s">
        <v>17</v>
      </c>
      <c r="N22" s="204"/>
    </row>
    <row r="23" spans="1:14" ht="16.5" customHeight="1">
      <c r="A23" s="297"/>
      <c r="B23" s="204"/>
      <c r="C23" s="30"/>
      <c r="D23" s="31"/>
      <c r="E23" s="32"/>
      <c r="F23" s="31"/>
      <c r="G23" s="51"/>
      <c r="H23" s="22"/>
      <c r="I23" s="19"/>
      <c r="J23" s="224"/>
      <c r="K23" s="307"/>
      <c r="L23" s="20"/>
      <c r="M23" s="21" t="s">
        <v>18</v>
      </c>
      <c r="N23" s="204"/>
    </row>
    <row r="24" spans="1:14" ht="18" customHeight="1" thickBot="1">
      <c r="A24" s="297"/>
      <c r="B24" s="204"/>
      <c r="C24" s="30"/>
      <c r="D24" s="31"/>
      <c r="E24" s="32"/>
      <c r="F24" s="31"/>
      <c r="G24" s="51"/>
      <c r="H24" s="18"/>
      <c r="I24" s="19"/>
      <c r="J24" s="222"/>
      <c r="K24" s="223"/>
      <c r="L24" s="20"/>
      <c r="M24" s="21" t="s">
        <v>20</v>
      </c>
      <c r="N24" s="204"/>
    </row>
    <row r="25" spans="1:14" ht="19.5" customHeight="1" thickBot="1">
      <c r="A25" s="293" t="s">
        <v>22</v>
      </c>
      <c r="B25" s="203" t="s">
        <v>53</v>
      </c>
      <c r="C25" s="110">
        <v>2017</v>
      </c>
      <c r="D25" s="68"/>
      <c r="E25" s="111">
        <f>J25</f>
        <v>20</v>
      </c>
      <c r="F25" s="68"/>
      <c r="G25" s="133"/>
      <c r="H25" s="107"/>
      <c r="I25" s="108"/>
      <c r="J25" s="107">
        <v>20</v>
      </c>
      <c r="K25" s="106"/>
      <c r="L25" s="77"/>
      <c r="M25" s="203" t="s">
        <v>25</v>
      </c>
      <c r="N25" s="188"/>
    </row>
    <row r="26" spans="1:14" ht="19.5" customHeight="1" thickBot="1">
      <c r="A26" s="294"/>
      <c r="B26" s="204"/>
      <c r="C26" s="13">
        <v>2018</v>
      </c>
      <c r="D26" s="28"/>
      <c r="E26" s="112">
        <f>J26</f>
        <v>20</v>
      </c>
      <c r="F26" s="28"/>
      <c r="G26" s="114"/>
      <c r="H26" s="109"/>
      <c r="I26" s="29"/>
      <c r="J26" s="109">
        <v>20</v>
      </c>
      <c r="K26" s="10"/>
      <c r="L26" s="9"/>
      <c r="M26" s="204"/>
      <c r="N26" s="189"/>
    </row>
    <row r="27" spans="1:14" ht="42.75" customHeight="1" thickBot="1">
      <c r="A27" s="295"/>
      <c r="B27" s="205"/>
      <c r="C27" s="13">
        <v>2019</v>
      </c>
      <c r="D27" s="28"/>
      <c r="E27" s="112">
        <f>J27</f>
        <v>20</v>
      </c>
      <c r="F27" s="28"/>
      <c r="G27" s="114"/>
      <c r="H27" s="109"/>
      <c r="I27" s="29"/>
      <c r="J27" s="123">
        <v>20</v>
      </c>
      <c r="K27" s="10"/>
      <c r="L27" s="9"/>
      <c r="M27" s="205"/>
      <c r="N27" s="190"/>
    </row>
    <row r="28" spans="1:14" ht="18" customHeight="1">
      <c r="A28" s="296" t="s">
        <v>23</v>
      </c>
      <c r="B28" s="203" t="s">
        <v>27</v>
      </c>
      <c r="C28" s="13">
        <v>2017</v>
      </c>
      <c r="D28" s="28"/>
      <c r="E28" s="138">
        <f>H28+J28+J29+J30</f>
        <v>0</v>
      </c>
      <c r="F28" s="142"/>
      <c r="G28" s="143"/>
      <c r="H28" s="144"/>
      <c r="I28" s="29"/>
      <c r="J28" s="37">
        <v>0</v>
      </c>
      <c r="K28" s="38"/>
      <c r="L28" s="41"/>
      <c r="M28" s="16" t="s">
        <v>16</v>
      </c>
      <c r="N28" s="203" t="s">
        <v>39</v>
      </c>
    </row>
    <row r="29" spans="1:14" ht="15.75" customHeight="1" thickBot="1">
      <c r="A29" s="297"/>
      <c r="B29" s="204"/>
      <c r="C29" s="30"/>
      <c r="D29" s="31"/>
      <c r="E29" s="17"/>
      <c r="F29" s="31"/>
      <c r="G29" s="51"/>
      <c r="H29" s="18"/>
      <c r="I29" s="19"/>
      <c r="J29" s="22">
        <v>0</v>
      </c>
      <c r="K29" s="26"/>
      <c r="L29" s="25"/>
      <c r="M29" s="21" t="s">
        <v>17</v>
      </c>
      <c r="N29" s="204"/>
    </row>
    <row r="30" spans="1:14" ht="18.75" customHeight="1" thickBot="1">
      <c r="A30" s="297"/>
      <c r="B30" s="204"/>
      <c r="C30" s="30"/>
      <c r="D30" s="31"/>
      <c r="E30" s="17"/>
      <c r="F30" s="31"/>
      <c r="G30" s="51"/>
      <c r="H30" s="18"/>
      <c r="I30" s="19"/>
      <c r="J30" s="22">
        <v>0</v>
      </c>
      <c r="K30" s="42"/>
      <c r="L30" s="43"/>
      <c r="M30" s="36" t="s">
        <v>18</v>
      </c>
      <c r="N30" s="204"/>
    </row>
    <row r="31" spans="1:14" ht="18.75" customHeight="1">
      <c r="A31" s="297"/>
      <c r="B31" s="204"/>
      <c r="C31" s="13">
        <v>2018</v>
      </c>
      <c r="D31" s="28"/>
      <c r="E31" s="14">
        <f>J31+J32+J33</f>
        <v>30</v>
      </c>
      <c r="F31" s="28"/>
      <c r="G31" s="114"/>
      <c r="H31" s="9"/>
      <c r="I31" s="29"/>
      <c r="J31" s="37">
        <v>10</v>
      </c>
      <c r="K31" s="26"/>
      <c r="L31" s="41"/>
      <c r="M31" s="16" t="s">
        <v>16</v>
      </c>
      <c r="N31" s="204"/>
    </row>
    <row r="32" spans="1:14" ht="18.75" customHeight="1" thickBot="1">
      <c r="A32" s="297"/>
      <c r="B32" s="204"/>
      <c r="C32" s="30"/>
      <c r="D32" s="31"/>
      <c r="E32" s="17"/>
      <c r="F32" s="31"/>
      <c r="G32" s="51"/>
      <c r="H32" s="18"/>
      <c r="I32" s="19"/>
      <c r="J32" s="22">
        <v>10</v>
      </c>
      <c r="K32" s="26"/>
      <c r="L32" s="25"/>
      <c r="M32" s="21" t="s">
        <v>17</v>
      </c>
      <c r="N32" s="204"/>
    </row>
    <row r="33" spans="1:14" ht="18.75" customHeight="1" thickBot="1">
      <c r="A33" s="297"/>
      <c r="B33" s="204"/>
      <c r="C33" s="33"/>
      <c r="D33" s="15"/>
      <c r="E33" s="24"/>
      <c r="F33" s="15"/>
      <c r="G33" s="103"/>
      <c r="H33" s="11"/>
      <c r="I33" s="35"/>
      <c r="J33" s="22">
        <v>10</v>
      </c>
      <c r="K33" s="42"/>
      <c r="L33" s="43"/>
      <c r="M33" s="36" t="s">
        <v>18</v>
      </c>
      <c r="N33" s="204"/>
    </row>
    <row r="34" spans="1:14" ht="18.75" customHeight="1">
      <c r="A34" s="297"/>
      <c r="B34" s="204"/>
      <c r="C34" s="13">
        <v>2019</v>
      </c>
      <c r="D34" s="28"/>
      <c r="E34" s="14">
        <f>J34+J35+J36</f>
        <v>30</v>
      </c>
      <c r="F34" s="28"/>
      <c r="G34" s="114"/>
      <c r="H34" s="9"/>
      <c r="I34" s="29"/>
      <c r="J34" s="37">
        <v>10</v>
      </c>
      <c r="K34" s="26"/>
      <c r="L34" s="41"/>
      <c r="M34" s="16" t="s">
        <v>16</v>
      </c>
      <c r="N34" s="204"/>
    </row>
    <row r="35" spans="1:14" ht="18.75" customHeight="1" thickBot="1">
      <c r="A35" s="297"/>
      <c r="B35" s="204"/>
      <c r="C35" s="30"/>
      <c r="D35" s="31"/>
      <c r="E35" s="17"/>
      <c r="F35" s="31"/>
      <c r="G35" s="51"/>
      <c r="H35" s="18"/>
      <c r="I35" s="19"/>
      <c r="J35" s="22">
        <v>10</v>
      </c>
      <c r="K35" s="26"/>
      <c r="L35" s="25"/>
      <c r="M35" s="21" t="s">
        <v>17</v>
      </c>
      <c r="N35" s="204"/>
    </row>
    <row r="36" spans="1:14" ht="18.75" customHeight="1" thickBot="1">
      <c r="A36" s="319"/>
      <c r="B36" s="205"/>
      <c r="C36" s="33"/>
      <c r="D36" s="15"/>
      <c r="E36" s="24"/>
      <c r="F36" s="15"/>
      <c r="G36" s="103"/>
      <c r="H36" s="11"/>
      <c r="I36" s="35"/>
      <c r="J36" s="22">
        <v>10</v>
      </c>
      <c r="K36" s="42"/>
      <c r="L36" s="43"/>
      <c r="M36" s="36" t="s">
        <v>18</v>
      </c>
      <c r="N36" s="205"/>
    </row>
    <row r="37" spans="1:14" ht="14.25" customHeight="1">
      <c r="A37" s="203" t="s">
        <v>44</v>
      </c>
      <c r="B37" s="203" t="s">
        <v>68</v>
      </c>
      <c r="C37" s="261"/>
      <c r="D37" s="289"/>
      <c r="E37" s="200"/>
      <c r="F37" s="201"/>
      <c r="G37" s="122"/>
      <c r="H37" s="88"/>
      <c r="I37" s="38"/>
      <c r="J37" s="261"/>
      <c r="K37" s="289"/>
      <c r="L37" s="6"/>
      <c r="M37" s="203" t="s">
        <v>25</v>
      </c>
      <c r="N37" s="203" t="s">
        <v>26</v>
      </c>
    </row>
    <row r="38" spans="1:14" ht="17.25" customHeight="1">
      <c r="A38" s="204"/>
      <c r="B38" s="204"/>
      <c r="C38" s="216">
        <v>2017</v>
      </c>
      <c r="D38" s="217"/>
      <c r="E38" s="220">
        <f>J38</f>
        <v>0</v>
      </c>
      <c r="F38" s="221"/>
      <c r="G38" s="95"/>
      <c r="H38" s="48"/>
      <c r="I38" s="49"/>
      <c r="J38" s="222">
        <v>0</v>
      </c>
      <c r="K38" s="223"/>
      <c r="L38" s="50"/>
      <c r="M38" s="204"/>
      <c r="N38" s="204"/>
    </row>
    <row r="39" spans="1:14" ht="16.5" customHeight="1">
      <c r="A39" s="204"/>
      <c r="B39" s="204"/>
      <c r="C39" s="216">
        <v>2018</v>
      </c>
      <c r="D39" s="217"/>
      <c r="E39" s="220">
        <f>J39</f>
        <v>10</v>
      </c>
      <c r="F39" s="221"/>
      <c r="G39" s="95"/>
      <c r="H39" s="48"/>
      <c r="I39" s="26"/>
      <c r="J39" s="222">
        <v>10</v>
      </c>
      <c r="K39" s="223"/>
      <c r="L39" s="51"/>
      <c r="M39" s="204"/>
      <c r="N39" s="204"/>
    </row>
    <row r="40" spans="1:14" ht="17.25" customHeight="1" thickBot="1">
      <c r="A40" s="204"/>
      <c r="B40" s="204"/>
      <c r="C40" s="216">
        <v>2019</v>
      </c>
      <c r="D40" s="217"/>
      <c r="E40" s="220">
        <f>J40</f>
        <v>10</v>
      </c>
      <c r="F40" s="221"/>
      <c r="G40" s="95"/>
      <c r="H40" s="48"/>
      <c r="I40" s="26"/>
      <c r="J40" s="222">
        <v>10</v>
      </c>
      <c r="K40" s="223"/>
      <c r="L40" s="51"/>
      <c r="M40" s="204"/>
      <c r="N40" s="204"/>
    </row>
    <row r="41" spans="1:14" ht="8.25" customHeight="1" hidden="1" thickBot="1">
      <c r="A41" s="205"/>
      <c r="B41" s="205"/>
      <c r="C41" s="206"/>
      <c r="D41" s="207"/>
      <c r="E41" s="290"/>
      <c r="F41" s="207"/>
      <c r="G41" s="129"/>
      <c r="H41" s="98"/>
      <c r="I41" s="92"/>
      <c r="J41" s="291"/>
      <c r="K41" s="292"/>
      <c r="L41" s="103"/>
      <c r="M41" s="205"/>
      <c r="N41" s="36"/>
    </row>
    <row r="42" spans="1:14" ht="25.5" customHeight="1" thickBot="1">
      <c r="A42" s="191" t="s">
        <v>70</v>
      </c>
      <c r="B42" s="192"/>
      <c r="C42" s="124">
        <v>2017</v>
      </c>
      <c r="D42" s="167"/>
      <c r="E42" s="134">
        <f>H42+J42+L42</f>
        <v>1499.757</v>
      </c>
      <c r="F42" s="167"/>
      <c r="G42" s="124"/>
      <c r="H42" s="181">
        <f>H11</f>
        <v>997</v>
      </c>
      <c r="I42" s="57"/>
      <c r="J42" s="185">
        <f>J11+J25+E28+E38</f>
        <v>377.757</v>
      </c>
      <c r="K42" s="182"/>
      <c r="L42" s="124">
        <f>L11</f>
        <v>125</v>
      </c>
      <c r="M42" s="188"/>
      <c r="N42" s="188"/>
    </row>
    <row r="43" spans="1:14" ht="27" customHeight="1" thickBot="1">
      <c r="A43" s="193"/>
      <c r="B43" s="194"/>
      <c r="C43" s="124">
        <v>2018</v>
      </c>
      <c r="D43" s="167"/>
      <c r="E43" s="134">
        <f>H43+J43+L43</f>
        <v>897.7570000000001</v>
      </c>
      <c r="F43" s="167"/>
      <c r="G43" s="129"/>
      <c r="H43" s="180">
        <f>H16</f>
        <v>355</v>
      </c>
      <c r="I43" s="57"/>
      <c r="J43" s="185">
        <f>J16+J26+E31+J39</f>
        <v>417.757</v>
      </c>
      <c r="K43" s="182"/>
      <c r="L43" s="129">
        <f>L16</f>
        <v>125</v>
      </c>
      <c r="M43" s="189"/>
      <c r="N43" s="189"/>
    </row>
    <row r="44" spans="1:14" ht="22.5" customHeight="1" thickBot="1">
      <c r="A44" s="195"/>
      <c r="B44" s="196"/>
      <c r="C44" s="129">
        <v>2019</v>
      </c>
      <c r="D44" s="167"/>
      <c r="E44" s="134">
        <f>H44+J44+L44</f>
        <v>897.7570000000001</v>
      </c>
      <c r="F44" s="167"/>
      <c r="G44" s="129"/>
      <c r="H44" s="183">
        <f>H21</f>
        <v>355</v>
      </c>
      <c r="I44" s="57"/>
      <c r="J44" s="185">
        <f>J21+J27+E34+J40</f>
        <v>417.757</v>
      </c>
      <c r="K44" s="182"/>
      <c r="L44" s="129">
        <f>L21</f>
        <v>125</v>
      </c>
      <c r="M44" s="190"/>
      <c r="N44" s="190"/>
    </row>
    <row r="45" spans="1:14" ht="24" customHeight="1" thickBot="1">
      <c r="A45" s="211" t="s">
        <v>52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3"/>
      <c r="N45" s="16"/>
    </row>
    <row r="46" spans="1:14" ht="17.25" customHeight="1" thickBot="1">
      <c r="A46" s="286" t="s">
        <v>55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8"/>
      <c r="N46" s="16"/>
    </row>
    <row r="47" spans="1:14" ht="18" customHeight="1" thickBot="1">
      <c r="A47" s="286" t="s">
        <v>29</v>
      </c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8"/>
      <c r="N47" s="52"/>
    </row>
    <row r="48" spans="1:14" ht="13.5" customHeight="1">
      <c r="A48" s="203" t="s">
        <v>9</v>
      </c>
      <c r="B48" s="203" t="s">
        <v>30</v>
      </c>
      <c r="C48" s="267">
        <v>2017</v>
      </c>
      <c r="D48" s="53"/>
      <c r="E48" s="271">
        <f>J48</f>
        <v>97.3</v>
      </c>
      <c r="F48" s="29"/>
      <c r="G48" s="29"/>
      <c r="H48" s="236"/>
      <c r="I48" s="54"/>
      <c r="J48" s="275">
        <v>97.3</v>
      </c>
      <c r="K48" s="54"/>
      <c r="L48" s="282"/>
      <c r="M48" s="284" t="s">
        <v>43</v>
      </c>
      <c r="N48" s="203" t="s">
        <v>31</v>
      </c>
    </row>
    <row r="49" spans="1:14" ht="13.5" customHeight="1" thickBot="1">
      <c r="A49" s="204"/>
      <c r="B49" s="204"/>
      <c r="C49" s="269"/>
      <c r="D49" s="56"/>
      <c r="E49" s="272"/>
      <c r="F49" s="35"/>
      <c r="G49" s="35"/>
      <c r="H49" s="237"/>
      <c r="I49" s="57"/>
      <c r="J49" s="276"/>
      <c r="K49" s="57"/>
      <c r="L49" s="283"/>
      <c r="M49" s="285"/>
      <c r="N49" s="204"/>
    </row>
    <row r="50" spans="1:14" ht="13.5" customHeight="1">
      <c r="A50" s="204"/>
      <c r="B50" s="204"/>
      <c r="C50" s="267">
        <v>2018</v>
      </c>
      <c r="D50" s="58"/>
      <c r="E50" s="271">
        <f>J50</f>
        <v>97.3</v>
      </c>
      <c r="F50" s="29"/>
      <c r="G50" s="29"/>
      <c r="H50" s="236"/>
      <c r="I50" s="54"/>
      <c r="J50" s="275">
        <v>97.3</v>
      </c>
      <c r="K50" s="54"/>
      <c r="L50" s="282"/>
      <c r="M50" s="285"/>
      <c r="N50" s="204"/>
    </row>
    <row r="51" spans="1:14" ht="15.75" customHeight="1" thickBot="1">
      <c r="A51" s="204"/>
      <c r="B51" s="204"/>
      <c r="C51" s="269"/>
      <c r="D51" s="56"/>
      <c r="E51" s="272"/>
      <c r="F51" s="35"/>
      <c r="G51" s="35"/>
      <c r="H51" s="237"/>
      <c r="I51" s="57"/>
      <c r="J51" s="276"/>
      <c r="K51" s="57"/>
      <c r="L51" s="283"/>
      <c r="M51" s="285"/>
      <c r="N51" s="204"/>
    </row>
    <row r="52" spans="1:14" ht="12.75" customHeight="1">
      <c r="A52" s="204"/>
      <c r="B52" s="204"/>
      <c r="C52" s="267">
        <v>2019</v>
      </c>
      <c r="D52" s="58"/>
      <c r="E52" s="271">
        <f>J52</f>
        <v>97.3</v>
      </c>
      <c r="F52" s="29"/>
      <c r="G52" s="29"/>
      <c r="H52" s="236"/>
      <c r="I52" s="54"/>
      <c r="J52" s="275">
        <v>97.3</v>
      </c>
      <c r="K52" s="54"/>
      <c r="L52" s="277"/>
      <c r="M52" s="285"/>
      <c r="N52" s="204"/>
    </row>
    <row r="53" spans="1:14" ht="14.25" customHeight="1" thickBot="1">
      <c r="A53" s="205"/>
      <c r="B53" s="204"/>
      <c r="C53" s="269"/>
      <c r="D53" s="56"/>
      <c r="E53" s="272"/>
      <c r="F53" s="35"/>
      <c r="G53" s="35"/>
      <c r="H53" s="237"/>
      <c r="I53" s="57"/>
      <c r="J53" s="276"/>
      <c r="K53" s="57"/>
      <c r="L53" s="278"/>
      <c r="M53" s="285"/>
      <c r="N53" s="205"/>
    </row>
    <row r="54" spans="1:14" ht="24" customHeight="1">
      <c r="A54" s="188" t="s">
        <v>10</v>
      </c>
      <c r="B54" s="203" t="s">
        <v>75</v>
      </c>
      <c r="C54" s="267">
        <v>2017</v>
      </c>
      <c r="D54" s="268"/>
      <c r="E54" s="271">
        <f>H54+J54</f>
        <v>40</v>
      </c>
      <c r="F54" s="59"/>
      <c r="G54" s="280"/>
      <c r="H54" s="275"/>
      <c r="I54" s="60"/>
      <c r="J54" s="275">
        <v>40</v>
      </c>
      <c r="K54" s="54"/>
      <c r="L54" s="277"/>
      <c r="M54" s="203" t="s">
        <v>25</v>
      </c>
      <c r="N54" s="203" t="s">
        <v>26</v>
      </c>
    </row>
    <row r="55" spans="1:14" ht="20.25" customHeight="1" thickBot="1">
      <c r="A55" s="189"/>
      <c r="B55" s="204"/>
      <c r="C55" s="273"/>
      <c r="D55" s="274"/>
      <c r="E55" s="279"/>
      <c r="F55" s="61"/>
      <c r="G55" s="281"/>
      <c r="H55" s="276"/>
      <c r="I55" s="62"/>
      <c r="J55" s="276"/>
      <c r="K55" s="57"/>
      <c r="L55" s="278"/>
      <c r="M55" s="205"/>
      <c r="N55" s="204"/>
    </row>
    <row r="56" spans="1:14" ht="66" customHeight="1" thickBot="1">
      <c r="A56" s="189"/>
      <c r="B56" s="204"/>
      <c r="C56" s="267">
        <v>2018</v>
      </c>
      <c r="D56" s="268"/>
      <c r="E56" s="271">
        <f>J56+J57+H57</f>
        <v>40</v>
      </c>
      <c r="F56" s="63"/>
      <c r="G56" s="63"/>
      <c r="H56" s="64"/>
      <c r="I56" s="65"/>
      <c r="J56" s="66">
        <v>0</v>
      </c>
      <c r="K56" s="67"/>
      <c r="L56" s="68"/>
      <c r="M56" s="127" t="s">
        <v>43</v>
      </c>
      <c r="N56" s="204"/>
    </row>
    <row r="57" spans="1:14" ht="30.75" customHeight="1" thickBot="1">
      <c r="A57" s="189"/>
      <c r="B57" s="204"/>
      <c r="C57" s="269"/>
      <c r="D57" s="270"/>
      <c r="E57" s="272"/>
      <c r="F57" s="61"/>
      <c r="G57" s="61"/>
      <c r="H57" s="101">
        <v>0</v>
      </c>
      <c r="I57" s="62"/>
      <c r="J57" s="97">
        <v>40</v>
      </c>
      <c r="K57" s="57"/>
      <c r="L57" s="15"/>
      <c r="M57" s="170" t="s">
        <v>25</v>
      </c>
      <c r="N57" s="204"/>
    </row>
    <row r="58" spans="1:14" ht="72" customHeight="1" thickBot="1">
      <c r="A58" s="189"/>
      <c r="B58" s="204"/>
      <c r="C58" s="267">
        <v>2019</v>
      </c>
      <c r="D58" s="268"/>
      <c r="E58" s="214">
        <f>J58+H59+J59</f>
        <v>40</v>
      </c>
      <c r="F58" s="61"/>
      <c r="G58" s="78"/>
      <c r="H58" s="101"/>
      <c r="I58" s="62"/>
      <c r="J58" s="97">
        <v>0</v>
      </c>
      <c r="K58" s="57"/>
      <c r="L58" s="15"/>
      <c r="M58" s="127" t="s">
        <v>43</v>
      </c>
      <c r="N58" s="204"/>
    </row>
    <row r="59" spans="1:14" ht="25.5" customHeight="1" thickBot="1">
      <c r="A59" s="190"/>
      <c r="B59" s="205"/>
      <c r="C59" s="273"/>
      <c r="D59" s="274"/>
      <c r="E59" s="215"/>
      <c r="F59" s="63"/>
      <c r="G59" s="78"/>
      <c r="H59" s="64">
        <v>0</v>
      </c>
      <c r="I59" s="65"/>
      <c r="J59" s="102">
        <v>40</v>
      </c>
      <c r="K59" s="71"/>
      <c r="L59" s="15"/>
      <c r="M59" s="127" t="s">
        <v>25</v>
      </c>
      <c r="N59" s="205"/>
    </row>
    <row r="60" spans="1:14" ht="28.5" customHeight="1" thickBot="1">
      <c r="A60" s="261" t="s">
        <v>41</v>
      </c>
      <c r="B60" s="203" t="s">
        <v>63</v>
      </c>
      <c r="C60" s="105">
        <v>2017</v>
      </c>
      <c r="D60" s="96"/>
      <c r="E60" s="99">
        <f aca="true" t="shared" si="0" ref="E60:E65">H60+J60</f>
        <v>0</v>
      </c>
      <c r="F60" s="69"/>
      <c r="G60" s="128"/>
      <c r="H60" s="113">
        <v>0</v>
      </c>
      <c r="I60" s="70"/>
      <c r="J60" s="100">
        <v>0</v>
      </c>
      <c r="K60" s="71"/>
      <c r="L60" s="114"/>
      <c r="M60" s="203" t="s">
        <v>25</v>
      </c>
      <c r="N60" s="203" t="s">
        <v>42</v>
      </c>
    </row>
    <row r="61" spans="1:14" ht="22.5" customHeight="1" thickBot="1">
      <c r="A61" s="224"/>
      <c r="B61" s="204"/>
      <c r="C61" s="115">
        <v>2018</v>
      </c>
      <c r="D61" s="115"/>
      <c r="E61" s="117">
        <f t="shared" si="0"/>
        <v>5</v>
      </c>
      <c r="F61" s="63"/>
      <c r="G61" s="78"/>
      <c r="H61" s="116">
        <v>0</v>
      </c>
      <c r="I61" s="65"/>
      <c r="J61" s="66">
        <v>5</v>
      </c>
      <c r="K61" s="67"/>
      <c r="L61" s="68"/>
      <c r="M61" s="204"/>
      <c r="N61" s="204"/>
    </row>
    <row r="62" spans="1:14" ht="33" customHeight="1" thickBot="1">
      <c r="A62" s="262"/>
      <c r="B62" s="205"/>
      <c r="C62" s="169">
        <v>2019</v>
      </c>
      <c r="D62" s="96"/>
      <c r="E62" s="117">
        <f t="shared" si="0"/>
        <v>5</v>
      </c>
      <c r="F62" s="69"/>
      <c r="G62" s="128"/>
      <c r="H62" s="64">
        <v>0</v>
      </c>
      <c r="I62" s="70"/>
      <c r="J62" s="66">
        <v>5</v>
      </c>
      <c r="K62" s="71"/>
      <c r="L62" s="133"/>
      <c r="M62" s="205"/>
      <c r="N62" s="205"/>
    </row>
    <row r="63" spans="1:14" ht="21" customHeight="1" thickBot="1">
      <c r="A63" s="191" t="s">
        <v>71</v>
      </c>
      <c r="B63" s="192"/>
      <c r="C63" s="124">
        <v>2017</v>
      </c>
      <c r="D63" s="167"/>
      <c r="E63" s="185">
        <f t="shared" si="0"/>
        <v>137.3</v>
      </c>
      <c r="F63" s="183"/>
      <c r="G63" s="185"/>
      <c r="H63" s="181">
        <f>H48+H54+H60</f>
        <v>0</v>
      </c>
      <c r="I63" s="186"/>
      <c r="J63" s="185">
        <f>J48+J54+J60</f>
        <v>137.3</v>
      </c>
      <c r="K63" s="182"/>
      <c r="L63" s="133"/>
      <c r="M63" s="188"/>
      <c r="N63" s="188"/>
    </row>
    <row r="64" spans="1:14" ht="21.75" customHeight="1" thickBot="1">
      <c r="A64" s="193"/>
      <c r="B64" s="194"/>
      <c r="C64" s="124">
        <v>2018</v>
      </c>
      <c r="D64" s="167"/>
      <c r="E64" s="120">
        <f t="shared" si="0"/>
        <v>142.3</v>
      </c>
      <c r="F64" s="183"/>
      <c r="G64" s="120"/>
      <c r="H64" s="180">
        <f>H37</f>
        <v>0</v>
      </c>
      <c r="I64" s="186"/>
      <c r="J64" s="120">
        <f>J50+J57+J61</f>
        <v>142.3</v>
      </c>
      <c r="K64" s="182"/>
      <c r="L64" s="103"/>
      <c r="M64" s="189"/>
      <c r="N64" s="189"/>
    </row>
    <row r="65" spans="1:14" ht="21" customHeight="1" thickBot="1">
      <c r="A65" s="195"/>
      <c r="B65" s="196"/>
      <c r="C65" s="129">
        <v>2019</v>
      </c>
      <c r="D65" s="167"/>
      <c r="E65" s="183">
        <f t="shared" si="0"/>
        <v>142.3</v>
      </c>
      <c r="F65" s="183"/>
      <c r="G65" s="120"/>
      <c r="H65" s="183">
        <v>0</v>
      </c>
      <c r="I65" s="186"/>
      <c r="J65" s="120">
        <f>J52+J59+J62</f>
        <v>142.3</v>
      </c>
      <c r="K65" s="182"/>
      <c r="L65" s="103"/>
      <c r="M65" s="190"/>
      <c r="N65" s="190"/>
    </row>
    <row r="66" spans="1:14" ht="19.5" customHeight="1" thickBot="1">
      <c r="A66" s="263" t="s">
        <v>57</v>
      </c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5"/>
    </row>
    <row r="67" spans="1:14" ht="16.5" customHeight="1">
      <c r="A67" s="200" t="s">
        <v>56</v>
      </c>
      <c r="B67" s="266"/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72"/>
    </row>
    <row r="68" spans="1:14" ht="16.5" thickBot="1">
      <c r="A68" s="228" t="s">
        <v>8</v>
      </c>
      <c r="B68" s="229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29"/>
      <c r="N68" s="230"/>
    </row>
    <row r="69" spans="1:14" ht="17.25" customHeight="1">
      <c r="A69" s="197" t="s">
        <v>32</v>
      </c>
      <c r="B69" s="251" t="s">
        <v>62</v>
      </c>
      <c r="C69" s="200">
        <v>2017</v>
      </c>
      <c r="D69" s="201"/>
      <c r="E69" s="202">
        <f>H69+J69+L69</f>
        <v>3534.48</v>
      </c>
      <c r="F69" s="208"/>
      <c r="G69" s="254"/>
      <c r="H69" s="257">
        <v>0</v>
      </c>
      <c r="I69" s="10"/>
      <c r="J69" s="238">
        <f>3834.864+23.436-323.82</f>
        <v>3534.48</v>
      </c>
      <c r="K69" s="234"/>
      <c r="L69" s="259">
        <v>0</v>
      </c>
      <c r="M69" s="203" t="s">
        <v>37</v>
      </c>
      <c r="N69" s="188" t="s">
        <v>34</v>
      </c>
    </row>
    <row r="70" spans="1:14" ht="7.5" customHeight="1">
      <c r="A70" s="198"/>
      <c r="B70" s="252"/>
      <c r="C70" s="216"/>
      <c r="D70" s="217"/>
      <c r="E70" s="220"/>
      <c r="F70" s="221"/>
      <c r="G70" s="255"/>
      <c r="H70" s="258"/>
      <c r="I70" s="47"/>
      <c r="J70" s="222"/>
      <c r="K70" s="223"/>
      <c r="L70" s="260"/>
      <c r="M70" s="204"/>
      <c r="N70" s="189"/>
    </row>
    <row r="71" spans="1:14" ht="8.25" customHeight="1" thickBot="1">
      <c r="A71" s="198"/>
      <c r="B71" s="252"/>
      <c r="C71" s="216"/>
      <c r="D71" s="217"/>
      <c r="E71" s="209"/>
      <c r="F71" s="210"/>
      <c r="G71" s="256"/>
      <c r="H71" s="258"/>
      <c r="I71" s="23"/>
      <c r="J71" s="222"/>
      <c r="K71" s="223"/>
      <c r="L71" s="260"/>
      <c r="M71" s="204"/>
      <c r="N71" s="189"/>
    </row>
    <row r="72" spans="1:14" ht="19.5" customHeight="1" thickBot="1">
      <c r="A72" s="198"/>
      <c r="B72" s="252"/>
      <c r="C72" s="231">
        <v>2018</v>
      </c>
      <c r="D72" s="245"/>
      <c r="E72" s="233">
        <f>H72+J72+L72</f>
        <v>5049.655</v>
      </c>
      <c r="F72" s="246"/>
      <c r="G72" s="134"/>
      <c r="H72" s="76">
        <v>0</v>
      </c>
      <c r="I72" s="40"/>
      <c r="J72" s="247">
        <f>5009.655+40</f>
        <v>5049.655</v>
      </c>
      <c r="K72" s="248"/>
      <c r="L72" s="118">
        <v>0</v>
      </c>
      <c r="M72" s="171" t="s">
        <v>37</v>
      </c>
      <c r="N72" s="189"/>
    </row>
    <row r="73" spans="1:14" ht="21.75" customHeight="1" thickBot="1">
      <c r="A73" s="199"/>
      <c r="B73" s="253"/>
      <c r="C73" s="206">
        <v>2019</v>
      </c>
      <c r="D73" s="249"/>
      <c r="E73" s="209">
        <f>H73+J73+L73</f>
        <v>5049.655</v>
      </c>
      <c r="F73" s="210"/>
      <c r="G73" s="135"/>
      <c r="H73" s="45">
        <v>0</v>
      </c>
      <c r="I73" s="80"/>
      <c r="J73" s="247">
        <f>5009.655+40</f>
        <v>5049.655</v>
      </c>
      <c r="K73" s="248"/>
      <c r="L73" s="119">
        <v>0</v>
      </c>
      <c r="M73" s="171" t="s">
        <v>37</v>
      </c>
      <c r="N73" s="189"/>
    </row>
    <row r="74" spans="1:14" ht="22.5" customHeight="1" thickBot="1">
      <c r="A74" s="21" t="s">
        <v>73</v>
      </c>
      <c r="B74" s="203" t="s">
        <v>74</v>
      </c>
      <c r="C74" s="166">
        <v>2017</v>
      </c>
      <c r="D74" s="167"/>
      <c r="E74" s="184">
        <f>H74+J74+L74</f>
        <v>4216.183</v>
      </c>
      <c r="F74" s="180"/>
      <c r="G74" s="135"/>
      <c r="H74" s="168">
        <v>400</v>
      </c>
      <c r="I74" s="80"/>
      <c r="J74" s="39">
        <v>3016.183</v>
      </c>
      <c r="K74" s="40"/>
      <c r="L74" s="119">
        <v>800</v>
      </c>
      <c r="M74" s="171" t="s">
        <v>37</v>
      </c>
      <c r="N74" s="189"/>
    </row>
    <row r="75" spans="1:14" ht="25.5" customHeight="1" thickBot="1">
      <c r="A75" s="21"/>
      <c r="B75" s="204"/>
      <c r="C75" s="166">
        <v>2018</v>
      </c>
      <c r="D75" s="167"/>
      <c r="E75" s="184">
        <f>H75+J75+L75</f>
        <v>4220</v>
      </c>
      <c r="F75" s="180"/>
      <c r="G75" s="135"/>
      <c r="H75" s="168">
        <v>400</v>
      </c>
      <c r="I75" s="80"/>
      <c r="J75" s="39">
        <v>3020</v>
      </c>
      <c r="K75" s="40"/>
      <c r="L75" s="119">
        <v>800</v>
      </c>
      <c r="M75" s="171" t="s">
        <v>37</v>
      </c>
      <c r="N75" s="189"/>
    </row>
    <row r="76" spans="1:14" ht="21" customHeight="1" thickBot="1">
      <c r="A76" s="21"/>
      <c r="B76" s="205"/>
      <c r="C76" s="166">
        <v>2019</v>
      </c>
      <c r="D76" s="167"/>
      <c r="E76" s="184">
        <f>H76+J76+L76</f>
        <v>1200</v>
      </c>
      <c r="F76" s="180"/>
      <c r="G76" s="135"/>
      <c r="H76" s="168">
        <v>400</v>
      </c>
      <c r="I76" s="80"/>
      <c r="J76" s="39">
        <v>0</v>
      </c>
      <c r="K76" s="40"/>
      <c r="L76" s="119">
        <v>800</v>
      </c>
      <c r="M76" s="171" t="s">
        <v>37</v>
      </c>
      <c r="N76" s="189"/>
    </row>
    <row r="77" spans="1:14" ht="24" customHeight="1" thickBot="1">
      <c r="A77" s="203" t="s">
        <v>33</v>
      </c>
      <c r="B77" s="203" t="s">
        <v>36</v>
      </c>
      <c r="C77" s="75">
        <v>2017</v>
      </c>
      <c r="D77" s="55"/>
      <c r="E77" s="179">
        <f>H77+J77</f>
        <v>0</v>
      </c>
      <c r="F77" s="145"/>
      <c r="G77" s="146"/>
      <c r="H77" s="147">
        <v>0</v>
      </c>
      <c r="I77" s="82"/>
      <c r="J77" s="39">
        <v>0</v>
      </c>
      <c r="K77" s="83"/>
      <c r="L77" s="84"/>
      <c r="M77" s="242" t="s">
        <v>38</v>
      </c>
      <c r="N77" s="203" t="s">
        <v>40</v>
      </c>
    </row>
    <row r="78" spans="1:14" ht="22.5" customHeight="1" thickBot="1">
      <c r="A78" s="204"/>
      <c r="B78" s="204"/>
      <c r="C78" s="46">
        <v>2018</v>
      </c>
      <c r="D78" s="47"/>
      <c r="E78" s="81">
        <f>H78+J78</f>
        <v>100</v>
      </c>
      <c r="F78" s="31"/>
      <c r="G78" s="51"/>
      <c r="H78" s="22">
        <v>0</v>
      </c>
      <c r="I78" s="85"/>
      <c r="J78" s="121">
        <v>100</v>
      </c>
      <c r="K78" s="86"/>
      <c r="L78" s="87"/>
      <c r="M78" s="243"/>
      <c r="N78" s="204"/>
    </row>
    <row r="79" spans="1:14" ht="21" customHeight="1" thickBot="1">
      <c r="A79" s="205"/>
      <c r="B79" s="205"/>
      <c r="C79" s="75">
        <v>2019</v>
      </c>
      <c r="D79" s="55"/>
      <c r="E79" s="81">
        <f>H79+J79</f>
        <v>100</v>
      </c>
      <c r="F79" s="68"/>
      <c r="G79" s="133"/>
      <c r="H79" s="39">
        <v>0</v>
      </c>
      <c r="I79" s="82"/>
      <c r="J79" s="39">
        <v>100</v>
      </c>
      <c r="K79" s="83"/>
      <c r="L79" s="84"/>
      <c r="M79" s="244"/>
      <c r="N79" s="205"/>
    </row>
    <row r="80" spans="1:14" ht="23.25" customHeight="1" thickBot="1">
      <c r="A80" s="188" t="s">
        <v>35</v>
      </c>
      <c r="B80" s="203" t="s">
        <v>66</v>
      </c>
      <c r="C80" s="200">
        <v>2017</v>
      </c>
      <c r="D80" s="42"/>
      <c r="E80" s="214">
        <f>J80+J81</f>
        <v>958.8199999999999</v>
      </c>
      <c r="F80" s="125"/>
      <c r="G80" s="136"/>
      <c r="H80" s="76">
        <v>0</v>
      </c>
      <c r="I80" s="234"/>
      <c r="J80" s="187">
        <f>897.578-525.2014</f>
        <v>372.37659999999994</v>
      </c>
      <c r="K80" s="83"/>
      <c r="L80" s="84"/>
      <c r="M80" s="139" t="s">
        <v>24</v>
      </c>
      <c r="N80" s="203" t="s">
        <v>11</v>
      </c>
    </row>
    <row r="81" spans="1:14" ht="23.25" customHeight="1" thickBot="1">
      <c r="A81" s="189"/>
      <c r="B81" s="204"/>
      <c r="C81" s="206"/>
      <c r="D81" s="26"/>
      <c r="E81" s="215"/>
      <c r="F81" s="126"/>
      <c r="G81" s="136"/>
      <c r="H81" s="76">
        <v>0</v>
      </c>
      <c r="I81" s="223"/>
      <c r="J81" s="187">
        <f>61.242+525.2014</f>
        <v>586.4434</v>
      </c>
      <c r="K81" s="86"/>
      <c r="L81" s="84"/>
      <c r="M81" s="171" t="s">
        <v>37</v>
      </c>
      <c r="N81" s="204"/>
    </row>
    <row r="82" spans="1:14" ht="25.5" customHeight="1" thickBot="1">
      <c r="A82" s="189"/>
      <c r="B82" s="204"/>
      <c r="C82" s="174">
        <v>2018</v>
      </c>
      <c r="D82" s="26"/>
      <c r="E82" s="175">
        <f>J82</f>
        <v>1000</v>
      </c>
      <c r="F82" s="126"/>
      <c r="G82" s="137"/>
      <c r="H82" s="76">
        <v>0</v>
      </c>
      <c r="I82" s="223"/>
      <c r="J82" s="178">
        <v>1000</v>
      </c>
      <c r="K82" s="86"/>
      <c r="L82" s="84"/>
      <c r="M82" s="172" t="s">
        <v>24</v>
      </c>
      <c r="N82" s="204"/>
    </row>
    <row r="83" spans="1:14" ht="28.5" customHeight="1" thickBot="1">
      <c r="A83" s="189"/>
      <c r="B83" s="205"/>
      <c r="C83" s="174">
        <v>2019</v>
      </c>
      <c r="D83" s="42"/>
      <c r="E83" s="14">
        <f>J83</f>
        <v>1000</v>
      </c>
      <c r="F83" s="125"/>
      <c r="G83" s="136"/>
      <c r="H83" s="76">
        <v>0</v>
      </c>
      <c r="I83" s="235"/>
      <c r="J83" s="39">
        <v>1000</v>
      </c>
      <c r="K83" s="83"/>
      <c r="L83" s="84"/>
      <c r="M83" s="172" t="s">
        <v>24</v>
      </c>
      <c r="N83" s="204"/>
    </row>
    <row r="84" spans="1:14" ht="22.5" customHeight="1" thickBot="1">
      <c r="A84" s="197" t="s">
        <v>60</v>
      </c>
      <c r="B84" s="197" t="s">
        <v>61</v>
      </c>
      <c r="C84" s="200">
        <v>2017</v>
      </c>
      <c r="D84" s="201"/>
      <c r="E84" s="202">
        <f>J84</f>
        <v>265</v>
      </c>
      <c r="F84" s="201"/>
      <c r="G84" s="122"/>
      <c r="H84" s="88"/>
      <c r="I84" s="74"/>
      <c r="J84" s="44">
        <v>265</v>
      </c>
      <c r="K84" s="89"/>
      <c r="L84" s="188"/>
      <c r="M84" s="203" t="s">
        <v>38</v>
      </c>
      <c r="N84" s="203" t="s">
        <v>12</v>
      </c>
    </row>
    <row r="85" spans="1:14" ht="20.25" customHeight="1" thickBot="1">
      <c r="A85" s="198"/>
      <c r="B85" s="198"/>
      <c r="C85" s="231">
        <v>2018</v>
      </c>
      <c r="D85" s="232"/>
      <c r="E85" s="233">
        <f>J85</f>
        <v>265</v>
      </c>
      <c r="F85" s="232"/>
      <c r="G85" s="124"/>
      <c r="H85" s="90"/>
      <c r="I85" s="91"/>
      <c r="J85" s="240">
        <v>265</v>
      </c>
      <c r="K85" s="241"/>
      <c r="L85" s="189"/>
      <c r="M85" s="204"/>
      <c r="N85" s="204"/>
    </row>
    <row r="86" spans="1:14" ht="40.5" customHeight="1" thickBot="1">
      <c r="A86" s="198"/>
      <c r="B86" s="198"/>
      <c r="C86" s="200">
        <v>2019</v>
      </c>
      <c r="D86" s="201"/>
      <c r="E86" s="202">
        <f>J86</f>
        <v>165</v>
      </c>
      <c r="F86" s="208"/>
      <c r="G86" s="236"/>
      <c r="H86" s="200"/>
      <c r="I86" s="83"/>
      <c r="J86" s="238">
        <v>165</v>
      </c>
      <c r="K86" s="234"/>
      <c r="L86" s="189"/>
      <c r="M86" s="204"/>
      <c r="N86" s="204"/>
    </row>
    <row r="87" spans="1:14" ht="32.25" customHeight="1" hidden="1" thickBot="1">
      <c r="A87" s="199"/>
      <c r="B87" s="199"/>
      <c r="C87" s="206"/>
      <c r="D87" s="207"/>
      <c r="E87" s="209"/>
      <c r="F87" s="210"/>
      <c r="G87" s="237"/>
      <c r="H87" s="206"/>
      <c r="I87" s="80"/>
      <c r="J87" s="239"/>
      <c r="K87" s="235"/>
      <c r="L87" s="190"/>
      <c r="M87" s="205"/>
      <c r="N87" s="205"/>
    </row>
    <row r="88" spans="1:14" ht="32.25" customHeight="1" thickBot="1">
      <c r="A88" s="191" t="s">
        <v>72</v>
      </c>
      <c r="B88" s="192"/>
      <c r="C88" s="124">
        <v>2017</v>
      </c>
      <c r="D88" s="167"/>
      <c r="E88" s="134">
        <f>H88+J88+L88</f>
        <v>8974.483</v>
      </c>
      <c r="F88" s="167"/>
      <c r="G88" s="124"/>
      <c r="H88" s="181">
        <f>H74</f>
        <v>400</v>
      </c>
      <c r="I88" s="57"/>
      <c r="J88" s="185">
        <f>J69+J74+J77+J80+J84+J81</f>
        <v>7774.483</v>
      </c>
      <c r="K88" s="182"/>
      <c r="L88" s="134">
        <f>L74</f>
        <v>800</v>
      </c>
      <c r="M88" s="188"/>
      <c r="N88" s="188"/>
    </row>
    <row r="89" spans="1:14" ht="32.25" customHeight="1" thickBot="1">
      <c r="A89" s="193"/>
      <c r="B89" s="194"/>
      <c r="C89" s="124">
        <v>2018</v>
      </c>
      <c r="D89" s="167"/>
      <c r="E89" s="134">
        <f>H89+J89+L89</f>
        <v>10634.654999999999</v>
      </c>
      <c r="F89" s="167"/>
      <c r="G89" s="129"/>
      <c r="H89" s="180">
        <f>H75</f>
        <v>400</v>
      </c>
      <c r="I89" s="57"/>
      <c r="J89" s="134">
        <f>J72+J75+J78+J82+J85</f>
        <v>9434.654999999999</v>
      </c>
      <c r="K89" s="182"/>
      <c r="L89" s="135">
        <f>L75</f>
        <v>800</v>
      </c>
      <c r="M89" s="189"/>
      <c r="N89" s="189"/>
    </row>
    <row r="90" spans="1:14" ht="32.25" customHeight="1" thickBot="1">
      <c r="A90" s="195"/>
      <c r="B90" s="196"/>
      <c r="C90" s="129">
        <v>2019</v>
      </c>
      <c r="D90" s="167"/>
      <c r="E90" s="134">
        <f>H90+J90+L90</f>
        <v>7514.655</v>
      </c>
      <c r="F90" s="167"/>
      <c r="G90" s="129"/>
      <c r="H90" s="183">
        <f>H76</f>
        <v>400</v>
      </c>
      <c r="I90" s="57"/>
      <c r="J90" s="134">
        <f>J73+J76+J79+J83+J86</f>
        <v>6314.655</v>
      </c>
      <c r="K90" s="182"/>
      <c r="L90" s="135">
        <f>L76</f>
        <v>800</v>
      </c>
      <c r="M90" s="190"/>
      <c r="N90" s="190"/>
    </row>
    <row r="91" spans="1:14" ht="21" customHeight="1" thickBot="1">
      <c r="A91" s="211" t="s">
        <v>58</v>
      </c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3"/>
    </row>
    <row r="92" spans="1:14" ht="15" customHeight="1">
      <c r="A92" s="225" t="s">
        <v>59</v>
      </c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7"/>
    </row>
    <row r="93" spans="1:14" ht="19.5" customHeight="1" thickBot="1">
      <c r="A93" s="228" t="s">
        <v>13</v>
      </c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30"/>
    </row>
    <row r="94" spans="1:14" ht="15" customHeight="1">
      <c r="A94" s="198" t="s">
        <v>65</v>
      </c>
      <c r="B94" s="203" t="s">
        <v>64</v>
      </c>
      <c r="C94" s="216">
        <v>2017</v>
      </c>
      <c r="D94" s="217"/>
      <c r="E94" s="220">
        <f>J94</f>
        <v>0</v>
      </c>
      <c r="F94" s="217"/>
      <c r="G94" s="50"/>
      <c r="H94" s="224"/>
      <c r="I94" s="23"/>
      <c r="J94" s="222">
        <v>0</v>
      </c>
      <c r="K94" s="223"/>
      <c r="L94" s="189"/>
      <c r="M94" s="189"/>
      <c r="N94" s="204"/>
    </row>
    <row r="95" spans="1:14" ht="15" customHeight="1">
      <c r="A95" s="198"/>
      <c r="B95" s="204"/>
      <c r="C95" s="216">
        <v>2018</v>
      </c>
      <c r="D95" s="217"/>
      <c r="E95" s="220">
        <f>J95</f>
        <v>5</v>
      </c>
      <c r="F95" s="217"/>
      <c r="G95" s="50"/>
      <c r="H95" s="224"/>
      <c r="I95" s="23"/>
      <c r="J95" s="222">
        <v>5</v>
      </c>
      <c r="K95" s="223"/>
      <c r="L95" s="189"/>
      <c r="M95" s="189"/>
      <c r="N95" s="204"/>
    </row>
    <row r="96" spans="1:14" ht="33.75" customHeight="1" thickBot="1">
      <c r="A96" s="198"/>
      <c r="B96" s="205"/>
      <c r="C96" s="216">
        <v>2019</v>
      </c>
      <c r="D96" s="217"/>
      <c r="E96" s="220">
        <f>J96</f>
        <v>5</v>
      </c>
      <c r="F96" s="217"/>
      <c r="G96" s="50"/>
      <c r="H96" s="224"/>
      <c r="I96" s="23"/>
      <c r="J96" s="222">
        <v>5</v>
      </c>
      <c r="K96" s="223"/>
      <c r="L96" s="189"/>
      <c r="M96" s="189"/>
      <c r="N96" s="204"/>
    </row>
    <row r="97" spans="1:14" ht="21.75" customHeight="1">
      <c r="A97" s="197"/>
      <c r="B97" s="73" t="s">
        <v>67</v>
      </c>
      <c r="C97" s="88" t="s">
        <v>69</v>
      </c>
      <c r="D97" s="72"/>
      <c r="E97" s="202">
        <f>H97+J97+L97</f>
        <v>30850.964</v>
      </c>
      <c r="F97" s="208"/>
      <c r="G97" s="94"/>
      <c r="H97" s="94">
        <f>H99+H100+H101</f>
        <v>2907</v>
      </c>
      <c r="I97" s="74"/>
      <c r="J97" s="202">
        <f>J99+J100+J101</f>
        <v>25168.964</v>
      </c>
      <c r="K97" s="208"/>
      <c r="L97" s="94">
        <f>L99+L100+L101</f>
        <v>2775</v>
      </c>
      <c r="M97" s="188"/>
      <c r="N97" s="188"/>
    </row>
    <row r="98" spans="1:14" ht="16.5" customHeight="1">
      <c r="A98" s="198"/>
      <c r="B98" s="47"/>
      <c r="C98" s="48"/>
      <c r="D98" s="176"/>
      <c r="E98" s="216"/>
      <c r="F98" s="217"/>
      <c r="G98" s="50"/>
      <c r="H98" s="20"/>
      <c r="I98" s="47"/>
      <c r="J98" s="216"/>
      <c r="K98" s="217"/>
      <c r="L98" s="50"/>
      <c r="M98" s="189"/>
      <c r="N98" s="189"/>
    </row>
    <row r="99" spans="1:14" ht="17.25" customHeight="1">
      <c r="A99" s="198"/>
      <c r="B99" s="47"/>
      <c r="C99" s="46">
        <v>2017</v>
      </c>
      <c r="D99" s="176"/>
      <c r="E99" s="218">
        <f>H99+J99+L99</f>
        <v>10611.54</v>
      </c>
      <c r="F99" s="219"/>
      <c r="G99" s="148"/>
      <c r="H99" s="149">
        <f>H11+H74</f>
        <v>1397</v>
      </c>
      <c r="I99" s="47"/>
      <c r="J99" s="220">
        <f>J42+J63+J88+J94</f>
        <v>8289.54</v>
      </c>
      <c r="K99" s="221"/>
      <c r="L99" s="95">
        <f>L42+L74</f>
        <v>925</v>
      </c>
      <c r="M99" s="189"/>
      <c r="N99" s="189"/>
    </row>
    <row r="100" spans="1:14" ht="16.5" customHeight="1">
      <c r="A100" s="198"/>
      <c r="B100" s="47"/>
      <c r="C100" s="46">
        <v>2018</v>
      </c>
      <c r="D100" s="176"/>
      <c r="E100" s="220">
        <f>H100+J100+L100</f>
        <v>11679.712</v>
      </c>
      <c r="F100" s="221"/>
      <c r="G100" s="50"/>
      <c r="H100" s="95">
        <f>H16+H75</f>
        <v>755</v>
      </c>
      <c r="I100" s="47"/>
      <c r="J100" s="218">
        <f>J43+J64+J89+J95</f>
        <v>9999.712</v>
      </c>
      <c r="K100" s="219"/>
      <c r="L100" s="95">
        <f>L43+L75</f>
        <v>925</v>
      </c>
      <c r="M100" s="189"/>
      <c r="N100" s="189"/>
    </row>
    <row r="101" spans="1:14" ht="18.75" customHeight="1" thickBot="1">
      <c r="A101" s="199"/>
      <c r="B101" s="79"/>
      <c r="C101" s="166">
        <v>2019</v>
      </c>
      <c r="D101" s="177"/>
      <c r="E101" s="209">
        <f>H101+J101+L101</f>
        <v>8559.712</v>
      </c>
      <c r="F101" s="207"/>
      <c r="G101" s="129"/>
      <c r="H101" s="120">
        <f>H21+H76</f>
        <v>755</v>
      </c>
      <c r="I101" s="79"/>
      <c r="J101" s="209">
        <f>J44+J65+J90+J96</f>
        <v>6879.7119999999995</v>
      </c>
      <c r="K101" s="210"/>
      <c r="L101" s="120">
        <f>L44+L76</f>
        <v>925</v>
      </c>
      <c r="M101" s="190"/>
      <c r="N101" s="190"/>
    </row>
    <row r="103" spans="2:12" ht="15">
      <c r="B103" s="8"/>
      <c r="C103" s="8"/>
      <c r="D103" s="8"/>
      <c r="E103" s="104"/>
      <c r="F103" s="8"/>
      <c r="G103" s="8"/>
      <c r="H103" s="104"/>
      <c r="I103" s="8"/>
      <c r="J103" s="104"/>
      <c r="K103" s="8"/>
      <c r="L103" s="8"/>
    </row>
    <row r="104" spans="2:13" ht="23.25">
      <c r="B104" s="150"/>
      <c r="C104" s="151"/>
      <c r="D104" s="151"/>
      <c r="E104" s="173"/>
      <c r="F104" s="152"/>
      <c r="G104" s="153"/>
      <c r="H104" s="154"/>
      <c r="I104" s="153"/>
      <c r="J104" s="164"/>
      <c r="K104" s="153"/>
      <c r="L104" s="153"/>
      <c r="M104" s="154"/>
    </row>
    <row r="105" spans="2:13" ht="23.25">
      <c r="B105" s="150"/>
      <c r="C105" s="151"/>
      <c r="D105" s="151"/>
      <c r="E105" s="155"/>
      <c r="F105" s="156"/>
      <c r="G105" s="150"/>
      <c r="H105" s="157"/>
      <c r="I105" s="150"/>
      <c r="J105" s="165"/>
      <c r="K105" s="150"/>
      <c r="L105" s="150"/>
      <c r="M105" s="154"/>
    </row>
    <row r="106" spans="2:13" ht="15.75" customHeight="1">
      <c r="B106" s="158"/>
      <c r="C106" s="159"/>
      <c r="D106" s="159"/>
      <c r="E106" s="155"/>
      <c r="F106" s="156"/>
      <c r="G106" s="154"/>
      <c r="H106" s="154"/>
      <c r="I106" s="154"/>
      <c r="J106" s="164"/>
      <c r="K106" s="154"/>
      <c r="L106" s="154"/>
      <c r="M106" s="154"/>
    </row>
    <row r="107" spans="1:13" ht="20.25">
      <c r="A107" s="5"/>
      <c r="B107" s="150"/>
      <c r="C107" s="151"/>
      <c r="D107" s="151"/>
      <c r="E107" s="150"/>
      <c r="F107" s="160"/>
      <c r="G107" s="150"/>
      <c r="H107" s="161"/>
      <c r="I107" s="150"/>
      <c r="J107" s="157"/>
      <c r="K107" s="150"/>
      <c r="L107" s="150"/>
      <c r="M107" s="154"/>
    </row>
    <row r="108" spans="1:13" ht="13.5" customHeight="1">
      <c r="A108" s="5"/>
      <c r="B108" s="158"/>
      <c r="C108" s="159"/>
      <c r="D108" s="159"/>
      <c r="E108" s="158"/>
      <c r="F108" s="156"/>
      <c r="G108" s="154"/>
      <c r="H108" s="154"/>
      <c r="I108" s="154"/>
      <c r="J108" s="154"/>
      <c r="K108" s="154"/>
      <c r="L108" s="154"/>
      <c r="M108" s="154"/>
    </row>
    <row r="109" spans="1:13" ht="23.25">
      <c r="A109" s="5"/>
      <c r="B109" s="150"/>
      <c r="C109" s="151"/>
      <c r="D109" s="151"/>
      <c r="E109" s="158"/>
      <c r="F109" s="156"/>
      <c r="G109" s="150"/>
      <c r="H109" s="154"/>
      <c r="I109" s="150"/>
      <c r="J109" s="163"/>
      <c r="K109" s="150"/>
      <c r="L109" s="150"/>
      <c r="M109" s="154"/>
    </row>
    <row r="110" spans="1:13" ht="23.25">
      <c r="A110" s="5"/>
      <c r="B110" s="150"/>
      <c r="C110" s="151"/>
      <c r="D110" s="151"/>
      <c r="E110" s="158"/>
      <c r="F110" s="156"/>
      <c r="G110" s="150"/>
      <c r="H110" s="154"/>
      <c r="I110" s="150"/>
      <c r="J110" s="150"/>
      <c r="K110" s="150"/>
      <c r="L110" s="150"/>
      <c r="M110" s="154"/>
    </row>
    <row r="111" spans="1:13" ht="13.5" customHeight="1">
      <c r="A111" s="5"/>
      <c r="B111" s="150"/>
      <c r="C111" s="151"/>
      <c r="D111" s="151"/>
      <c r="E111" s="158"/>
      <c r="F111" s="156"/>
      <c r="G111" s="150"/>
      <c r="H111" s="154"/>
      <c r="I111" s="150"/>
      <c r="J111" s="150"/>
      <c r="K111" s="150"/>
      <c r="L111" s="150"/>
      <c r="M111" s="154"/>
    </row>
    <row r="112" spans="1:13" ht="23.25">
      <c r="A112" s="5"/>
      <c r="B112" s="150"/>
      <c r="C112" s="151"/>
      <c r="D112" s="151"/>
      <c r="E112" s="158"/>
      <c r="F112" s="156"/>
      <c r="G112" s="150"/>
      <c r="H112" s="154"/>
      <c r="I112" s="150"/>
      <c r="J112" s="150"/>
      <c r="K112" s="150"/>
      <c r="L112" s="150"/>
      <c r="M112" s="154"/>
    </row>
    <row r="113" spans="1:13" ht="11.25" customHeight="1">
      <c r="A113" s="5"/>
      <c r="B113" s="150"/>
      <c r="C113" s="151"/>
      <c r="D113" s="151"/>
      <c r="E113" s="158"/>
      <c r="F113" s="156"/>
      <c r="G113" s="150"/>
      <c r="H113" s="154"/>
      <c r="I113" s="150"/>
      <c r="J113" s="150"/>
      <c r="K113" s="150"/>
      <c r="L113" s="150"/>
      <c r="M113" s="154"/>
    </row>
    <row r="114" spans="1:13" ht="23.25">
      <c r="A114" s="5"/>
      <c r="B114" s="150"/>
      <c r="C114" s="162"/>
      <c r="D114" s="151"/>
      <c r="E114" s="158"/>
      <c r="F114" s="156"/>
      <c r="G114" s="150"/>
      <c r="H114" s="154"/>
      <c r="I114" s="150"/>
      <c r="J114" s="150"/>
      <c r="K114" s="150"/>
      <c r="L114" s="150"/>
      <c r="M114" s="154"/>
    </row>
    <row r="115" spans="1:10" ht="12.7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.7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.7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ht="12.75">
      <c r="B119" s="5"/>
    </row>
    <row r="122" spans="2:8" ht="12.75">
      <c r="B122" s="4"/>
      <c r="C122" s="5"/>
      <c r="D122" s="5"/>
      <c r="E122" s="5"/>
      <c r="F122" s="5"/>
      <c r="G122" s="5"/>
      <c r="H122" s="4"/>
    </row>
    <row r="123" spans="2:8" ht="12.75">
      <c r="B123" s="4"/>
      <c r="C123" s="5"/>
      <c r="D123" s="5"/>
      <c r="E123" s="5"/>
      <c r="F123" s="5"/>
      <c r="G123" s="5"/>
      <c r="H123" s="4"/>
    </row>
    <row r="124" spans="2:8" ht="12.75">
      <c r="B124" s="4"/>
      <c r="C124" s="5"/>
      <c r="D124" s="5"/>
      <c r="E124" s="5"/>
      <c r="F124" s="5"/>
      <c r="G124" s="5"/>
      <c r="H124" s="4"/>
    </row>
    <row r="125" spans="2:8" ht="12.75">
      <c r="B125" s="4"/>
      <c r="C125" s="5"/>
      <c r="D125" s="5"/>
      <c r="E125" s="5"/>
      <c r="F125" s="5"/>
      <c r="G125" s="5"/>
      <c r="H125" s="4"/>
    </row>
    <row r="126" spans="2:8" ht="12.75">
      <c r="B126" s="4"/>
      <c r="C126" s="5"/>
      <c r="D126" s="5"/>
      <c r="E126" s="5"/>
      <c r="F126" s="5"/>
      <c r="G126" s="5"/>
      <c r="H126" s="4"/>
    </row>
    <row r="127" spans="2:8" ht="12.75">
      <c r="B127" s="4"/>
      <c r="C127" s="5"/>
      <c r="D127" s="5"/>
      <c r="E127" s="5"/>
      <c r="F127" s="5"/>
      <c r="G127" s="5"/>
      <c r="H127" s="4"/>
    </row>
    <row r="128" spans="2:8" ht="12.75">
      <c r="B128" s="4"/>
      <c r="C128" s="5"/>
      <c r="D128" s="5"/>
      <c r="E128" s="5"/>
      <c r="F128" s="5"/>
      <c r="G128" s="5"/>
      <c r="H128" s="4"/>
    </row>
    <row r="129" spans="2:8" ht="12.75">
      <c r="B129" s="4"/>
      <c r="C129" s="5"/>
      <c r="D129" s="5"/>
      <c r="E129" s="5"/>
      <c r="F129" s="5"/>
      <c r="G129" s="5"/>
      <c r="H129" s="4"/>
    </row>
    <row r="130" spans="2:8" ht="12.75">
      <c r="B130" s="4"/>
      <c r="C130" s="5"/>
      <c r="D130" s="5"/>
      <c r="E130" s="5"/>
      <c r="F130" s="5"/>
      <c r="G130" s="5"/>
      <c r="H130" s="5"/>
    </row>
    <row r="131" spans="2:8" ht="12.75">
      <c r="B131" s="4"/>
      <c r="C131" s="5"/>
      <c r="D131" s="5"/>
      <c r="E131" s="5"/>
      <c r="F131" s="5"/>
      <c r="G131" s="5"/>
      <c r="H131" s="5"/>
    </row>
    <row r="132" spans="2:8" ht="12.75">
      <c r="B132" s="4"/>
      <c r="C132" s="5"/>
      <c r="D132" s="5"/>
      <c r="E132" s="5"/>
      <c r="F132" s="5"/>
      <c r="G132" s="5"/>
      <c r="H132" s="5"/>
    </row>
    <row r="133" spans="2:8" ht="12.75">
      <c r="B133" s="4"/>
      <c r="C133" s="5"/>
      <c r="D133" s="5"/>
      <c r="E133" s="5"/>
      <c r="F133" s="5"/>
      <c r="G133" s="5"/>
      <c r="H133" s="5"/>
    </row>
    <row r="134" spans="2:8" ht="12.75">
      <c r="B134" s="4"/>
      <c r="C134" s="5"/>
      <c r="D134" s="5"/>
      <c r="E134" s="5"/>
      <c r="F134" s="5"/>
      <c r="G134" s="5"/>
      <c r="H134" s="5"/>
    </row>
    <row r="135" spans="2:8" ht="12.75">
      <c r="B135" s="4"/>
      <c r="C135" s="5"/>
      <c r="D135" s="5"/>
      <c r="E135" s="5"/>
      <c r="F135" s="5"/>
      <c r="G135" s="5"/>
      <c r="H135" s="5"/>
    </row>
  </sheetData>
  <sheetProtection/>
  <mergeCells count="193">
    <mergeCell ref="N28:N36"/>
    <mergeCell ref="B28:B36"/>
    <mergeCell ref="A28:A36"/>
    <mergeCell ref="N37:N40"/>
    <mergeCell ref="B2:N2"/>
    <mergeCell ref="A4:A6"/>
    <mergeCell ref="B4:B6"/>
    <mergeCell ref="C4:C6"/>
    <mergeCell ref="D4:E6"/>
    <mergeCell ref="G4:L4"/>
    <mergeCell ref="A10:N10"/>
    <mergeCell ref="M4:M6"/>
    <mergeCell ref="N4:N6"/>
    <mergeCell ref="G5:G6"/>
    <mergeCell ref="H5:L5"/>
    <mergeCell ref="I6:J6"/>
    <mergeCell ref="K6:L6"/>
    <mergeCell ref="G11:G12"/>
    <mergeCell ref="H11:H12"/>
    <mergeCell ref="H16:H17"/>
    <mergeCell ref="J23:K23"/>
    <mergeCell ref="J11:K12"/>
    <mergeCell ref="D7:E7"/>
    <mergeCell ref="I7:J7"/>
    <mergeCell ref="K7:L7"/>
    <mergeCell ref="A8:N8"/>
    <mergeCell ref="A9:N9"/>
    <mergeCell ref="L11:L12"/>
    <mergeCell ref="M11:M12"/>
    <mergeCell ref="N11:N24"/>
    <mergeCell ref="J13:K13"/>
    <mergeCell ref="J14:K14"/>
    <mergeCell ref="J15:K15"/>
    <mergeCell ref="J16:K17"/>
    <mergeCell ref="L16:L17"/>
    <mergeCell ref="J18:K18"/>
    <mergeCell ref="M25:M27"/>
    <mergeCell ref="N25:N27"/>
    <mergeCell ref="C39:D39"/>
    <mergeCell ref="E39:F39"/>
    <mergeCell ref="J39:K39"/>
    <mergeCell ref="J19:K19"/>
    <mergeCell ref="J20:K20"/>
    <mergeCell ref="H21:H22"/>
    <mergeCell ref="J21:K22"/>
    <mergeCell ref="L21:L22"/>
    <mergeCell ref="C41:D41"/>
    <mergeCell ref="E41:F41"/>
    <mergeCell ref="J41:K41"/>
    <mergeCell ref="J24:K24"/>
    <mergeCell ref="A25:A27"/>
    <mergeCell ref="B25:B27"/>
    <mergeCell ref="A11:A24"/>
    <mergeCell ref="B11:B24"/>
    <mergeCell ref="C11:D15"/>
    <mergeCell ref="E11:F15"/>
    <mergeCell ref="A45:M45"/>
    <mergeCell ref="A46:M46"/>
    <mergeCell ref="A37:A41"/>
    <mergeCell ref="B37:B41"/>
    <mergeCell ref="C37:D37"/>
    <mergeCell ref="E37:F37"/>
    <mergeCell ref="J37:K37"/>
    <mergeCell ref="C40:D40"/>
    <mergeCell ref="E40:F40"/>
    <mergeCell ref="J40:K40"/>
    <mergeCell ref="A47:M47"/>
    <mergeCell ref="M37:M41"/>
    <mergeCell ref="C38:D38"/>
    <mergeCell ref="E38:F38"/>
    <mergeCell ref="J38:K38"/>
    <mergeCell ref="B48:B53"/>
    <mergeCell ref="C48:C49"/>
    <mergeCell ref="E48:E49"/>
    <mergeCell ref="H48:H49"/>
    <mergeCell ref="J48:J49"/>
    <mergeCell ref="M48:M53"/>
    <mergeCell ref="N48:N53"/>
    <mergeCell ref="C50:C51"/>
    <mergeCell ref="E50:E51"/>
    <mergeCell ref="H50:H51"/>
    <mergeCell ref="J50:J51"/>
    <mergeCell ref="L50:L51"/>
    <mergeCell ref="L52:L53"/>
    <mergeCell ref="L54:L55"/>
    <mergeCell ref="A48:A53"/>
    <mergeCell ref="M54:M55"/>
    <mergeCell ref="A54:A59"/>
    <mergeCell ref="B54:B59"/>
    <mergeCell ref="C54:D55"/>
    <mergeCell ref="E54:E55"/>
    <mergeCell ref="G54:G55"/>
    <mergeCell ref="H54:H55"/>
    <mergeCell ref="L48:L49"/>
    <mergeCell ref="N54:N59"/>
    <mergeCell ref="C56:D57"/>
    <mergeCell ref="E56:E57"/>
    <mergeCell ref="C58:D59"/>
    <mergeCell ref="E58:E59"/>
    <mergeCell ref="C52:C53"/>
    <mergeCell ref="E52:E53"/>
    <mergeCell ref="J54:J55"/>
    <mergeCell ref="H52:H53"/>
    <mergeCell ref="J52:J53"/>
    <mergeCell ref="A60:A62"/>
    <mergeCell ref="B60:B62"/>
    <mergeCell ref="M60:M62"/>
    <mergeCell ref="N60:N62"/>
    <mergeCell ref="A66:N66"/>
    <mergeCell ref="A67:M67"/>
    <mergeCell ref="A63:B65"/>
    <mergeCell ref="M63:M65"/>
    <mergeCell ref="N63:N65"/>
    <mergeCell ref="A68:N68"/>
    <mergeCell ref="A69:A73"/>
    <mergeCell ref="B69:B73"/>
    <mergeCell ref="C69:D71"/>
    <mergeCell ref="E69:F71"/>
    <mergeCell ref="G69:G71"/>
    <mergeCell ref="H69:H71"/>
    <mergeCell ref="J69:K71"/>
    <mergeCell ref="L69:L71"/>
    <mergeCell ref="M69:M71"/>
    <mergeCell ref="A77:A79"/>
    <mergeCell ref="B77:B79"/>
    <mergeCell ref="M77:M79"/>
    <mergeCell ref="N69:N76"/>
    <mergeCell ref="C72:D72"/>
    <mergeCell ref="E72:F72"/>
    <mergeCell ref="J72:K72"/>
    <mergeCell ref="C73:D73"/>
    <mergeCell ref="E73:F73"/>
    <mergeCell ref="J73:K73"/>
    <mergeCell ref="N77:N79"/>
    <mergeCell ref="I80:I83"/>
    <mergeCell ref="N80:N83"/>
    <mergeCell ref="G86:G87"/>
    <mergeCell ref="H86:H87"/>
    <mergeCell ref="J86:K87"/>
    <mergeCell ref="L84:L87"/>
    <mergeCell ref="M84:M87"/>
    <mergeCell ref="J85:K85"/>
    <mergeCell ref="A92:N92"/>
    <mergeCell ref="A93:N93"/>
    <mergeCell ref="A88:B90"/>
    <mergeCell ref="M88:M90"/>
    <mergeCell ref="N88:N90"/>
    <mergeCell ref="N84:N87"/>
    <mergeCell ref="C85:D85"/>
    <mergeCell ref="E85:F85"/>
    <mergeCell ref="J96:K96"/>
    <mergeCell ref="A94:A96"/>
    <mergeCell ref="B94:B96"/>
    <mergeCell ref="C94:D94"/>
    <mergeCell ref="E94:F94"/>
    <mergeCell ref="H94:H96"/>
    <mergeCell ref="J94:K94"/>
    <mergeCell ref="E101:F101"/>
    <mergeCell ref="J101:K101"/>
    <mergeCell ref="L94:L96"/>
    <mergeCell ref="M94:M96"/>
    <mergeCell ref="N94:N96"/>
    <mergeCell ref="C95:D95"/>
    <mergeCell ref="E95:F95"/>
    <mergeCell ref="J95:K95"/>
    <mergeCell ref="C96:D96"/>
    <mergeCell ref="E96:F96"/>
    <mergeCell ref="E98:F98"/>
    <mergeCell ref="J98:K98"/>
    <mergeCell ref="E99:F99"/>
    <mergeCell ref="J99:K99"/>
    <mergeCell ref="E100:F100"/>
    <mergeCell ref="J100:K100"/>
    <mergeCell ref="A97:A101"/>
    <mergeCell ref="E97:F97"/>
    <mergeCell ref="J97:K97"/>
    <mergeCell ref="A80:A83"/>
    <mergeCell ref="B80:B83"/>
    <mergeCell ref="A91:N91"/>
    <mergeCell ref="M97:M101"/>
    <mergeCell ref="N97:N101"/>
    <mergeCell ref="C80:C81"/>
    <mergeCell ref="E80:E81"/>
    <mergeCell ref="M42:M44"/>
    <mergeCell ref="N42:N44"/>
    <mergeCell ref="A42:B44"/>
    <mergeCell ref="A84:A87"/>
    <mergeCell ref="B84:B87"/>
    <mergeCell ref="C84:D84"/>
    <mergeCell ref="E84:F84"/>
    <mergeCell ref="B74:B76"/>
    <mergeCell ref="C86:D87"/>
    <mergeCell ref="E86:F87"/>
  </mergeCells>
  <printOptions/>
  <pageMargins left="0.1968503937007874" right="0.1968503937007874" top="1.1811023622047245" bottom="0.31496062992125984" header="0.11811023622047245" footer="0.11811023622047245"/>
  <pageSetup horizontalDpi="600" verticalDpi="600" orientation="landscape" paperSize="9" scale="60" r:id="rId1"/>
  <rowBreaks count="2" manualBreakCount="2">
    <brk id="39" max="13" man="1"/>
    <brk id="7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2017-10-13T06:33:27Z</cp:lastPrinted>
  <dcterms:created xsi:type="dcterms:W3CDTF">2011-07-25T09:14:25Z</dcterms:created>
  <dcterms:modified xsi:type="dcterms:W3CDTF">2017-10-16T06:58:13Z</dcterms:modified>
  <cp:category/>
  <cp:version/>
  <cp:contentType/>
  <cp:contentStatus/>
</cp:coreProperties>
</file>