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25" windowWidth="14805" windowHeight="60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'Лист1'!$F$170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<sst xmlns="http://schemas.openxmlformats.org/spreadsheetml/2006/main" count="58" uniqueCount="45">
  <si>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</si>
  <si>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</si>
  <si>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</si>
  <si>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</si>
  <si>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</si>
  <si>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</si>
  <si>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</si>
  <si>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</si>
  <si>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</si>
  <si>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</si>
  <si>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</si>
  <si>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</si>
  <si>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</si>
  <si>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</si>
  <si>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</si>
  <si>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</si>
  <si>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</si>
  <si>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</si>
  <si>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</si>
  <si>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</si>
  <si>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</si>
  <si>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</si>
  <si>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</si>
  <si>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</si>
  <si>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</si>
  <si>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</si>
  <si>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«Обеспечение жильем многодетных семей ЗАТО  г. Радужный"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</si>
  <si>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</si>
  <si>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</si>
  <si>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</si>
  <si>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</si>
  <si>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</si>
  <si>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</si>
  <si>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</si>
  <si>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</si>
  <si>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</si>
  <si>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</si>
  <si>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</si>
  <si>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</si>
  <si>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</si>
  <si>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</si>
  <si>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"Стимулирование развития жилищного строительства ЗАТО  г. Радужный "</t>
  </si>
  <si>
    <t>Подпрограмма "Обеспечение территории ЗАТО г. Радужный Владимирской области документацией для осуществления градостроительной деятельности"</t>
  </si>
  <si>
    <t>Муниципальная программа "Обеспечение доступным и комфортным жильем населения ЗАТО г.Радужный Владимирской области"</t>
  </si>
  <si>
    <t>от 29.12.2017   №2170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</si>
</sst>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0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F9" sqref="F9:G9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58" t="s">
        <v>27</v>
      </c>
      <c r="H1" s="58"/>
      <c r="I1" s="58"/>
    </row>
    <row r="2" spans="1:9" ht="18.75">
      <c r="A2" s="2"/>
      <c r="B2" s="2"/>
      <c r="C2" s="2"/>
      <c r="D2" s="2"/>
      <c r="E2" s="2"/>
      <c r="F2" s="9"/>
      <c r="G2" s="58" t="s">
        <v>37</v>
      </c>
      <c r="H2" s="58"/>
      <c r="I2" s="58"/>
    </row>
    <row r="3" spans="1:9" ht="18.75">
      <c r="A3" s="2"/>
      <c r="B3" s="2"/>
      <c r="C3" s="2"/>
      <c r="D3" s="2"/>
      <c r="E3" s="2"/>
      <c r="F3" s="9"/>
      <c r="G3" s="58" t="s">
        <v>39</v>
      </c>
      <c r="H3" s="58"/>
      <c r="I3" s="58"/>
    </row>
    <row r="4" spans="1:9" ht="18.75">
      <c r="A4" s="2"/>
      <c r="B4" s="2"/>
      <c r="C4" s="2"/>
      <c r="D4" s="2"/>
      <c r="E4" s="2"/>
      <c r="G4" s="65" t="s">
        <v>44</v>
      </c>
      <c r="H4" s="65"/>
      <c r="I4" s="65"/>
    </row>
    <row r="5" spans="1:9" ht="18.75">
      <c r="A5" s="2"/>
      <c r="B5" s="2"/>
      <c r="C5" s="2"/>
      <c r="D5" s="2"/>
      <c r="E5" s="2"/>
      <c r="G5" s="36"/>
      <c r="H5" s="36"/>
      <c r="I5" s="36"/>
    </row>
    <row r="6" spans="1:9" ht="23.2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9" ht="23.25">
      <c r="A7" s="17"/>
      <c r="B7" s="17"/>
      <c r="C7" s="17"/>
      <c r="D7" s="17"/>
      <c r="E7" s="17"/>
      <c r="F7" s="17"/>
      <c r="G7" s="17"/>
      <c r="H7" s="17"/>
      <c r="I7" s="17"/>
    </row>
    <row r="8" spans="1:11" ht="15">
      <c r="A8" s="51" t="s">
        <v>1</v>
      </c>
      <c r="B8" s="52" t="s">
        <v>40</v>
      </c>
      <c r="C8" s="52" t="s">
        <v>2</v>
      </c>
      <c r="D8" s="52" t="s">
        <v>3</v>
      </c>
      <c r="E8" s="50" t="s">
        <v>4</v>
      </c>
      <c r="F8" s="50"/>
      <c r="G8" s="50"/>
      <c r="H8" s="59" t="s">
        <v>5</v>
      </c>
      <c r="I8" s="59" t="s">
        <v>6</v>
      </c>
      <c r="J8" s="20"/>
      <c r="K8" s="20"/>
    </row>
    <row r="9" spans="1:11" ht="30" customHeight="1">
      <c r="A9" s="51"/>
      <c r="B9" s="52"/>
      <c r="C9" s="52"/>
      <c r="D9" s="52"/>
      <c r="E9" s="60" t="s">
        <v>7</v>
      </c>
      <c r="F9" s="50" t="s">
        <v>8</v>
      </c>
      <c r="G9" s="50"/>
      <c r="H9" s="59"/>
      <c r="I9" s="59"/>
      <c r="J9" s="20"/>
      <c r="K9" s="20"/>
    </row>
    <row r="10" spans="1:11" ht="45">
      <c r="A10" s="51"/>
      <c r="B10" s="52"/>
      <c r="C10" s="52"/>
      <c r="D10" s="52"/>
      <c r="E10" s="61"/>
      <c r="F10" s="18" t="s">
        <v>36</v>
      </c>
      <c r="G10" s="18" t="s">
        <v>9</v>
      </c>
      <c r="H10" s="59"/>
      <c r="I10" s="59"/>
      <c r="J10" s="20"/>
      <c r="K10" s="20"/>
    </row>
    <row r="11" spans="1:11" ht="15">
      <c r="A11" s="1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0"/>
      <c r="K11" s="20"/>
    </row>
    <row r="12" spans="1:11" ht="18.75" customHeight="1">
      <c r="A12" s="71" t="s">
        <v>34</v>
      </c>
      <c r="B12" s="54" t="s">
        <v>43</v>
      </c>
      <c r="C12" s="21">
        <v>2015</v>
      </c>
      <c r="D12" s="44">
        <f aca="true" t="shared" si="0" ref="D12:D17">F12+G12+H12+E12</f>
        <v>71050.64802000001</v>
      </c>
      <c r="E12" s="42">
        <f aca="true" t="shared" si="1" ref="E12:H14">E19+E26+E33+E40+E47+E54</f>
        <v>1182.96</v>
      </c>
      <c r="F12" s="42">
        <f t="shared" si="1"/>
        <v>33348.633</v>
      </c>
      <c r="G12" s="8">
        <f t="shared" si="1"/>
        <v>31474.05502</v>
      </c>
      <c r="H12" s="22">
        <f t="shared" si="1"/>
        <v>5045</v>
      </c>
      <c r="I12" s="62" t="s">
        <v>25</v>
      </c>
      <c r="J12" s="20"/>
      <c r="K12" s="20"/>
    </row>
    <row r="13" spans="1:11" ht="15.75" customHeight="1">
      <c r="A13" s="72"/>
      <c r="B13" s="55"/>
      <c r="C13" s="21">
        <v>2016</v>
      </c>
      <c r="D13" s="44">
        <f>F13+G13+H13+E13</f>
        <v>17217.12672</v>
      </c>
      <c r="E13" s="42">
        <f t="shared" si="1"/>
        <v>0</v>
      </c>
      <c r="F13" s="42">
        <f t="shared" si="1"/>
        <v>7399.04</v>
      </c>
      <c r="G13" s="8">
        <f t="shared" si="1"/>
        <v>6622.98972</v>
      </c>
      <c r="H13" s="22">
        <f t="shared" si="1"/>
        <v>3195.097</v>
      </c>
      <c r="I13" s="63"/>
      <c r="J13" s="20"/>
      <c r="K13" s="20"/>
    </row>
    <row r="14" spans="1:11" ht="29.25" customHeight="1">
      <c r="A14" s="72"/>
      <c r="B14" s="55"/>
      <c r="C14" s="21">
        <v>2017</v>
      </c>
      <c r="D14" s="44">
        <f>F14+G14+H14+E14</f>
        <v>21746.19653</v>
      </c>
      <c r="E14" s="42">
        <f t="shared" si="1"/>
        <v>0</v>
      </c>
      <c r="F14" s="34">
        <f t="shared" si="1"/>
        <v>11780.69</v>
      </c>
      <c r="G14" s="8">
        <f t="shared" si="1"/>
        <v>3700.0752300000004</v>
      </c>
      <c r="H14" s="32">
        <f t="shared" si="1"/>
        <v>6265.4313</v>
      </c>
      <c r="I14" s="63"/>
      <c r="J14" s="45"/>
      <c r="K14" s="20"/>
    </row>
    <row r="15" spans="1:11" ht="15.75" customHeight="1">
      <c r="A15" s="72"/>
      <c r="B15" s="55"/>
      <c r="C15" s="21">
        <v>2018</v>
      </c>
      <c r="D15" s="44">
        <f t="shared" si="0"/>
        <v>22084</v>
      </c>
      <c r="E15" s="22">
        <f>E21+E29+E36+E43+E50+E57</f>
        <v>0</v>
      </c>
      <c r="F15" s="22">
        <f>F22+F29+F36+F43+F50+F57</f>
        <v>10400</v>
      </c>
      <c r="G15" s="22">
        <v>10514</v>
      </c>
      <c r="H15" s="22">
        <f>H21+H29+H36+H43+H50+H57</f>
        <v>1170</v>
      </c>
      <c r="I15" s="63"/>
      <c r="J15" s="20"/>
      <c r="K15" s="20"/>
    </row>
    <row r="16" spans="1:11" ht="15.75" customHeight="1">
      <c r="A16" s="72"/>
      <c r="B16" s="55"/>
      <c r="C16" s="21">
        <v>2019</v>
      </c>
      <c r="D16" s="44">
        <f t="shared" si="0"/>
        <v>4023.8469999999998</v>
      </c>
      <c r="E16" s="42">
        <f>E22+E30+E37+E44+E51+E58</f>
        <v>593.838</v>
      </c>
      <c r="F16" s="42">
        <f>F22+F30+F37+F44+F51+F58</f>
        <v>0</v>
      </c>
      <c r="G16" s="22">
        <f>G22+G30+G37+G44+G51+G58</f>
        <v>1390.009</v>
      </c>
      <c r="H16" s="22">
        <f>H22+H30+H37+H44+H51+H58</f>
        <v>2040</v>
      </c>
      <c r="I16" s="63"/>
      <c r="J16" s="20"/>
      <c r="K16" s="20"/>
    </row>
    <row r="17" spans="1:11" ht="15.75" customHeight="1">
      <c r="A17" s="72"/>
      <c r="B17" s="56"/>
      <c r="C17" s="21">
        <v>2020</v>
      </c>
      <c r="D17" s="44">
        <f t="shared" si="0"/>
        <v>158438</v>
      </c>
      <c r="E17" s="42">
        <f>E23+E31+E38+E45+E52+E59</f>
        <v>630</v>
      </c>
      <c r="F17" s="42">
        <f>F23+F31+F38+F45+F52+F59</f>
        <v>77353</v>
      </c>
      <c r="G17" s="4">
        <f>G23+G31+G38+G45+G52+G59</f>
        <v>75489</v>
      </c>
      <c r="H17" s="22">
        <f>H23+H31+H38+H45+H52+H59</f>
        <v>4966</v>
      </c>
      <c r="I17" s="64"/>
      <c r="J17" s="20"/>
      <c r="K17" s="20"/>
    </row>
    <row r="18" spans="1:11" ht="18.75">
      <c r="A18" s="73"/>
      <c r="B18" s="16" t="s">
        <v>10</v>
      </c>
      <c r="C18" s="21" t="s">
        <v>11</v>
      </c>
      <c r="D18" s="44">
        <f>D12+D13+D14+D15+D16+D17</f>
        <v>294559.81827000005</v>
      </c>
      <c r="E18" s="8">
        <f>E12+E13+E14+E15+E16+E17</f>
        <v>2406.798</v>
      </c>
      <c r="F18" s="42">
        <f>F12+F13+F14+F15+F16+F17</f>
        <v>140281.363</v>
      </c>
      <c r="G18" s="8">
        <f>G12+G13+G14+G15+G16+G17</f>
        <v>129190.12896999999</v>
      </c>
      <c r="H18" s="22">
        <f>H24+H32+H39+H46+H53+H60</f>
        <v>22681.528299999998</v>
      </c>
      <c r="I18" s="23"/>
      <c r="J18" s="24"/>
      <c r="K18" s="20"/>
    </row>
    <row r="19" spans="1:11" ht="15.75" customHeight="1">
      <c r="A19" s="49" t="s">
        <v>28</v>
      </c>
      <c r="B19" s="57" t="s">
        <v>42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5"/>
      <c r="I19" s="50" t="s">
        <v>25</v>
      </c>
      <c r="J19" s="20"/>
      <c r="K19" s="20"/>
    </row>
    <row r="20" spans="1:11" ht="18" customHeight="1">
      <c r="A20" s="49"/>
      <c r="B20" s="57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5"/>
      <c r="I20" s="50"/>
      <c r="J20" s="20"/>
      <c r="K20" s="20"/>
    </row>
    <row r="21" spans="1:11" ht="15" customHeight="1">
      <c r="A21" s="49"/>
      <c r="B21" s="57"/>
      <c r="C21" s="47">
        <v>2017</v>
      </c>
      <c r="D21" s="46">
        <f>E21+F21+G21+H21</f>
        <v>348</v>
      </c>
      <c r="E21" s="46"/>
      <c r="F21" s="46">
        <v>140.206</v>
      </c>
      <c r="G21" s="46">
        <v>207.794</v>
      </c>
      <c r="H21" s="26"/>
      <c r="I21" s="50"/>
      <c r="J21" s="45"/>
      <c r="K21" s="20"/>
    </row>
    <row r="22" spans="1:11" ht="18.75">
      <c r="A22" s="49"/>
      <c r="B22" s="57"/>
      <c r="C22" s="3">
        <v>2018</v>
      </c>
      <c r="D22" s="10">
        <f>E22+F22+G22+H22</f>
        <v>300</v>
      </c>
      <c r="E22" s="10"/>
      <c r="F22" s="10"/>
      <c r="G22" s="10">
        <v>300</v>
      </c>
      <c r="H22" s="26"/>
      <c r="I22" s="50"/>
      <c r="J22" s="20"/>
      <c r="K22" s="20"/>
    </row>
    <row r="23" spans="1:11" ht="18.75">
      <c r="A23" s="49"/>
      <c r="B23" s="57"/>
      <c r="C23" s="3">
        <v>2019</v>
      </c>
      <c r="D23" s="6"/>
      <c r="E23" s="10"/>
      <c r="F23" s="10"/>
      <c r="G23" s="10"/>
      <c r="H23" s="26"/>
      <c r="I23" s="50"/>
      <c r="J23" s="20"/>
      <c r="K23" s="20"/>
    </row>
    <row r="24" spans="1:11" ht="16.5" customHeight="1">
      <c r="A24" s="49"/>
      <c r="B24" s="57"/>
      <c r="C24" s="3">
        <v>2020</v>
      </c>
      <c r="D24" s="27"/>
      <c r="E24" s="27"/>
      <c r="F24" s="27"/>
      <c r="G24" s="27"/>
      <c r="H24" s="26"/>
      <c r="I24" s="50"/>
      <c r="J24" s="20"/>
      <c r="K24" s="20"/>
    </row>
    <row r="25" spans="1:11" ht="29.25" customHeight="1">
      <c r="A25" s="49"/>
      <c r="B25" s="16" t="s">
        <v>12</v>
      </c>
      <c r="C25" s="3" t="s">
        <v>13</v>
      </c>
      <c r="D25" s="10">
        <f aca="true" t="shared" si="2" ref="D25:D52">E25+F25+G25+H25</f>
        <v>1358.92</v>
      </c>
      <c r="E25" s="10"/>
      <c r="F25" s="10">
        <f>SUM(F19:F24)</f>
        <v>500.126</v>
      </c>
      <c r="G25" s="10">
        <f>SUM(G19:G24)</f>
        <v>858.794</v>
      </c>
      <c r="H25" s="7"/>
      <c r="I25" s="50"/>
      <c r="J25" s="20"/>
      <c r="K25" s="20"/>
    </row>
    <row r="26" spans="1:11" ht="22.5" customHeight="1">
      <c r="A26" s="66" t="s">
        <v>29</v>
      </c>
      <c r="B26" s="74" t="s">
        <v>41</v>
      </c>
      <c r="C26" s="3">
        <v>2015</v>
      </c>
      <c r="D26" s="28">
        <f t="shared" si="2"/>
        <v>28450.15</v>
      </c>
      <c r="E26" s="4"/>
      <c r="F26" s="4">
        <v>8075</v>
      </c>
      <c r="G26" s="28">
        <v>20375.15</v>
      </c>
      <c r="H26" s="6"/>
      <c r="I26" s="50" t="s">
        <v>35</v>
      </c>
      <c r="J26" s="20"/>
      <c r="K26" s="20"/>
    </row>
    <row r="27" spans="1:13" ht="15" customHeight="1">
      <c r="A27" s="67"/>
      <c r="B27" s="75"/>
      <c r="C27" s="3">
        <v>2016</v>
      </c>
      <c r="D27" s="28">
        <f>E27+F27+G27+H27</f>
        <v>9911.35376</v>
      </c>
      <c r="E27" s="4"/>
      <c r="F27" s="10">
        <v>5285</v>
      </c>
      <c r="G27" s="29">
        <v>4626.35376</v>
      </c>
      <c r="H27" s="7"/>
      <c r="I27" s="50"/>
      <c r="J27" s="20"/>
      <c r="K27" s="30"/>
      <c r="L27" s="14"/>
      <c r="M27" s="14"/>
    </row>
    <row r="28" spans="1:11" ht="15" customHeight="1">
      <c r="A28" s="67"/>
      <c r="B28" s="75"/>
      <c r="C28" s="3">
        <v>2017</v>
      </c>
      <c r="D28" s="28">
        <f t="shared" si="2"/>
        <v>10498.19653</v>
      </c>
      <c r="E28" s="32"/>
      <c r="F28" s="32">
        <v>9301</v>
      </c>
      <c r="G28" s="8">
        <v>1197.19653</v>
      </c>
      <c r="H28" s="7"/>
      <c r="I28" s="50"/>
      <c r="J28" s="45"/>
      <c r="K28" s="20"/>
    </row>
    <row r="29" spans="1:12" ht="18.75">
      <c r="A29" s="67"/>
      <c r="B29" s="75"/>
      <c r="C29" s="3">
        <v>2018</v>
      </c>
      <c r="D29" s="10">
        <f t="shared" si="2"/>
        <v>15810</v>
      </c>
      <c r="E29" s="4"/>
      <c r="F29" s="4">
        <v>10400</v>
      </c>
      <c r="G29" s="4">
        <v>5410</v>
      </c>
      <c r="H29" s="7"/>
      <c r="I29" s="50"/>
      <c r="J29" s="20"/>
      <c r="K29" s="30"/>
      <c r="L29" s="14"/>
    </row>
    <row r="30" spans="1:11" ht="18.75">
      <c r="A30" s="67"/>
      <c r="B30" s="75"/>
      <c r="C30" s="3">
        <v>2019</v>
      </c>
      <c r="D30" s="10">
        <f t="shared" si="2"/>
        <v>0</v>
      </c>
      <c r="E30" s="4"/>
      <c r="F30" s="4"/>
      <c r="G30" s="4">
        <v>0</v>
      </c>
      <c r="H30" s="7"/>
      <c r="I30" s="50"/>
      <c r="J30" s="20"/>
      <c r="K30" s="20"/>
    </row>
    <row r="31" spans="1:11" ht="18.75">
      <c r="A31" s="67"/>
      <c r="B31" s="76"/>
      <c r="C31" s="3">
        <v>2020</v>
      </c>
      <c r="D31" s="10">
        <f t="shared" si="2"/>
        <v>40000</v>
      </c>
      <c r="E31" s="4"/>
      <c r="F31" s="4"/>
      <c r="G31" s="4">
        <v>40000</v>
      </c>
      <c r="H31" s="7"/>
      <c r="I31" s="50"/>
      <c r="J31" s="20"/>
      <c r="K31" s="20"/>
    </row>
    <row r="32" spans="1:11" ht="36.75" customHeight="1">
      <c r="A32" s="68"/>
      <c r="B32" s="16" t="s">
        <v>12</v>
      </c>
      <c r="C32" s="3" t="s">
        <v>13</v>
      </c>
      <c r="D32" s="44">
        <f t="shared" si="2"/>
        <v>104669.70029000001</v>
      </c>
      <c r="E32" s="44"/>
      <c r="F32" s="44">
        <f>SUM(F26:F31)</f>
        <v>33061</v>
      </c>
      <c r="G32" s="44">
        <f>SUM(G26:G31)</f>
        <v>71608.70029000001</v>
      </c>
      <c r="H32" s="7"/>
      <c r="I32" s="50"/>
      <c r="J32" s="24"/>
      <c r="K32" s="20"/>
    </row>
    <row r="33" spans="1:11" ht="18.75" customHeight="1">
      <c r="A33" s="66" t="s">
        <v>30</v>
      </c>
      <c r="B33" s="77" t="s">
        <v>26</v>
      </c>
      <c r="C33" s="3">
        <v>2015</v>
      </c>
      <c r="D33" s="4">
        <f t="shared" si="2"/>
        <v>2520</v>
      </c>
      <c r="E33" s="37">
        <v>0</v>
      </c>
      <c r="F33" s="37">
        <v>837.9</v>
      </c>
      <c r="G33" s="37">
        <v>44.1</v>
      </c>
      <c r="H33" s="38">
        <v>1638</v>
      </c>
      <c r="I33" s="53" t="s">
        <v>35</v>
      </c>
      <c r="J33" s="41"/>
      <c r="K33" s="20"/>
    </row>
    <row r="34" spans="1:11" ht="15" customHeight="1">
      <c r="A34" s="67"/>
      <c r="B34" s="77"/>
      <c r="C34" s="3">
        <v>2016</v>
      </c>
      <c r="D34" s="4">
        <f t="shared" si="2"/>
        <v>0</v>
      </c>
      <c r="E34" s="5"/>
      <c r="F34" s="4">
        <v>0</v>
      </c>
      <c r="G34" s="4">
        <v>0</v>
      </c>
      <c r="H34" s="4">
        <v>0</v>
      </c>
      <c r="I34" s="53"/>
      <c r="J34" s="20"/>
      <c r="K34" s="20"/>
    </row>
    <row r="35" spans="1:11" ht="15" customHeight="1">
      <c r="A35" s="67"/>
      <c r="B35" s="77"/>
      <c r="C35" s="3">
        <v>2017</v>
      </c>
      <c r="D35" s="4">
        <f t="shared" si="2"/>
        <v>0</v>
      </c>
      <c r="E35" s="5"/>
      <c r="F35" s="4">
        <v>0</v>
      </c>
      <c r="G35" s="4">
        <v>0</v>
      </c>
      <c r="H35" s="4">
        <v>0</v>
      </c>
      <c r="I35" s="53"/>
      <c r="J35" s="45"/>
      <c r="K35" s="20"/>
    </row>
    <row r="36" spans="1:11" ht="15" customHeight="1">
      <c r="A36" s="67"/>
      <c r="B36" s="77"/>
      <c r="C36" s="3">
        <v>2018</v>
      </c>
      <c r="D36" s="4">
        <f t="shared" si="2"/>
        <v>1274</v>
      </c>
      <c r="E36" s="5">
        <v>0</v>
      </c>
      <c r="F36" s="4">
        <v>0</v>
      </c>
      <c r="G36" s="4">
        <v>104</v>
      </c>
      <c r="H36" s="4">
        <v>1170</v>
      </c>
      <c r="I36" s="53"/>
      <c r="J36" s="20"/>
      <c r="K36" s="20"/>
    </row>
    <row r="37" spans="1:11" ht="15" customHeight="1">
      <c r="A37" s="67"/>
      <c r="B37" s="77"/>
      <c r="C37" s="3">
        <v>2019</v>
      </c>
      <c r="D37" s="4">
        <f t="shared" si="2"/>
        <v>1274</v>
      </c>
      <c r="E37" s="5">
        <v>0</v>
      </c>
      <c r="F37" s="4">
        <v>0</v>
      </c>
      <c r="G37" s="4">
        <v>104</v>
      </c>
      <c r="H37" s="4">
        <v>1170</v>
      </c>
      <c r="I37" s="53"/>
      <c r="J37" s="20"/>
      <c r="K37" s="20"/>
    </row>
    <row r="38" spans="1:11" ht="15" customHeight="1">
      <c r="A38" s="67"/>
      <c r="B38" s="77"/>
      <c r="C38" s="3">
        <v>2020</v>
      </c>
      <c r="D38" s="4">
        <f t="shared" si="2"/>
        <v>1800</v>
      </c>
      <c r="E38" s="5"/>
      <c r="F38" s="4">
        <v>567</v>
      </c>
      <c r="G38" s="4">
        <v>63</v>
      </c>
      <c r="H38" s="4">
        <v>1170</v>
      </c>
      <c r="I38" s="53"/>
      <c r="J38" s="20"/>
      <c r="K38" s="20"/>
    </row>
    <row r="39" spans="1:11" ht="21" customHeight="1">
      <c r="A39" s="68"/>
      <c r="B39" s="16" t="s">
        <v>14</v>
      </c>
      <c r="C39" s="3" t="s">
        <v>13</v>
      </c>
      <c r="D39" s="4">
        <f t="shared" si="2"/>
        <v>6868</v>
      </c>
      <c r="E39" s="4"/>
      <c r="F39" s="4">
        <f>SUM(F33:F38)</f>
        <v>1404.9</v>
      </c>
      <c r="G39" s="4">
        <f>SUM(G33:G38)</f>
        <v>315.1</v>
      </c>
      <c r="H39" s="4">
        <f>SUM(H33:H38)</f>
        <v>5148</v>
      </c>
      <c r="I39" s="16"/>
      <c r="J39" s="20"/>
      <c r="K39" s="20"/>
    </row>
    <row r="40" spans="1:11" ht="23.25" customHeight="1">
      <c r="A40" s="66" t="s">
        <v>31</v>
      </c>
      <c r="B40" s="70" t="s">
        <v>15</v>
      </c>
      <c r="C40" s="3">
        <v>2015</v>
      </c>
      <c r="D40" s="4">
        <f t="shared" si="2"/>
        <v>1182.96</v>
      </c>
      <c r="E40" s="4">
        <v>1182.96</v>
      </c>
      <c r="F40" s="4"/>
      <c r="G40" s="4"/>
      <c r="H40" s="4">
        <v>0</v>
      </c>
      <c r="I40" s="62" t="s">
        <v>24</v>
      </c>
      <c r="J40" s="20"/>
      <c r="K40" s="20"/>
    </row>
    <row r="41" spans="1:11" ht="15" customHeight="1">
      <c r="A41" s="67"/>
      <c r="B41" s="70"/>
      <c r="C41" s="3">
        <v>2016</v>
      </c>
      <c r="D41" s="4">
        <f t="shared" si="2"/>
        <v>0</v>
      </c>
      <c r="E41" s="4">
        <v>0</v>
      </c>
      <c r="F41" s="4"/>
      <c r="G41" s="4"/>
      <c r="H41" s="4">
        <v>0</v>
      </c>
      <c r="I41" s="63"/>
      <c r="J41" s="20"/>
      <c r="K41" s="20"/>
    </row>
    <row r="42" spans="1:11" ht="15" customHeight="1">
      <c r="A42" s="67"/>
      <c r="B42" s="70"/>
      <c r="C42" s="3">
        <v>2017</v>
      </c>
      <c r="D42" s="4">
        <f t="shared" si="2"/>
        <v>0</v>
      </c>
      <c r="E42" s="4">
        <v>0</v>
      </c>
      <c r="F42" s="4"/>
      <c r="G42" s="4"/>
      <c r="H42" s="4">
        <v>0</v>
      </c>
      <c r="I42" s="63"/>
      <c r="J42" s="20"/>
      <c r="K42" s="20"/>
    </row>
    <row r="43" spans="1:11" ht="15" customHeight="1">
      <c r="A43" s="67"/>
      <c r="B43" s="70"/>
      <c r="C43" s="3">
        <v>2018</v>
      </c>
      <c r="D43" s="4">
        <f t="shared" si="2"/>
        <v>0</v>
      </c>
      <c r="E43" s="4">
        <v>0</v>
      </c>
      <c r="F43" s="4"/>
      <c r="G43" s="4"/>
      <c r="H43" s="4">
        <v>0</v>
      </c>
      <c r="I43" s="63"/>
      <c r="J43" s="20"/>
      <c r="K43" s="20"/>
    </row>
    <row r="44" spans="1:11" ht="15" customHeight="1">
      <c r="A44" s="67"/>
      <c r="B44" s="70"/>
      <c r="C44" s="3">
        <v>2019</v>
      </c>
      <c r="D44" s="22">
        <f t="shared" si="2"/>
        <v>1463.838</v>
      </c>
      <c r="E44" s="22">
        <v>593.838</v>
      </c>
      <c r="F44" s="4"/>
      <c r="G44" s="4"/>
      <c r="H44" s="4">
        <v>870</v>
      </c>
      <c r="I44" s="63"/>
      <c r="J44" s="20"/>
      <c r="K44" s="20"/>
    </row>
    <row r="45" spans="1:11" ht="20.25" customHeight="1">
      <c r="A45" s="67"/>
      <c r="B45" s="70"/>
      <c r="C45" s="3">
        <v>2020</v>
      </c>
      <c r="D45" s="4">
        <f t="shared" si="2"/>
        <v>1500</v>
      </c>
      <c r="E45" s="4">
        <v>630</v>
      </c>
      <c r="F45" s="4"/>
      <c r="G45" s="4"/>
      <c r="H45" s="4">
        <v>870</v>
      </c>
      <c r="I45" s="63"/>
      <c r="J45" s="20"/>
      <c r="K45" s="20"/>
    </row>
    <row r="46" spans="1:11" ht="20.25" customHeight="1">
      <c r="A46" s="68"/>
      <c r="B46" s="16" t="s">
        <v>12</v>
      </c>
      <c r="C46" s="3" t="s">
        <v>13</v>
      </c>
      <c r="D46" s="22">
        <f t="shared" si="2"/>
        <v>4146.798</v>
      </c>
      <c r="E46" s="22">
        <f>SUM(E40:E45)</f>
        <v>2406.798</v>
      </c>
      <c r="F46" s="4">
        <f>SUM(F40:F45)</f>
        <v>0</v>
      </c>
      <c r="G46" s="4">
        <f>SUM(G40:G45)</f>
        <v>0</v>
      </c>
      <c r="H46" s="4">
        <f>SUM(H40:H45)</f>
        <v>1740</v>
      </c>
      <c r="I46" s="64"/>
      <c r="J46" s="20"/>
      <c r="K46" s="20"/>
    </row>
    <row r="47" spans="1:11" ht="15.75" customHeight="1">
      <c r="A47" s="66" t="s">
        <v>32</v>
      </c>
      <c r="B47" s="74" t="s">
        <v>16</v>
      </c>
      <c r="C47" s="3">
        <v>2015</v>
      </c>
      <c r="D47" s="8">
        <f t="shared" si="2"/>
        <v>32046.27762</v>
      </c>
      <c r="E47" s="5"/>
      <c r="F47" s="4">
        <v>22522</v>
      </c>
      <c r="G47" s="11">
        <v>9524.27762</v>
      </c>
      <c r="H47" s="6"/>
      <c r="I47" s="62" t="s">
        <v>24</v>
      </c>
      <c r="J47" s="20"/>
      <c r="K47" s="20"/>
    </row>
    <row r="48" spans="1:11" ht="15" customHeight="1">
      <c r="A48" s="67"/>
      <c r="B48" s="75"/>
      <c r="C48" s="3">
        <v>2016</v>
      </c>
      <c r="D48" s="8">
        <f t="shared" si="2"/>
        <v>905.63596</v>
      </c>
      <c r="E48" s="13"/>
      <c r="F48" s="8">
        <v>0</v>
      </c>
      <c r="G48" s="28">
        <v>905.63596</v>
      </c>
      <c r="H48" s="7"/>
      <c r="I48" s="63"/>
      <c r="J48" s="20"/>
      <c r="K48" s="20"/>
    </row>
    <row r="49" spans="1:11" ht="15" customHeight="1">
      <c r="A49" s="67"/>
      <c r="B49" s="75"/>
      <c r="C49" s="3">
        <v>2017</v>
      </c>
      <c r="D49" s="8">
        <f t="shared" si="2"/>
        <v>1220</v>
      </c>
      <c r="E49" s="5"/>
      <c r="F49" s="4">
        <v>0</v>
      </c>
      <c r="G49" s="10">
        <v>1220</v>
      </c>
      <c r="H49" s="7"/>
      <c r="I49" s="63"/>
      <c r="J49" s="45"/>
      <c r="K49" s="20"/>
    </row>
    <row r="50" spans="1:11" ht="15" customHeight="1">
      <c r="A50" s="67"/>
      <c r="B50" s="75"/>
      <c r="C50" s="3">
        <v>2018</v>
      </c>
      <c r="D50" s="8">
        <f t="shared" si="2"/>
        <v>5000</v>
      </c>
      <c r="E50" s="5"/>
      <c r="F50" s="4"/>
      <c r="G50" s="10">
        <v>5000</v>
      </c>
      <c r="H50" s="7"/>
      <c r="I50" s="63"/>
      <c r="J50" s="20"/>
      <c r="K50" s="20"/>
    </row>
    <row r="51" spans="1:11" ht="15" customHeight="1">
      <c r="A51" s="67"/>
      <c r="B51" s="75"/>
      <c r="C51" s="3">
        <v>2019</v>
      </c>
      <c r="D51" s="8">
        <f t="shared" si="2"/>
        <v>0</v>
      </c>
      <c r="E51" s="5"/>
      <c r="F51" s="4">
        <v>0</v>
      </c>
      <c r="G51" s="10">
        <v>0</v>
      </c>
      <c r="H51" s="7"/>
      <c r="I51" s="63"/>
      <c r="J51" s="20"/>
      <c r="K51" s="20"/>
    </row>
    <row r="52" spans="1:11" ht="15" customHeight="1">
      <c r="A52" s="67"/>
      <c r="B52" s="76"/>
      <c r="C52" s="3">
        <v>2020</v>
      </c>
      <c r="D52" s="8">
        <f t="shared" si="2"/>
        <v>111000</v>
      </c>
      <c r="E52" s="5"/>
      <c r="F52" s="4">
        <v>76000</v>
      </c>
      <c r="G52" s="4">
        <v>35000</v>
      </c>
      <c r="H52" s="7"/>
      <c r="I52" s="63"/>
      <c r="J52" s="20"/>
      <c r="K52" s="20"/>
    </row>
    <row r="53" spans="1:11" ht="21.75" customHeight="1">
      <c r="A53" s="68"/>
      <c r="B53" s="16" t="s">
        <v>12</v>
      </c>
      <c r="C53" s="3" t="s">
        <v>13</v>
      </c>
      <c r="D53" s="8">
        <f>E53+F53+G53+H53</f>
        <v>150171.91358</v>
      </c>
      <c r="E53" s="8"/>
      <c r="F53" s="4">
        <f>SUM(F47:F52)</f>
        <v>98522</v>
      </c>
      <c r="G53" s="8">
        <f>SUM(G47:G52)</f>
        <v>51649.91358</v>
      </c>
      <c r="H53" s="7"/>
      <c r="I53" s="64"/>
      <c r="J53" s="24"/>
      <c r="K53" s="20"/>
    </row>
    <row r="54" spans="1:11" ht="18.75" customHeight="1">
      <c r="A54" s="66" t="s">
        <v>33</v>
      </c>
      <c r="B54" s="70" t="s">
        <v>17</v>
      </c>
      <c r="C54" s="31" t="s">
        <v>18</v>
      </c>
      <c r="D54" s="32">
        <f aca="true" t="shared" si="3" ref="D54:D60">E54+F54+G54+H54</f>
        <v>6851.2604</v>
      </c>
      <c r="E54" s="33"/>
      <c r="F54" s="22">
        <v>1913.733</v>
      </c>
      <c r="G54" s="32">
        <v>1530.5274</v>
      </c>
      <c r="H54" s="40">
        <v>3407</v>
      </c>
      <c r="I54" s="62" t="s">
        <v>24</v>
      </c>
      <c r="J54" s="20"/>
      <c r="K54" s="20"/>
    </row>
    <row r="55" spans="1:11" ht="21" customHeight="1">
      <c r="A55" s="67"/>
      <c r="B55" s="70"/>
      <c r="C55" s="31" t="s">
        <v>19</v>
      </c>
      <c r="D55" s="42">
        <f t="shared" si="3"/>
        <v>5689.217000000001</v>
      </c>
      <c r="E55" s="5"/>
      <c r="F55" s="4">
        <v>1754.12</v>
      </c>
      <c r="G55" s="4">
        <v>740</v>
      </c>
      <c r="H55" s="39">
        <v>3195.097</v>
      </c>
      <c r="I55" s="63"/>
      <c r="J55" s="48"/>
      <c r="K55" s="20"/>
    </row>
    <row r="56" spans="1:11" ht="18" customHeight="1">
      <c r="A56" s="67"/>
      <c r="B56" s="70"/>
      <c r="C56" s="31" t="s">
        <v>20</v>
      </c>
      <c r="D56" s="34">
        <f t="shared" si="3"/>
        <v>9680</v>
      </c>
      <c r="E56" s="5"/>
      <c r="F56" s="22">
        <v>2339.484</v>
      </c>
      <c r="G56" s="44">
        <v>1075.0847</v>
      </c>
      <c r="H56" s="39">
        <v>6265.4313</v>
      </c>
      <c r="I56" s="63"/>
      <c r="J56" s="20"/>
      <c r="K56" s="20"/>
    </row>
    <row r="57" spans="1:11" ht="19.5" customHeight="1">
      <c r="A57" s="67"/>
      <c r="B57" s="70"/>
      <c r="C57" s="31" t="s">
        <v>21</v>
      </c>
      <c r="D57" s="42">
        <f t="shared" si="3"/>
        <v>0</v>
      </c>
      <c r="E57" s="5"/>
      <c r="F57" s="4">
        <v>0</v>
      </c>
      <c r="G57" s="43">
        <v>0</v>
      </c>
      <c r="H57" s="10">
        <v>0</v>
      </c>
      <c r="I57" s="63"/>
      <c r="J57" s="20"/>
      <c r="K57" s="20"/>
    </row>
    <row r="58" spans="1:11" ht="19.5" customHeight="1">
      <c r="A58" s="67"/>
      <c r="B58" s="70"/>
      <c r="C58" s="31" t="s">
        <v>22</v>
      </c>
      <c r="D58" s="42">
        <f t="shared" si="3"/>
        <v>986.009</v>
      </c>
      <c r="E58" s="5"/>
      <c r="F58" s="4">
        <v>0</v>
      </c>
      <c r="G58" s="42">
        <v>986.009</v>
      </c>
      <c r="H58" s="10">
        <v>0</v>
      </c>
      <c r="I58" s="63"/>
      <c r="J58" s="20"/>
      <c r="K58" s="20"/>
    </row>
    <row r="59" spans="1:11" ht="20.25" customHeight="1">
      <c r="A59" s="67"/>
      <c r="B59" s="70"/>
      <c r="C59" s="31" t="s">
        <v>23</v>
      </c>
      <c r="D59" s="42">
        <f t="shared" si="3"/>
        <v>4138</v>
      </c>
      <c r="E59" s="5"/>
      <c r="F59" s="4">
        <v>786</v>
      </c>
      <c r="G59" s="4">
        <v>426</v>
      </c>
      <c r="H59" s="10">
        <v>2926</v>
      </c>
      <c r="I59" s="63"/>
      <c r="J59" s="20"/>
      <c r="K59" s="20"/>
    </row>
    <row r="60" spans="1:11" ht="18.75">
      <c r="A60" s="68"/>
      <c r="B60" s="16" t="s">
        <v>12</v>
      </c>
      <c r="C60" s="3" t="s">
        <v>13</v>
      </c>
      <c r="D60" s="34">
        <f t="shared" si="3"/>
        <v>27344.4864</v>
      </c>
      <c r="E60" s="34"/>
      <c r="F60" s="35">
        <f>SUM(F54:F59)</f>
        <v>6793.3369999999995</v>
      </c>
      <c r="G60" s="35">
        <f>SUM(G54:G59)</f>
        <v>4757.6211</v>
      </c>
      <c r="H60" s="10">
        <f>SUM(H54:H59)</f>
        <v>15793.5283</v>
      </c>
      <c r="I60" s="64"/>
      <c r="J60" s="20">
        <v>27344.4864</v>
      </c>
      <c r="K60" s="20"/>
    </row>
    <row r="61" spans="2:10" ht="18.75">
      <c r="B61" s="9"/>
      <c r="D61" s="12"/>
      <c r="E61" s="12"/>
      <c r="F61" s="12"/>
      <c r="G61" s="12"/>
      <c r="H61" s="12"/>
      <c r="I61" s="15"/>
      <c r="J61" s="15"/>
    </row>
    <row r="62" spans="2:8" ht="15">
      <c r="B62" s="9" t="s">
        <v>38</v>
      </c>
      <c r="D62" s="15"/>
      <c r="E62" s="15"/>
      <c r="F62" s="15"/>
      <c r="G62" s="15"/>
      <c r="H62" s="15"/>
    </row>
  </sheetData>
  <sheetProtection/>
  <mergeCells count="35">
    <mergeCell ref="B26:B31"/>
    <mergeCell ref="B33:B38"/>
    <mergeCell ref="B40:B45"/>
    <mergeCell ref="B47:B52"/>
    <mergeCell ref="I47:I53"/>
    <mergeCell ref="I40:I46"/>
    <mergeCell ref="A54:A60"/>
    <mergeCell ref="A47:A53"/>
    <mergeCell ref="A40:A46"/>
    <mergeCell ref="A33:A39"/>
    <mergeCell ref="A6:I6"/>
    <mergeCell ref="B54:B59"/>
    <mergeCell ref="I12:I17"/>
    <mergeCell ref="H8:H10"/>
    <mergeCell ref="B8:B10"/>
    <mergeCell ref="A12:A18"/>
    <mergeCell ref="G1:I1"/>
    <mergeCell ref="G2:I2"/>
    <mergeCell ref="I8:I10"/>
    <mergeCell ref="E9:E10"/>
    <mergeCell ref="F9:G9"/>
    <mergeCell ref="I54:I60"/>
    <mergeCell ref="I26:I32"/>
    <mergeCell ref="G4:I4"/>
    <mergeCell ref="G3:I3"/>
    <mergeCell ref="A19:A25"/>
    <mergeCell ref="E8:G8"/>
    <mergeCell ref="A8:A10"/>
    <mergeCell ref="C8:C10"/>
    <mergeCell ref="D8:D10"/>
    <mergeCell ref="I33:I38"/>
    <mergeCell ref="I19:I25"/>
    <mergeCell ref="B12:B17"/>
    <mergeCell ref="B19:B24"/>
    <mergeCell ref="A26:A32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2018-01-12T06:28:58Z</dcterms:modified>
  <cp:category/>
  <cp:version/>
  <cp:contentType/>
  <cp:contentStatus/>
</cp:coreProperties>
</file>