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120" windowHeight="68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'Лист1'!$A$1:$S$26</definedName>
  </definedNames>
  <calcPr fullCalcOnLoad="1" fullPrecision="0"/>
</workbook>
</file>

<file path=xl/sharedStrings.xml><?xml version="1.0" encoding="utf-8"?>
<sst xmlns="http://schemas.openxmlformats.org/spreadsheetml/2006/main" count="52" uniqueCount="44">
  <si>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</si>
  <si>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</si>
  <si>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</si>
  <si>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</si>
  <si>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</si>
  <si>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</si>
  <si>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</si>
  <si>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</si>
  <si>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</si>
  <si>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</si>
  <si>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</si>
  <si>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ИТОГО :</t>
  </si>
  <si>
    <t xml:space="preserve">Электроэнергия        </t>
  </si>
  <si>
    <t xml:space="preserve">Холодная вода и сточные воды   </t>
  </si>
  <si>
    <t xml:space="preserve">    Газ </t>
  </si>
  <si>
    <t xml:space="preserve">Согласовано: 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</si>
  <si>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</si>
  <si>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</si>
  <si>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>Председатель МКУ "ГКМХ"</t>
  </si>
  <si>
    <t>т.м3</t>
  </si>
  <si>
    <t>Горячее водоснабжение</t>
  </si>
  <si>
    <t>Компонент тепловая энергия  на подогрев</t>
  </si>
  <si>
    <t>Стоимость 1 м3  с НДС по двухкомпонентному тарифу: по стоимости теплоэнергии  и  х/воды</t>
  </si>
  <si>
    <t>Условное         топливо (твердое топливо)</t>
  </si>
  <si>
    <t xml:space="preserve">                 В.А.Попов</t>
  </si>
  <si>
    <t>Приложение</t>
  </si>
  <si>
    <t>к постановлению администрации ЗАТО г. Радужный</t>
  </si>
  <si>
    <t xml:space="preserve"> Хол. вода стоим.1м3. хол.вода с НДС   с 01.01.2016 г. -27,21р., с 01.07.2016 34,88 руб. (Постановление  департамента цен и тарифов от 30.11.2015 г. №49/35, ),       Стоки ( НДС не предусмотр.) с 01.01.2016 - 30,18р.,  с 01.07.2016  32,99 руб. (Постановление департамента цен и тарифов от30.11.2015 г. №49/36)</t>
  </si>
  <si>
    <t>компонент  холодной воды</t>
  </si>
  <si>
    <t>Владимирской области</t>
  </si>
  <si>
    <r>
      <t xml:space="preserve">Изменения, вносимые  в   утвержденные  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</si>
  <si>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r>
      <t>5,5 руб./м</t>
    </r>
    <r>
      <rPr>
        <sz val="10"/>
        <rFont val="Calibri"/>
        <family val="2"/>
      </rPr>
      <t>³</t>
    </r>
  </si>
  <si>
    <t xml:space="preserve"> 2.Пункт 3 по строке  "МКУ "УАЗ"  и  строку  "ИТОГО"    изложить   в следующей редакции: </t>
  </si>
  <si>
    <t xml:space="preserve"> 1.Пункт 3 дополнить подпунктом 3.6. и изложить его в следующей редакции: </t>
  </si>
  <si>
    <t>3.6.</t>
  </si>
  <si>
    <t xml:space="preserve">Нежилые помещения 110, 111, 119 здания общежития № 1, нежилые помещения №№ 1-4, 6, 31-36  блока обслуживания 2-1  по адресу дом №4,  9 квартал </t>
  </si>
  <si>
    <t xml:space="preserve"> ЗАТО   г. Радужный Владимирской области     на   2016 г.</t>
  </si>
  <si>
    <t xml:space="preserve">Зам. главы администрации города по финансам и экономике, нач. финуправления    администрации ЗАТО г. Радужный                                         </t>
  </si>
  <si>
    <t>О. М. Горшкова</t>
  </si>
  <si>
    <t xml:space="preserve">Итого  на 2016г. </t>
  </si>
  <si>
    <t>Резерв на изменений  тарифов с 01.07.2016г.  (8%)</t>
  </si>
  <si>
    <t xml:space="preserve">Всего  средств на  оплату  энергоресурсов  в 2016г. </t>
  </si>
  <si>
    <t xml:space="preserve">стоим.1Гкал. с НДС 1с 01.01.2016 г.  1861,72р., с 01.07.2016  1982,73 руб.(Постановление департамента цен и тарифов от 03.11.2015г. №49/168 )                    </t>
  </si>
  <si>
    <t>от 07.09.2016  № 1339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</si>
</sst>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  <numFmt numFmtId="175" formatCode="0.0000"/>
    <numFmt numFmtId="176" formatCode="[$-FC19]d\ mmmm\ yyyy\ &quot;г.&quot;"/>
    <numFmt numFmtId="177" formatCode="0.00000"/>
    <numFmt numFmtId="178" formatCode="#,##0.0000"/>
    <numFmt numFmtId="179" formatCode="#,##0.00&quot;р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73" fontId="22" fillId="0" borderId="0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173" fontId="19" fillId="0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3" fontId="23" fillId="0" borderId="0" xfId="0" applyNumberFormat="1" applyFont="1" applyBorder="1" applyAlignment="1">
      <alignment horizontal="left" vertical="top" wrapText="1"/>
    </xf>
    <xf numFmtId="172" fontId="19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174" fontId="21" fillId="0" borderId="0" xfId="0" applyNumberFormat="1" applyFont="1" applyAlignment="1">
      <alignment/>
    </xf>
    <xf numFmtId="0" fontId="26" fillId="0" borderId="15" xfId="0" applyFont="1" applyBorder="1" applyAlignment="1">
      <alignment/>
    </xf>
    <xf numFmtId="0" fontId="29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/>
    </xf>
    <xf numFmtId="2" fontId="19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173" fontId="27" fillId="0" borderId="0" xfId="0" applyNumberFormat="1" applyFont="1" applyBorder="1" applyAlignment="1">
      <alignment vertical="top" wrapText="1"/>
    </xf>
    <xf numFmtId="173" fontId="19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2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173" fontId="28" fillId="0" borderId="0" xfId="0" applyNumberFormat="1" applyFont="1" applyBorder="1" applyAlignment="1">
      <alignment/>
    </xf>
    <xf numFmtId="174" fontId="28" fillId="0" borderId="0" xfId="0" applyNumberFormat="1" applyFont="1" applyBorder="1" applyAlignment="1">
      <alignment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6" fillId="0" borderId="2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49" fontId="20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26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6" fillId="0" borderId="24" xfId="0" applyFont="1" applyBorder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2" fontId="20" fillId="0" borderId="25" xfId="0" applyNumberFormat="1" applyFont="1" applyBorder="1" applyAlignment="1">
      <alignment horizontal="center" vertical="top" wrapText="1"/>
    </xf>
    <xf numFmtId="2" fontId="20" fillId="0" borderId="26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2" fontId="30" fillId="0" borderId="25" xfId="0" applyNumberFormat="1" applyFont="1" applyBorder="1" applyAlignment="1">
      <alignment horizontal="center" vertical="top" wrapText="1"/>
    </xf>
    <xf numFmtId="2" fontId="30" fillId="0" borderId="26" xfId="0" applyNumberFormat="1" applyFont="1" applyBorder="1" applyAlignment="1">
      <alignment horizontal="center" vertical="top" wrapText="1"/>
    </xf>
    <xf numFmtId="2" fontId="30" fillId="0" borderId="27" xfId="0" applyNumberFormat="1" applyFont="1" applyBorder="1" applyAlignment="1">
      <alignment horizontal="center" vertical="top" wrapText="1"/>
    </xf>
    <xf numFmtId="2" fontId="26" fillId="0" borderId="23" xfId="0" applyNumberFormat="1" applyFont="1" applyBorder="1" applyAlignment="1">
      <alignment horizontal="center" vertical="top" wrapText="1"/>
    </xf>
    <xf numFmtId="2" fontId="26" fillId="0" borderId="27" xfId="0" applyNumberFormat="1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4">
      <selection activeCell="L14" sqref="L14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25390625" style="0" customWidth="1"/>
    <col min="7" max="7" width="12.375" style="0" customWidth="1"/>
    <col min="8" max="8" width="10.625" style="0" customWidth="1"/>
    <col min="9" max="9" width="11.00390625" style="0" customWidth="1"/>
    <col min="11" max="11" width="12.375" style="0" customWidth="1"/>
    <col min="12" max="12" width="11.875" style="0" customWidth="1"/>
    <col min="13" max="13" width="12.00390625" style="0" customWidth="1"/>
    <col min="14" max="14" width="13.25390625" style="0" customWidth="1"/>
    <col min="15" max="15" width="9.7539062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6.00390625" style="0" customWidth="1"/>
    <col min="23" max="23" width="14.25390625" style="0" customWidth="1"/>
    <col min="24" max="24" width="11.625" style="0" customWidth="1"/>
  </cols>
  <sheetData>
    <row r="1" spans="1:19" ht="2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5" t="s">
        <v>25</v>
      </c>
      <c r="N1" s="65"/>
      <c r="O1" s="65"/>
      <c r="P1" s="65"/>
      <c r="Q1" s="65"/>
      <c r="R1" s="65"/>
      <c r="S1" s="65"/>
    </row>
    <row r="2" spans="1:19" ht="2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5" t="s">
        <v>26</v>
      </c>
      <c r="N2" s="65"/>
      <c r="O2" s="65"/>
      <c r="P2" s="65"/>
      <c r="Q2" s="65"/>
      <c r="R2" s="65"/>
      <c r="S2" s="65"/>
    </row>
    <row r="3" spans="1:19" ht="2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65" t="s">
        <v>29</v>
      </c>
      <c r="N3" s="65"/>
      <c r="O3" s="65"/>
      <c r="P3" s="65"/>
      <c r="Q3" s="65"/>
      <c r="R3" s="65"/>
      <c r="S3" s="65"/>
    </row>
    <row r="4" spans="1:19" ht="2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65" t="s">
        <v>43</v>
      </c>
      <c r="N4" s="65"/>
      <c r="O4" s="65"/>
      <c r="P4" s="65"/>
      <c r="Q4" s="65"/>
      <c r="R4" s="65"/>
      <c r="S4" s="65"/>
    </row>
    <row r="5" spans="1:19" ht="27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31.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36.75" customHeight="1">
      <c r="A7" s="74" t="s">
        <v>36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22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31.5" customHeight="1">
      <c r="A9" s="1" t="s">
        <v>0</v>
      </c>
      <c r="B9" s="81" t="s">
        <v>1</v>
      </c>
      <c r="C9" s="76" t="s">
        <v>17</v>
      </c>
      <c r="D9" s="76"/>
      <c r="E9" s="87" t="s">
        <v>12</v>
      </c>
      <c r="F9" s="87"/>
      <c r="G9" s="77" t="s">
        <v>13</v>
      </c>
      <c r="H9" s="77"/>
      <c r="I9" s="77"/>
      <c r="J9" s="68" t="s">
        <v>14</v>
      </c>
      <c r="K9" s="69"/>
      <c r="L9" s="80" t="s">
        <v>20</v>
      </c>
      <c r="M9" s="80"/>
      <c r="N9" s="80"/>
      <c r="O9" s="80" t="s">
        <v>23</v>
      </c>
      <c r="P9" s="80"/>
      <c r="Q9" s="70" t="s">
        <v>41</v>
      </c>
      <c r="R9" s="67" t="s">
        <v>40</v>
      </c>
      <c r="S9" s="67" t="s">
        <v>39</v>
      </c>
    </row>
    <row r="10" spans="1:19" ht="104.25" customHeight="1">
      <c r="A10" s="1" t="s">
        <v>2</v>
      </c>
      <c r="B10" s="81"/>
      <c r="C10" s="85" t="s">
        <v>42</v>
      </c>
      <c r="D10" s="86"/>
      <c r="E10" s="88"/>
      <c r="F10" s="88"/>
      <c r="G10" s="82" t="s">
        <v>27</v>
      </c>
      <c r="H10" s="83"/>
      <c r="I10" s="84"/>
      <c r="J10" s="78" t="s">
        <v>31</v>
      </c>
      <c r="K10" s="79"/>
      <c r="L10" s="17" t="s">
        <v>28</v>
      </c>
      <c r="M10" s="17" t="s">
        <v>21</v>
      </c>
      <c r="N10" s="17" t="s">
        <v>22</v>
      </c>
      <c r="O10" s="80"/>
      <c r="P10" s="80"/>
      <c r="Q10" s="71"/>
      <c r="R10" s="67"/>
      <c r="S10" s="67"/>
    </row>
    <row r="11" spans="1:19" ht="18.75" customHeight="1">
      <c r="A11" s="2"/>
      <c r="B11" s="81"/>
      <c r="C11" s="5" t="s">
        <v>3</v>
      </c>
      <c r="D11" s="5" t="s">
        <v>4</v>
      </c>
      <c r="E11" s="5" t="s">
        <v>5</v>
      </c>
      <c r="F11" s="5" t="s">
        <v>4</v>
      </c>
      <c r="G11" s="5" t="s">
        <v>6</v>
      </c>
      <c r="H11" s="5" t="s">
        <v>7</v>
      </c>
      <c r="I11" s="5" t="s">
        <v>8</v>
      </c>
      <c r="J11" s="6" t="s">
        <v>19</v>
      </c>
      <c r="K11" s="5" t="s">
        <v>4</v>
      </c>
      <c r="L11" s="5" t="s">
        <v>6</v>
      </c>
      <c r="M11" s="5" t="s">
        <v>3</v>
      </c>
      <c r="N11" s="5" t="s">
        <v>4</v>
      </c>
      <c r="O11" s="16" t="s">
        <v>9</v>
      </c>
      <c r="P11" s="20" t="s">
        <v>10</v>
      </c>
      <c r="Q11" s="7" t="s">
        <v>10</v>
      </c>
      <c r="R11" s="7" t="s">
        <v>10</v>
      </c>
      <c r="S11" s="7" t="s">
        <v>10</v>
      </c>
    </row>
    <row r="12" spans="1:19" ht="15.7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4">
        <v>16</v>
      </c>
      <c r="Q12" s="35">
        <v>17</v>
      </c>
      <c r="R12" s="31">
        <v>18</v>
      </c>
      <c r="S12" s="31">
        <v>19</v>
      </c>
    </row>
    <row r="13" spans="1:19" ht="47.25" customHeight="1">
      <c r="A13" s="62" t="s">
        <v>33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</row>
    <row r="14" spans="1:22" s="57" customFormat="1" ht="83.25" customHeight="1">
      <c r="A14" s="59" t="s">
        <v>34</v>
      </c>
      <c r="B14" s="55" t="s">
        <v>35</v>
      </c>
      <c r="C14" s="19">
        <v>93.204</v>
      </c>
      <c r="D14" s="39">
        <f>(0*1861.72+C14*1982.73)/1000</f>
        <v>184.798</v>
      </c>
      <c r="E14" s="19">
        <v>2.523</v>
      </c>
      <c r="F14" s="36">
        <f>E14*7.03</f>
        <v>17.74</v>
      </c>
      <c r="G14" s="28">
        <v>440.22</v>
      </c>
      <c r="H14" s="39">
        <f>0*27.21/1000+G14*34.88/1000</f>
        <v>15.355</v>
      </c>
      <c r="I14" s="36">
        <f>((0*30.18)+(G14*32.99))/1000+((0*30.18)+(L14*32.99))/1000</f>
        <v>20.78</v>
      </c>
      <c r="J14" s="19"/>
      <c r="K14" s="19"/>
      <c r="L14" s="19">
        <v>189.69</v>
      </c>
      <c r="M14" s="19">
        <v>14.874</v>
      </c>
      <c r="N14" s="28">
        <f>((0*27.21)+(0*1861.72))/1000+((L14*34.88)+(M14*1982.73))/1000</f>
        <v>36.11</v>
      </c>
      <c r="O14" s="27"/>
      <c r="P14" s="27"/>
      <c r="Q14" s="36">
        <f>D14+F14+H14+I14+K14+P14+N14</f>
        <v>274.78</v>
      </c>
      <c r="R14" s="56">
        <v>0</v>
      </c>
      <c r="S14" s="19">
        <f>Q14+R14</f>
        <v>274.78</v>
      </c>
      <c r="U14" s="58"/>
      <c r="V14" s="58"/>
    </row>
    <row r="15" spans="1:22" s="3" customFormat="1" ht="49.5" customHeight="1">
      <c r="A15" s="62" t="s">
        <v>32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40"/>
      <c r="U15" s="18"/>
      <c r="V15" s="18"/>
    </row>
    <row r="16" spans="1:22" s="3" customFormat="1" ht="49.5" customHeight="1">
      <c r="A16" s="46">
        <v>3</v>
      </c>
      <c r="B16" s="49" t="s">
        <v>16</v>
      </c>
      <c r="C16" s="19">
        <v>1175.704</v>
      </c>
      <c r="D16" s="19">
        <v>2265.606</v>
      </c>
      <c r="E16" s="19">
        <v>296.823</v>
      </c>
      <c r="F16" s="19">
        <v>1592.25</v>
      </c>
      <c r="G16" s="19">
        <v>1611.92</v>
      </c>
      <c r="H16" s="19">
        <v>51.731</v>
      </c>
      <c r="I16" s="28">
        <v>61.26</v>
      </c>
      <c r="J16" s="19"/>
      <c r="K16" s="19"/>
      <c r="L16" s="19">
        <v>344.69</v>
      </c>
      <c r="M16" s="19">
        <v>26.884</v>
      </c>
      <c r="N16" s="19">
        <v>63.39</v>
      </c>
      <c r="O16" s="19"/>
      <c r="P16" s="19"/>
      <c r="Q16" s="19">
        <v>4034.23</v>
      </c>
      <c r="R16" s="56">
        <v>62.58</v>
      </c>
      <c r="S16" s="19">
        <f>Q16+R16</f>
        <v>4096.81</v>
      </c>
      <c r="T16" s="40"/>
      <c r="U16" s="18"/>
      <c r="V16" s="18"/>
    </row>
    <row r="17" spans="1:22" s="3" customFormat="1" ht="49.5" customHeight="1">
      <c r="A17" s="47"/>
      <c r="B17" s="48" t="s">
        <v>11</v>
      </c>
      <c r="C17" s="60">
        <v>8100.88</v>
      </c>
      <c r="D17" s="60">
        <v>15577.36</v>
      </c>
      <c r="E17" s="60">
        <v>1439.36</v>
      </c>
      <c r="F17" s="60">
        <v>7704.86</v>
      </c>
      <c r="G17" s="60">
        <v>19509.92</v>
      </c>
      <c r="H17" s="60">
        <v>607.38</v>
      </c>
      <c r="I17" s="60">
        <v>881.37</v>
      </c>
      <c r="J17" s="60">
        <v>267.23</v>
      </c>
      <c r="K17" s="60">
        <v>1469.77</v>
      </c>
      <c r="L17" s="60">
        <v>9659.85</v>
      </c>
      <c r="M17" s="60">
        <v>595.18</v>
      </c>
      <c r="N17" s="60">
        <v>1444.98</v>
      </c>
      <c r="O17" s="60">
        <v>15</v>
      </c>
      <c r="P17" s="60">
        <v>56</v>
      </c>
      <c r="Q17" s="61">
        <v>27741.72</v>
      </c>
      <c r="R17" s="61">
        <v>402.94</v>
      </c>
      <c r="S17" s="61">
        <v>28144.65</v>
      </c>
      <c r="T17" s="40"/>
      <c r="U17" s="18"/>
      <c r="V17" s="18"/>
    </row>
    <row r="18" spans="1:22" s="3" customFormat="1" ht="49.5" customHeigh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53"/>
      <c r="T18" s="40"/>
      <c r="U18" s="18"/>
      <c r="V18" s="18"/>
    </row>
    <row r="19" spans="1:20" s="4" customFormat="1" ht="21.75" customHeight="1">
      <c r="A19" s="37"/>
      <c r="B19" s="37"/>
      <c r="C19" s="37"/>
      <c r="D19" s="37"/>
      <c r="E19" s="37"/>
      <c r="F19" s="37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38"/>
      <c r="R19" s="44"/>
      <c r="S19" s="45"/>
      <c r="T19" s="41"/>
    </row>
    <row r="20" spans="1:19" s="4" customFormat="1" ht="21.75" customHeight="1">
      <c r="A20" s="37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4" customFormat="1" ht="18" customHeight="1">
      <c r="A21" s="10"/>
      <c r="B21" s="10"/>
      <c r="C21" s="10"/>
      <c r="D21" s="10"/>
      <c r="E21" s="10"/>
      <c r="F21" s="14"/>
      <c r="G21" s="15"/>
      <c r="H21" s="22" t="s">
        <v>15</v>
      </c>
      <c r="I21" s="13"/>
      <c r="J21" s="14"/>
      <c r="K21" s="14"/>
      <c r="L21" s="14"/>
      <c r="M21" s="14"/>
      <c r="N21" s="13"/>
      <c r="O21" s="14"/>
      <c r="P21" s="9"/>
      <c r="Q21" s="26"/>
      <c r="S21" s="30"/>
    </row>
    <row r="22" spans="1:18" s="8" customFormat="1" ht="25.5" customHeight="1">
      <c r="A22" s="75" t="s">
        <v>18</v>
      </c>
      <c r="B22" s="75"/>
      <c r="C22" s="22"/>
      <c r="D22" s="54" t="s">
        <v>24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</row>
    <row r="23" spans="1:19" ht="47.25" customHeight="1">
      <c r="A23" s="24"/>
      <c r="B23" s="24"/>
      <c r="C23" s="24"/>
      <c r="D23" s="24"/>
      <c r="E23" s="24"/>
      <c r="F23" s="24"/>
      <c r="G23" s="66" t="s">
        <v>37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23.25">
      <c r="A24" s="25"/>
      <c r="B24" s="25"/>
      <c r="C24" s="25"/>
      <c r="D24" s="25"/>
      <c r="E24" s="25"/>
      <c r="F24" s="25"/>
      <c r="G24" s="72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7" spans="2:16" s="8" customFormat="1" ht="12.75">
      <c r="B27" s="11"/>
      <c r="C27" s="12"/>
      <c r="D27" s="12"/>
      <c r="E27" s="2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26">
    <mergeCell ref="L9:N9"/>
    <mergeCell ref="O9:P10"/>
    <mergeCell ref="B9:B11"/>
    <mergeCell ref="G10:I10"/>
    <mergeCell ref="C10:D10"/>
    <mergeCell ref="E9:F10"/>
    <mergeCell ref="G24:S24"/>
    <mergeCell ref="A5:S5"/>
    <mergeCell ref="A6:S6"/>
    <mergeCell ref="A7:S7"/>
    <mergeCell ref="A8:S8"/>
    <mergeCell ref="A22:B22"/>
    <mergeCell ref="C9:D9"/>
    <mergeCell ref="G9:I9"/>
    <mergeCell ref="S9:S10"/>
    <mergeCell ref="J10:K10"/>
    <mergeCell ref="A15:S15"/>
    <mergeCell ref="M3:S3"/>
    <mergeCell ref="M1:S1"/>
    <mergeCell ref="M2:S2"/>
    <mergeCell ref="M4:S4"/>
    <mergeCell ref="G23:S23"/>
    <mergeCell ref="R9:R10"/>
    <mergeCell ref="J9:K9"/>
    <mergeCell ref="Q9:Q10"/>
    <mergeCell ref="A13:S13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2016-09-05T08:47:16Z</cp:lastPrinted>
  <dcterms:created xsi:type="dcterms:W3CDTF">2013-10-23T13:43:28Z</dcterms:created>
  <dcterms:modified xsi:type="dcterms:W3CDTF">2016-09-07T07:54:11Z</dcterms:modified>
  <cp:category/>
  <cp:version/>
  <cp:contentType/>
  <cp:contentStatus/>
</cp:coreProperties>
</file>