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21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'Лист1'!$A$1:$S$25</definedName>
  </definedNames>
  <calcPr fullCalcOnLoad="1" fullPrecision="0"/>
</workbook>
</file>

<file path=xl/sharedStrings.xml><?xml version="1.0" encoding="utf-8"?>
<sst xmlns="http://schemas.openxmlformats.org/spreadsheetml/2006/main" count="50" uniqueCount="42">
  <si>
    <t>№</t>
  </si>
  <si>
    <t xml:space="preserve">Наименование учреждения </t>
  </si>
  <si>
    <t>п/п</t>
  </si>
  <si>
    <t>Гкал.</t>
  </si>
  <si>
    <t>тыс.руб.</t>
  </si>
  <si>
    <t>тыс.квт/час.</t>
  </si>
  <si>
    <t>м3</t>
  </si>
  <si>
    <t>х/вода т.р.</t>
  </si>
  <si>
    <t>стоки т.р.</t>
  </si>
  <si>
    <t>тн.</t>
  </si>
  <si>
    <t>тыс.руб</t>
  </si>
  <si>
    <t>2.3.</t>
  </si>
  <si>
    <t>ИТОГО :</t>
  </si>
  <si>
    <t xml:space="preserve">Электроэнергия        </t>
  </si>
  <si>
    <t xml:space="preserve">Холодная вода и сточные воды   </t>
  </si>
  <si>
    <t xml:space="preserve">    Газ </t>
  </si>
  <si>
    <t xml:space="preserve">Согласовано: </t>
  </si>
  <si>
    <t>Председатель МКУ "ГКМХ"</t>
  </si>
  <si>
    <t>т.м3</t>
  </si>
  <si>
    <t>Горячее водоснабжение</t>
  </si>
  <si>
    <t>Зам. главы администрации города, начальник финуправления                                     О.М.Горшкова</t>
  </si>
  <si>
    <t xml:space="preserve">Стоим.1м3 с НДС:  1.Образование–              5,4306432
</t>
  </si>
  <si>
    <t>Компонент тепловая энергия  на подогрев</t>
  </si>
  <si>
    <t xml:space="preserve">Всего  средств на  оплату  энергоресурсов  в 2014г. </t>
  </si>
  <si>
    <t xml:space="preserve">Компонент холодная  вода </t>
  </si>
  <si>
    <t xml:space="preserve">стоим.1Гкал. с НДС 1полугодие /2 полугодие  -1657,72руб. /1735,08  руб.(Постановление департамента цен и тарифов от 04.12.11.2013 г. №32/59                            </t>
  </si>
  <si>
    <t>Стоимость 1 м3  с НДС по двухкомпонентному тарифу: по стоимости теплоэнергии  и  х/воды</t>
  </si>
  <si>
    <t xml:space="preserve">Резерв на изменение регулируемых и нерегулируемых  тарифов на электроэнергию </t>
  </si>
  <si>
    <t>4,9 руб./кВт.час.</t>
  </si>
  <si>
    <t>Условное         топливо (твердое топливо)</t>
  </si>
  <si>
    <t xml:space="preserve">Итого  на 2014г. </t>
  </si>
  <si>
    <t xml:space="preserve">                 В.А.Попов</t>
  </si>
  <si>
    <t xml:space="preserve"> Хол. вода стоим.1м3.1полугодие/2 полугодие: хол.вода с НДС   -24,64 р./25,67  (Постановление  департамента цен и тарифов от 27.11.2013 г. №30/15, постановление администрации ЗАТО г. Радужный от  26.11.2012 №1649 ),       Стоки ( НДС не предусмотр.)- 25,67р./26,8 (Постановление департамента цен и тарифов от 27.11.2013 г.№30/16)</t>
  </si>
  <si>
    <t>Приложение</t>
  </si>
  <si>
    <t xml:space="preserve"> к постановлению  администрации ЗАТО г.Радужный</t>
  </si>
  <si>
    <r>
      <t xml:space="preserve">Изменения, вносимые  в   утвержденные  лимиты  потребления энергоресурсов  муниципальными  </t>
    </r>
    <r>
      <rPr>
        <sz val="18"/>
        <color indexed="8"/>
        <rFont val="Times New Roman"/>
        <family val="1"/>
      </rPr>
      <t xml:space="preserve">учреждениями  </t>
    </r>
  </si>
  <si>
    <t xml:space="preserve"> ЗАТО   г. Радужный    на   2014 г.</t>
  </si>
  <si>
    <r>
      <t xml:space="preserve">    </t>
    </r>
    <r>
      <rPr>
        <sz val="12"/>
        <rFont val="Times New Roman"/>
        <family val="1"/>
      </rPr>
      <t xml:space="preserve">Теплоэнергия       </t>
    </r>
  </si>
  <si>
    <r>
      <t xml:space="preserve">           </t>
    </r>
    <r>
      <rPr>
        <sz val="11"/>
        <rFont val="Times New Roman"/>
        <family val="1"/>
      </rPr>
      <t>МБУК  КЦ  " Досуг"</t>
    </r>
  </si>
  <si>
    <t xml:space="preserve">                              1. Изложить строки  2.3.  "МБУК КЦ "Досуг"   и    "Итого" в следующей редакции:</t>
  </si>
  <si>
    <t>И. В. Лушникова, 3 42 95</t>
  </si>
  <si>
    <t>от   29.10.2014  г.   № 1485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</si>
</sst>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"/>
    <numFmt numFmtId="168" formatCode="[$-FC19]d\ mmmm\ yyyy\ &quot;г.&quot;"/>
    <numFmt numFmtId="169" formatCode="#,##0.0000&quot;р.&quot;"/>
    <numFmt numFmtId="170" formatCode="#,##0.000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2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65" fontId="22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5" fillId="0" borderId="12" xfId="0" applyFont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167" fontId="0" fillId="0" borderId="0" xfId="0" applyNumberFormat="1" applyAlignment="1">
      <alignment vertical="top"/>
    </xf>
    <xf numFmtId="0" fontId="2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9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165" fontId="22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wrapText="1"/>
    </xf>
    <xf numFmtId="164" fontId="19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4" fillId="0" borderId="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/>
    </xf>
    <xf numFmtId="16" fontId="27" fillId="0" borderId="13" xfId="0" applyNumberFormat="1" applyFont="1" applyFill="1" applyBorder="1" applyAlignment="1">
      <alignment horizontal="center" vertical="top" wrapText="1"/>
    </xf>
    <xf numFmtId="16" fontId="27" fillId="24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9" fillId="0" borderId="13" xfId="0" applyFont="1" applyFill="1" applyBorder="1" applyAlignment="1">
      <alignment horizontal="right"/>
    </xf>
    <xf numFmtId="164" fontId="19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right" vertical="top" wrapText="1"/>
    </xf>
    <xf numFmtId="164" fontId="19" fillId="24" borderId="13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2" fontId="19" fillId="24" borderId="13" xfId="0" applyNumberFormat="1" applyFont="1" applyFill="1" applyBorder="1" applyAlignment="1">
      <alignment horizontal="center" vertical="center" wrapText="1"/>
    </xf>
    <xf numFmtId="1" fontId="19" fillId="24" borderId="13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/>
    </xf>
    <xf numFmtId="2" fontId="19" fillId="24" borderId="13" xfId="0" applyNumberFormat="1" applyFont="1" applyFill="1" applyBorder="1" applyAlignment="1">
      <alignment horizontal="center" vertical="center"/>
    </xf>
    <xf numFmtId="170" fontId="19" fillId="24" borderId="13" xfId="0" applyNumberFormat="1" applyFont="1" applyFill="1" applyBorder="1" applyAlignment="1">
      <alignment horizontal="center" vertical="center"/>
    </xf>
    <xf numFmtId="164" fontId="19" fillId="24" borderId="13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164" fontId="29" fillId="0" borderId="19" xfId="0" applyNumberFormat="1" applyFont="1" applyFill="1" applyBorder="1" applyAlignment="1">
      <alignment horizontal="left" vertical="center" wrapText="1"/>
    </xf>
    <xf numFmtId="164" fontId="29" fillId="0" borderId="20" xfId="0" applyNumberFormat="1" applyFont="1" applyFill="1" applyBorder="1" applyAlignment="1">
      <alignment horizontal="left" vertical="center" wrapText="1"/>
    </xf>
    <xf numFmtId="164" fontId="29" fillId="0" borderId="2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2" fontId="25" fillId="0" borderId="22" xfId="0" applyNumberFormat="1" applyFont="1" applyBorder="1" applyAlignment="1">
      <alignment horizontal="center" vertical="top" wrapText="1"/>
    </xf>
    <xf numFmtId="2" fontId="25" fillId="0" borderId="23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top" wrapText="1"/>
    </xf>
    <xf numFmtId="2" fontId="20" fillId="0" borderId="25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top" wrapText="1"/>
    </xf>
    <xf numFmtId="2" fontId="28" fillId="0" borderId="24" xfId="0" applyNumberFormat="1" applyFont="1" applyBorder="1" applyAlignment="1">
      <alignment horizontal="center" vertical="top" wrapText="1"/>
    </xf>
    <xf numFmtId="2" fontId="28" fillId="0" borderId="25" xfId="0" applyNumberFormat="1" applyFont="1" applyBorder="1" applyAlignment="1">
      <alignment horizontal="center" vertical="top" wrapText="1"/>
    </xf>
    <xf numFmtId="2" fontId="28" fillId="0" borderId="23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165" fontId="25" fillId="0" borderId="24" xfId="0" applyNumberFormat="1" applyFont="1" applyBorder="1" applyAlignment="1">
      <alignment horizontal="center" vertical="top" wrapText="1"/>
    </xf>
    <xf numFmtId="165" fontId="25" fillId="0" borderId="25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26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zoomScalePageLayoutView="0" workbookViewId="0" topLeftCell="A1">
      <selection activeCell="M32" sqref="M32"/>
    </sheetView>
  </sheetViews>
  <sheetFormatPr defaultColWidth="9.00390625" defaultRowHeight="12.75"/>
  <cols>
    <col min="1" max="1" width="5.25390625" style="0" customWidth="1"/>
    <col min="2" max="2" width="37.875" style="0" customWidth="1"/>
    <col min="3" max="3" width="13.625" style="0" customWidth="1"/>
    <col min="4" max="4" width="13.00390625" style="0" customWidth="1"/>
    <col min="5" max="5" width="10.375" style="0" customWidth="1"/>
    <col min="6" max="6" width="11.75390625" style="0" customWidth="1"/>
    <col min="7" max="7" width="10.875" style="0" customWidth="1"/>
    <col min="8" max="8" width="10.625" style="0" customWidth="1"/>
    <col min="9" max="9" width="8.75390625" style="0" customWidth="1"/>
    <col min="11" max="11" width="10.125" style="0" customWidth="1"/>
    <col min="12" max="12" width="10.625" style="0" customWidth="1"/>
    <col min="13" max="13" width="12.00390625" style="0" customWidth="1"/>
    <col min="14" max="14" width="13.25390625" style="0" customWidth="1"/>
    <col min="15" max="15" width="8.00390625" style="0" customWidth="1"/>
    <col min="16" max="16" width="7.25390625" style="0" customWidth="1"/>
    <col min="17" max="17" width="12.625" style="0" customWidth="1"/>
    <col min="18" max="18" width="11.25390625" style="0" customWidth="1"/>
    <col min="19" max="19" width="12.375" style="0" customWidth="1"/>
    <col min="20" max="20" width="17.625" style="0" customWidth="1"/>
    <col min="22" max="22" width="14.00390625" style="0" bestFit="1" customWidth="1"/>
  </cols>
  <sheetData>
    <row r="1" spans="14:19" ht="18.75">
      <c r="N1" s="66" t="s">
        <v>33</v>
      </c>
      <c r="O1" s="66"/>
      <c r="P1" s="66"/>
      <c r="Q1" s="66"/>
      <c r="R1" s="66"/>
      <c r="S1" s="66"/>
    </row>
    <row r="2" spans="14:19" ht="18.75">
      <c r="N2" s="66" t="s">
        <v>34</v>
      </c>
      <c r="O2" s="66"/>
      <c r="P2" s="66"/>
      <c r="Q2" s="66"/>
      <c r="R2" s="66"/>
      <c r="S2" s="66"/>
    </row>
    <row r="3" spans="14:19" ht="18.75">
      <c r="N3" s="66" t="s">
        <v>41</v>
      </c>
      <c r="O3" s="66"/>
      <c r="P3" s="66"/>
      <c r="Q3" s="66"/>
      <c r="R3" s="66"/>
      <c r="S3" s="66"/>
    </row>
    <row r="5" spans="2:19" ht="12.75">
      <c r="B5" s="18"/>
      <c r="C5" s="18"/>
      <c r="D5" s="18"/>
      <c r="E5" s="1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8"/>
      <c r="S5" s="18"/>
    </row>
    <row r="6" spans="1:19" ht="31.5" customHeight="1">
      <c r="A6" s="79" t="s">
        <v>35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30.75" customHeight="1">
      <c r="A7" s="79" t="s">
        <v>36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30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8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20" ht="31.5" customHeight="1">
      <c r="A10" s="1" t="s">
        <v>0</v>
      </c>
      <c r="B10" s="76" t="s">
        <v>1</v>
      </c>
      <c r="C10" s="71" t="s">
        <v>37</v>
      </c>
      <c r="D10" s="71"/>
      <c r="E10" s="72" t="s">
        <v>13</v>
      </c>
      <c r="F10" s="72"/>
      <c r="G10" s="73" t="s">
        <v>14</v>
      </c>
      <c r="H10" s="73"/>
      <c r="I10" s="73"/>
      <c r="J10" s="90" t="s">
        <v>15</v>
      </c>
      <c r="K10" s="91"/>
      <c r="L10" s="80" t="s">
        <v>19</v>
      </c>
      <c r="M10" s="80"/>
      <c r="N10" s="80"/>
      <c r="O10" s="80" t="s">
        <v>29</v>
      </c>
      <c r="P10" s="80"/>
      <c r="Q10" s="88" t="s">
        <v>23</v>
      </c>
      <c r="R10" s="84" t="s">
        <v>27</v>
      </c>
      <c r="S10" s="84" t="s">
        <v>30</v>
      </c>
      <c r="T10" s="28"/>
    </row>
    <row r="11" spans="1:19" ht="171" customHeight="1">
      <c r="A11" s="1" t="s">
        <v>2</v>
      </c>
      <c r="B11" s="76"/>
      <c r="C11" s="74" t="s">
        <v>25</v>
      </c>
      <c r="D11" s="75"/>
      <c r="E11" s="86" t="s">
        <v>28</v>
      </c>
      <c r="F11" s="87"/>
      <c r="G11" s="81" t="s">
        <v>32</v>
      </c>
      <c r="H11" s="82"/>
      <c r="I11" s="83"/>
      <c r="J11" s="77" t="s">
        <v>21</v>
      </c>
      <c r="K11" s="78"/>
      <c r="L11" s="17" t="s">
        <v>24</v>
      </c>
      <c r="M11" s="17" t="s">
        <v>22</v>
      </c>
      <c r="N11" s="17" t="s">
        <v>26</v>
      </c>
      <c r="O11" s="80"/>
      <c r="P11" s="80"/>
      <c r="Q11" s="89"/>
      <c r="R11" s="84"/>
      <c r="S11" s="84"/>
    </row>
    <row r="12" spans="1:19" ht="18.75" customHeight="1">
      <c r="A12" s="46"/>
      <c r="B12" s="76"/>
      <c r="C12" s="5" t="s">
        <v>3</v>
      </c>
      <c r="D12" s="5" t="s">
        <v>4</v>
      </c>
      <c r="E12" s="5" t="s">
        <v>5</v>
      </c>
      <c r="F12" s="5" t="s">
        <v>4</v>
      </c>
      <c r="G12" s="5" t="s">
        <v>6</v>
      </c>
      <c r="H12" s="5" t="s">
        <v>7</v>
      </c>
      <c r="I12" s="5" t="s">
        <v>8</v>
      </c>
      <c r="J12" s="6" t="s">
        <v>18</v>
      </c>
      <c r="K12" s="5" t="s">
        <v>4</v>
      </c>
      <c r="L12" s="5" t="s">
        <v>6</v>
      </c>
      <c r="M12" s="5" t="s">
        <v>3</v>
      </c>
      <c r="N12" s="5" t="s">
        <v>4</v>
      </c>
      <c r="O12" s="16" t="s">
        <v>9</v>
      </c>
      <c r="P12" s="24" t="s">
        <v>10</v>
      </c>
      <c r="Q12" s="7" t="s">
        <v>10</v>
      </c>
      <c r="R12" s="7" t="s">
        <v>10</v>
      </c>
      <c r="S12" s="7" t="s">
        <v>10</v>
      </c>
    </row>
    <row r="13" spans="1:19" ht="15.75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40">
        <v>15</v>
      </c>
      <c r="P13" s="41">
        <v>16</v>
      </c>
      <c r="Q13" s="42">
        <v>17</v>
      </c>
      <c r="R13" s="43">
        <v>18</v>
      </c>
      <c r="S13" s="43">
        <v>19</v>
      </c>
    </row>
    <row r="14" spans="1:21" s="3" customFormat="1" ht="33.75" customHeight="1">
      <c r="A14" s="67" t="s">
        <v>39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U14" s="21"/>
    </row>
    <row r="15" spans="1:22" ht="15.75">
      <c r="A15" s="44"/>
      <c r="B15" s="47"/>
      <c r="C15" s="48"/>
      <c r="D15" s="23"/>
      <c r="E15" s="48"/>
      <c r="F15" s="49"/>
      <c r="G15" s="50"/>
      <c r="H15" s="23"/>
      <c r="I15" s="23"/>
      <c r="J15" s="51"/>
      <c r="K15" s="22"/>
      <c r="L15" s="52"/>
      <c r="M15" s="22"/>
      <c r="N15" s="22"/>
      <c r="O15" s="51"/>
      <c r="P15" s="32"/>
      <c r="Q15" s="23"/>
      <c r="R15" s="22"/>
      <c r="S15" s="23"/>
      <c r="U15" s="21"/>
      <c r="V15" s="21"/>
    </row>
    <row r="16" spans="1:23" ht="20.25" customHeight="1">
      <c r="A16" s="45" t="s">
        <v>11</v>
      </c>
      <c r="B16" s="53" t="s">
        <v>38</v>
      </c>
      <c r="C16" s="54">
        <v>261.5</v>
      </c>
      <c r="D16" s="55">
        <f>(C16/2*1657.72+C16/2*1735.08)/1000</f>
        <v>443.609</v>
      </c>
      <c r="E16" s="54">
        <v>18.5</v>
      </c>
      <c r="F16" s="56">
        <f>E16*4.9</f>
        <v>90.65</v>
      </c>
      <c r="G16" s="57">
        <v>200</v>
      </c>
      <c r="H16" s="55">
        <f>G16/2*24.64/1000+G16/2*25.67/1000</f>
        <v>5.031</v>
      </c>
      <c r="I16" s="55">
        <f>((G16/2*25.67)+(L16/2*25.67))/1000+((G16/2*26.8)+(L16/2*26.8))/1000</f>
        <v>6.191</v>
      </c>
      <c r="J16" s="58"/>
      <c r="K16" s="59"/>
      <c r="L16" s="60">
        <v>36</v>
      </c>
      <c r="M16" s="61">
        <v>12.5777</v>
      </c>
      <c r="N16" s="59">
        <f>((L16/2*24.64)+(M16/2*1657.72))/1000+((L16/2*25.67)+(M16/2*1735.08))/1000</f>
        <v>22.242</v>
      </c>
      <c r="O16" s="58"/>
      <c r="P16" s="62"/>
      <c r="Q16" s="55">
        <f>D16+F16+H16+I16+K16+P16+N16</f>
        <v>567.723</v>
      </c>
      <c r="R16" s="59">
        <v>3.057</v>
      </c>
      <c r="S16" s="55">
        <f>Q16+R16</f>
        <v>570.78</v>
      </c>
      <c r="U16" s="21"/>
      <c r="V16" s="21"/>
      <c r="W16" s="21"/>
    </row>
    <row r="17" spans="1:21" s="2" customFormat="1" ht="20.25" customHeight="1">
      <c r="A17" s="63"/>
      <c r="B17" s="64" t="s">
        <v>12</v>
      </c>
      <c r="C17" s="63">
        <v>8493.81</v>
      </c>
      <c r="D17" s="63">
        <v>14409.038</v>
      </c>
      <c r="E17" s="63">
        <v>1429.08</v>
      </c>
      <c r="F17" s="63">
        <v>7002.49</v>
      </c>
      <c r="G17" s="63">
        <v>23520.3</v>
      </c>
      <c r="H17" s="63">
        <v>591.653</v>
      </c>
      <c r="I17" s="63">
        <v>897.931</v>
      </c>
      <c r="J17" s="63">
        <v>280</v>
      </c>
      <c r="K17" s="63">
        <v>1520.58</v>
      </c>
      <c r="L17" s="63">
        <v>13806.23</v>
      </c>
      <c r="M17" s="63">
        <v>1142.569</v>
      </c>
      <c r="N17" s="63">
        <v>2285.549</v>
      </c>
      <c r="O17" s="63">
        <v>15</v>
      </c>
      <c r="P17" s="63">
        <v>51.5</v>
      </c>
      <c r="Q17" s="63">
        <v>26758.741</v>
      </c>
      <c r="R17" s="63">
        <v>243.003</v>
      </c>
      <c r="S17" s="63">
        <v>27001.744</v>
      </c>
      <c r="T17" s="19"/>
      <c r="U17" s="25"/>
    </row>
    <row r="18" spans="1:21" s="2" customFormat="1" ht="20.25" customHeight="1">
      <c r="A18" s="37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9"/>
      <c r="U18" s="25"/>
    </row>
    <row r="19" spans="1:19" s="4" customFormat="1" ht="18" customHeight="1">
      <c r="A19" s="9"/>
      <c r="B19" s="9"/>
      <c r="C19" s="9"/>
      <c r="D19" s="9"/>
      <c r="E19" s="9"/>
      <c r="F19" s="13"/>
      <c r="G19" s="14"/>
      <c r="H19" s="65" t="s">
        <v>16</v>
      </c>
      <c r="I19" s="12"/>
      <c r="J19" s="13"/>
      <c r="K19" s="13"/>
      <c r="L19" s="13"/>
      <c r="M19" s="13"/>
      <c r="N19" s="12"/>
      <c r="O19" s="13"/>
      <c r="P19" s="34"/>
      <c r="Q19" s="34"/>
      <c r="R19" s="35"/>
      <c r="S19" s="35"/>
    </row>
    <row r="20" spans="1:19" s="4" customFormat="1" ht="18" customHeight="1">
      <c r="A20" s="9"/>
      <c r="B20" s="9"/>
      <c r="C20" s="9"/>
      <c r="D20" s="9"/>
      <c r="E20" s="9"/>
      <c r="F20" s="13"/>
      <c r="G20" s="14"/>
      <c r="H20" s="15"/>
      <c r="I20" s="12"/>
      <c r="J20" s="13"/>
      <c r="K20" s="13"/>
      <c r="L20" s="13"/>
      <c r="M20" s="13"/>
      <c r="N20" s="12"/>
      <c r="O20" s="13"/>
      <c r="P20" s="34"/>
      <c r="Q20" s="34"/>
      <c r="R20" s="35"/>
      <c r="S20" s="35"/>
    </row>
    <row r="21" spans="1:19" s="8" customFormat="1" ht="15.75" customHeight="1">
      <c r="A21" s="70" t="s">
        <v>17</v>
      </c>
      <c r="B21" s="70"/>
      <c r="C21" s="27"/>
      <c r="D21" s="26" t="s">
        <v>31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36"/>
    </row>
    <row r="22" spans="1:19" ht="20.25">
      <c r="A22" s="28"/>
      <c r="B22" s="28"/>
      <c r="C22" s="28"/>
      <c r="D22" s="28"/>
      <c r="E22" s="28"/>
      <c r="F22" s="28"/>
      <c r="G22" s="29" t="s">
        <v>20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18"/>
    </row>
    <row r="23" spans="1:18" ht="20.25">
      <c r="A23" s="28"/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2" ht="12.75">
      <c r="A24" s="18" t="s">
        <v>40</v>
      </c>
      <c r="B24" s="18"/>
    </row>
    <row r="26" spans="2:19" s="8" customFormat="1" ht="12.7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</sheetData>
  <sheetProtection/>
  <mergeCells count="22">
    <mergeCell ref="Q10:Q11"/>
    <mergeCell ref="J10:K10"/>
    <mergeCell ref="J11:K11"/>
    <mergeCell ref="A6:S6"/>
    <mergeCell ref="A7:S7"/>
    <mergeCell ref="O10:P11"/>
    <mergeCell ref="G11:I11"/>
    <mergeCell ref="S10:S11"/>
    <mergeCell ref="A9:S9"/>
    <mergeCell ref="E11:F11"/>
    <mergeCell ref="R10:R11"/>
    <mergeCell ref="L10:N10"/>
    <mergeCell ref="N1:S1"/>
    <mergeCell ref="N3:S3"/>
    <mergeCell ref="N2:S2"/>
    <mergeCell ref="A14:S14"/>
    <mergeCell ref="A21:B21"/>
    <mergeCell ref="C10:D10"/>
    <mergeCell ref="E10:F10"/>
    <mergeCell ref="G10:I10"/>
    <mergeCell ref="C11:D11"/>
    <mergeCell ref="B10:B12"/>
  </mergeCells>
  <printOptions/>
  <pageMargins left="0.3937007874015748" right="0.2362204724409449" top="0.1968503937007874" bottom="0.1968503937007874" header="0.5118110236220472" footer="0.5118110236220472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cp:lastPrinted>2014-10-28T05:19:04Z</cp:lastPrinted>
  <dcterms:created xsi:type="dcterms:W3CDTF">2013-10-23T13:43:28Z</dcterms:created>
  <dcterms:modified xsi:type="dcterms:W3CDTF">2014-10-30T05:29:47Z</dcterms:modified>
  <cp:category/>
  <cp:version/>
  <cp:contentType/>
  <cp:contentStatus/>
</cp:coreProperties>
</file>