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кумент" sheetId="1" state="visible" r:id="rId2"/>
  </sheets>
  <definedNames>
    <definedName function="false" hidden="false" localSheetId="0" name="_xlnm.Print_Area" vbProcedure="false">Документ!$A$1:$C$137</definedName>
    <definedName function="false" hidden="false" localSheetId="0" name="_xlnm.Print_Titles" vbProcedure="false">Документ!$9:$9</definedName>
    <definedName function="false" hidden="false" localSheetId="0" name="_xlnm.Print_Area" vbProcedure="false">Документ!$A$1:$C$137</definedName>
    <definedName function="false" hidden="false" localSheetId="0" name="_xlnm.Print_Titles" vbProcedure="false">Документ!$9:$9</definedName>
    <definedName function="false" hidden="false" localSheetId="0" name="_xlnm._FilterDatabase" vbProcedure="false">Документ!$A$9:$C$121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<sst xmlns="http://schemas.openxmlformats.org/spreadsheetml/2006/main" count="225" uniqueCount="220">
  <si>
    <t xml:space="preserve">Приложение №1</t>
  </si>
  <si>
    <t xml:space="preserve">к решению Совета народных депутатов </t>
  </si>
  <si>
    <t xml:space="preserve">ЗАТО г.Радужный Владимирской области </t>
  </si>
  <si>
    <t xml:space="preserve">от 10.12.2018г. № 19/101</t>
  </si>
  <si>
    <t xml:space="preserve">(в редакции от 23.12.2019г. № 20/112)</t>
  </si>
  <si>
    <t xml:space="preserve">Поступление доходов в бюджет ЗАТО г. Радужный Владимирской области на 2019 год</t>
  </si>
  <si>
    <t xml:space="preserve">руб.</t>
  </si>
  <si>
    <t xml:space="preserve">Наименование показателя</t>
  </si>
  <si>
    <t xml:space="preserve">Код</t>
  </si>
  <si>
    <t xml:space="preserve">Уточненный план на год</t>
  </si>
  <si>
    <t xml:space="preserve">ИТОГО ДОХОДОВ</t>
  </si>
  <si>
    <t xml:space="preserve">      НАЛОГОВЫЕ И НЕНАЛОГОВЫЕ ДОХОДЫ</t>
  </si>
  <si>
    <t xml:space="preserve">00010000000000000000</t>
  </si>
  <si>
    <t xml:space="preserve">        НАЛОГИ НА ПРИБЫЛЬ, ДОХОДЫ</t>
  </si>
  <si>
    <t xml:space="preserve">00010100000000000000</t>
  </si>
  <si>
    <t xml:space="preserve">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</si>
  <si>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 xml:space="preserve">18210102010011000110</t>
  </si>
  <si>
    <t xml:space="preserve">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</si>
  <si>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 xml:space="preserve">18210102020011000110</t>
  </si>
  <si>
    <t xml:space="preserve">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</si>
  <si>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18210102030011000110</t>
  </si>
  <si>
    <t xml:space="preserve">        НАЛОГИ НА ТОВАРЫ (РАБОТЫ, УСЛУГИ), РЕАЛИЗУЕМЫЕ НА ТЕРРИТОРИИ РОССИЙСКОЙ ФЕДЕРАЦИИ</t>
  </si>
  <si>
    <t xml:space="preserve">00010300000000000000</t>
  </si>
  <si>
    <t xml:space="preserve">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</si>
  <si>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10010302231010000110</t>
  </si>
  <si>
    <t xml:space="preserve">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</si>
  <si>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10010302241010000110</t>
  </si>
  <si>
    <t xml:space="preserve">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</si>
  <si>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10010302251010000110</t>
  </si>
  <si>
    <t xml:space="preserve">        НАЛОГИ НА СОВОКУПНЫЙ ДОХОД</t>
  </si>
  <si>
    <t xml:space="preserve">00010500000000000000</t>
  </si>
  <si>
    <t xml:space="preserve">              Единый налог на вмененный доход для отдельных видов деятельности</t>
  </si>
  <si>
    <t xml:space="preserve">18210502010021000110</t>
  </si>
  <si>
    <t xml:space="preserve">              Налог, взимаемый в связи с применением патентной системы налогообложения, зачисляемый в бюджеты городских округов</t>
  </si>
  <si>
    <t xml:space="preserve">18210504010021000110</t>
  </si>
  <si>
    <t xml:space="preserve">        НАЛОГИ НА ИМУЩЕСТВО</t>
  </si>
  <si>
    <t xml:space="preserve">00010600000000000000</t>
  </si>
  <si>
    <t xml:space="preserve">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</si>
  <si>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18210601020041000110</t>
  </si>
  <si>
    <t xml:space="preserve">              Земельный налог с организаций, обладающих земельным участком, расположенным в границах городских округов</t>
  </si>
  <si>
    <t xml:space="preserve">18210606032041000110</t>
  </si>
  <si>
    <t xml:space="preserve">              Земельный налог с физических лиц, обладающих земельным участком, расположенным в границах городских округов</t>
  </si>
  <si>
    <t xml:space="preserve">18210606042041000110</t>
  </si>
  <si>
    <t xml:space="preserve">        ГОСУДАРСТВЕННАЯ ПОШЛИНА</t>
  </si>
  <si>
    <t xml:space="preserve">00010800000000000000</t>
  </si>
  <si>
    <t xml:space="preserve">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</si>
  <si>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18210803010011000110</t>
  </si>
  <si>
    <t xml:space="preserve">              Государственная пошлина за выдачу разрешения на установку рекламной конструкции (сумма платежей (перерасчеты, недоимка и задолженность по соответствующему платежу, в том числе по отмененному))</t>
  </si>
  <si>
    <t xml:space="preserve">70210807150011000110</t>
  </si>
  <si>
    <t xml:space="preserve">        ДОХОДЫ ОТ ИСПОЛЬЗОВАНИЯ ИМУЩЕСТВА, НАХОДЯЩЕГОСЯ В ГОСУДАРСТВЕННОЙ И МУНИЦИПАЛЬНОЙ СОБСТВЕННОСТИ</t>
  </si>
  <si>
    <t xml:space="preserve">00011100000000000000</t>
  </si>
  <si>
    <t xml:space="preserve">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</si>
  <si>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73311109044040000120</t>
  </si>
  <si>
    <t xml:space="preserve">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</si>
  <si>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76711105012040000120</t>
  </si>
  <si>
    <t xml:space="preserve">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автономных учреждений)</t>
  </si>
  <si>
    <t xml:space="preserve">76711105024040000120</t>
  </si>
  <si>
    <t xml:space="preserve">  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автономных учреждений)</t>
  </si>
  <si>
    <t xml:space="preserve">76711105034040000120</t>
  </si>
  <si>
    <t xml:space="preserve">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</si>
  <si>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76711107014040000120</t>
  </si>
  <si>
    <t xml:space="preserve">        ПЛАТЕЖИ ПРИ ПОЛЬЗОВАНИИ ПРИРОДНЫМИ РЕСУРСАМИ</t>
  </si>
  <si>
    <t xml:space="preserve">00011200000000000000</t>
  </si>
  <si>
    <t xml:space="preserve">              Плата за выбросы загрязняющих веществ в атмосферный воздух стационарными объектами</t>
  </si>
  <si>
    <t xml:space="preserve">04811201010016000120</t>
  </si>
  <si>
    <t xml:space="preserve">              Плата за сбросы загрязняющих веществ в водные объекты</t>
  </si>
  <si>
    <t xml:space="preserve">04811201030016000120</t>
  </si>
  <si>
    <t xml:space="preserve">              Плата за размещение отходов производства и потребления</t>
  </si>
  <si>
    <t xml:space="preserve">04811201041016000120</t>
  </si>
  <si>
    <t xml:space="preserve">              Плата за размещение твердых коммунальных отходов</t>
  </si>
  <si>
    <t xml:space="preserve">04811201042016000120</t>
  </si>
  <si>
    <t xml:space="preserve">        ДОХОДЫ ОТ ОКАЗАНИЯ ПЛАТНЫХ УСЛУГ (РАБОТ) И КОМПЕНСАЦИИ ЗАТРАТ ГОСУДАРСТВА</t>
  </si>
  <si>
    <t xml:space="preserve">00011300000000000000</t>
  </si>
  <si>
    <t xml:space="preserve">              Прочие доходы от компенсации затрат бюджетов городских округов</t>
  </si>
  <si>
    <t xml:space="preserve">72011302994040000130</t>
  </si>
  <si>
    <t xml:space="preserve">73411301994040000130</t>
  </si>
  <si>
    <t xml:space="preserve">73511301994040000130</t>
  </si>
  <si>
    <t xml:space="preserve">79211302994040000130</t>
  </si>
  <si>
    <t xml:space="preserve">70211302994040000130</t>
  </si>
  <si>
    <t xml:space="preserve">73311302994040000130</t>
  </si>
  <si>
    <t xml:space="preserve">73411302994040000130</t>
  </si>
  <si>
    <t xml:space="preserve">77011302994040000130</t>
  </si>
  <si>
    <t xml:space="preserve">        ДОХОДЫ ОТ ПРОДАЖИ МАТЕРИАЛЬНЫХ И НЕМАТЕРИАЛЬНЫХ АКТИВОВ</t>
  </si>
  <si>
    <t xml:space="preserve">00011400000000000000</t>
  </si>
  <si>
    <t xml:space="preserve">              Доходы от продажи квартир, находящихся в собственности городских округов</t>
  </si>
  <si>
    <t xml:space="preserve">76711401040040000410</t>
  </si>
  <si>
    <t xml:space="preserve">        ШТРАФЫ, САНКЦИИ, ВОЗМЕЩЕНИЕ УЩЕРБА</t>
  </si>
  <si>
    <t xml:space="preserve">00011600000000000000</t>
  </si>
  <si>
    <t xml:space="preserve">            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</si>
  <si>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18211603010016000140</t>
  </si>
  <si>
    <t xml:space="preserve">    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</si>
  <si>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18811608010016000140</t>
  </si>
  <si>
    <t xml:space="preserve">              Денежные взыскания (штрафы) за нарушение законодательства Российской Федерации об особо охраняемых природных территориях</t>
  </si>
  <si>
    <t xml:space="preserve">04811625020016000140</t>
  </si>
  <si>
    <t xml:space="preserve">              Денежные взыскания (штрафы) за нарушение земельного законодательства</t>
  </si>
  <si>
    <t xml:space="preserve">08111625060016000140</t>
  </si>
  <si>
    <t xml:space="preserve">    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</si>
  <si>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18811628000016000140</t>
  </si>
  <si>
    <t xml:space="preserve">            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</si>
  <si>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 xml:space="preserve">16111633040046000140</t>
  </si>
  <si>
    <t xml:space="preserve">              Прочие денежные взыскания (штрафы) за правонарушения в области дорожного движения
</t>
  </si>
  <si>
    <t xml:space="preserve">18811630030016000140</t>
  </si>
  <si>
    <t xml:space="preserve">59311633040040000140</t>
  </si>
  <si>
    <t xml:space="preserve">73311633040040000140</t>
  </si>
  <si>
    <t xml:space="preserve">73511633040040000140</t>
  </si>
  <si>
    <t xml:space="preserve">    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</si>
  <si>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18811643000016000140</t>
  </si>
  <si>
    <t xml:space="preserve">32211643000016000140</t>
  </si>
  <si>
    <t xml:space="preserve">              Денежные взыскания (штрафы) за нарушение законодательства Российской Федерации об электроэнергетике</t>
  </si>
  <si>
    <t xml:space="preserve">49811641000016000140</t>
  </si>
  <si>
    <t xml:space="preserve">            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</si>
  <si>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59911651020020000140</t>
  </si>
  <si>
    <t xml:space="preserve">          Прочие поступления от денежных взысканий (штрафов) и иных сумм в возмещение ущерба</t>
  </si>
  <si>
    <t xml:space="preserve">00011690000000000000</t>
  </si>
  <si>
    <t xml:space="preserve">              Прочие поступления от денежных взысканий (штрафов) и иных сумм в возмещение ущерба, зачисляемые в бюджеты городских округов</t>
  </si>
  <si>
    <t xml:space="preserve">18811690040046000140</t>
  </si>
  <si>
    <t xml:space="preserve">41511690040046000140</t>
  </si>
  <si>
    <t xml:space="preserve">53111690040040000140</t>
  </si>
  <si>
    <t xml:space="preserve">53511690040040000140</t>
  </si>
  <si>
    <t xml:space="preserve">58311690040040000140</t>
  </si>
  <si>
    <t xml:space="preserve">70211690040040000140</t>
  </si>
  <si>
    <t xml:space="preserve">76711690040040000140</t>
  </si>
  <si>
    <t xml:space="preserve">      БЕЗВОЗМЕЗДНЫЕ ПОСТУПЛЕНИЯ</t>
  </si>
  <si>
    <t xml:space="preserve">00020000000000000000</t>
  </si>
  <si>
    <t xml:space="preserve">        БЕЗВОЗМЕЗДНЫЕ ПОСТУПЛЕНИЯ ОТ ДРУГИХ БЮДЖЕТОВ БЮДЖЕТНОЙ СИСТЕМЫ РОССИЙСКОЙ ФЕДЕРАЦИИ</t>
  </si>
  <si>
    <t xml:space="preserve">00020200000000000000</t>
  </si>
  <si>
    <t xml:space="preserve">          Дотации бюджетам бюджетной системы Российской Федерации</t>
  </si>
  <si>
    <t xml:space="preserve">00020210000000000000</t>
  </si>
  <si>
    <t xml:space="preserve">              Дотации бюджетам городских округов на выравнивание бюджетной обеспеченности</t>
  </si>
  <si>
    <t xml:space="preserve">79220215001040000150</t>
  </si>
  <si>
    <t xml:space="preserve">              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</si>
  <si>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 xml:space="preserve">79220215010040000150</t>
  </si>
  <si>
    <t xml:space="preserve">  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</si>
  <si>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 xml:space="preserve">79220215009040000150</t>
  </si>
  <si>
    <t xml:space="preserve">          Субсидии бюджетам бюджетной системы Российской Федерации (межбюджетные субсидии)</t>
  </si>
  <si>
    <t xml:space="preserve">00020220000000000000</t>
  </si>
  <si>
    <t xml:space="preserve">              Субсидии бюджетам городских округов на реализацию мероприятий по обеспечению жильем молодых семей</t>
  </si>
  <si>
    <t xml:space="preserve">70220225497040000150</t>
  </si>
  <si>
    <t xml:space="preserve">              Прочие субсидии (Прочие субсидии бюджетам муниципальных образований на предоставление жилищных субсидий государственным гражданским служащим Владимирской области, работникам государственных учреждений, финансируемых их областного бюджета, муниципальным служащим и работникам учреждений бюджетной сферы, финансируемых из местного бюджета)</t>
  </si>
  <si>
    <t xml:space="preserve">70220229999047004150</t>
  </si>
  <si>
    <t xml:space="preserve">              Субсидии бюджетам городских округов на софинансирование капитальных вложений в объекты муниципальной собственности</t>
  </si>
  <si>
    <t xml:space="preserve">73320220077040000150</t>
  </si>
  <si>
    <t xml:space="preserve">              Прочие субсидии бюджетам городских округов (Прочие субсидии бюджетам муниципальных образований на обеспечение равной доступности услуг общественного транспорта для отдельных категорий граждан в муниципальном сообщении)</t>
  </si>
  <si>
    <t xml:space="preserve">73320229999047015150</t>
  </si>
  <si>
    <t xml:space="preserve">              Прочие субсидии бюджетам городских округов (Прочие субсидии бюджетам мунипальных образований на обеспечение жильем многодетных семей)</t>
  </si>
  <si>
    <t xml:space="preserve">73320229999047081150</t>
  </si>
  <si>
    <t xml:space="preserve">              Прочие субсидии бюджетам городских округов (Прочие субсидии бюджетам мунипальных образований на предоставление государственных и муниципальных услуг по принципу "одного окна")</t>
  </si>
  <si>
    <t xml:space="preserve">73620229999047139150</t>
  </si>
  <si>
    <t xml:space="preserve">              Прочие субсидии бюджетам городских округов (Прочие субсидии бюджетам муниципальных образований на предоставление мер социальной поддержки по оплате за содержание и ремонт жилья, услуг теплоснабжения (отопления) и электроснабжения работникам культуры и педагогическим работникам образовательных учреждений дополнительного образования детей в сфере культуры)</t>
  </si>
  <si>
    <t xml:space="preserve">75020229999047023150</t>
  </si>
  <si>
    <t xml:space="preserve">              Прочие субсидии бюджетам городских округов (Прочие субсидии бюджетам муниципальных образований на повышение оплаты труда работников бюджетной сферы в соответствии с указами Президента Российской Федерации от 7 мая 2012 года № 597, от 1 июня 2012 года № 761)</t>
  </si>
  <si>
    <t xml:space="preserve">75020229999047039150</t>
  </si>
  <si>
    <t xml:space="preserve">              Прочие субсидии (Прочие субсидии бюджетам городских округов на софинансиррование мероприятий по обеспечению территорий документацией для осуществления градостроительной деятельности)</t>
  </si>
  <si>
    <t xml:space="preserve">76720229999047008150</t>
  </si>
  <si>
    <t xml:space="preserve">              Прочие субсидии бюджетам городских округов (Прочие субсидии бюджетам муниципальных образований на предоставление мер социальной поддержки по оплате жилья и коммунальных услуг отдельным категориям граждан муниципальной системы образования)</t>
  </si>
  <si>
    <t xml:space="preserve">77020229999047059150</t>
  </si>
  <si>
    <t xml:space="preserve">              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</si>
  <si>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 xml:space="preserve">77020229999047147150</t>
  </si>
  <si>
    <t xml:space="preserve">              Прочие субсидии бюджетам городских округов (Прочие субсидии бюджетам городских округов на реализацию мероприятий по обеспечению антитеррористической защищенности, пожарной безопасности общеобразовательных организаций и на обновление их материально-технической базы)</t>
  </si>
  <si>
    <t xml:space="preserve">77020229999047178150</t>
  </si>
  <si>
    <t xml:space="preserve">              Субсидии бюджетам городских округов на реализацию программ формирования современной городской среды</t>
  </si>
  <si>
    <t xml:space="preserve">73320225555040000150</t>
  </si>
  <si>
    <t xml:space="preserve">              Прочие субсидии бюджетам городских округов (Прочие субсидии на приобретение спортивного оборудования и инвентаря для приведения муниципальных учреждений спортивной подготовки в нормативное состояние)</t>
  </si>
  <si>
    <t xml:space="preserve">75020229999047522150</t>
  </si>
  <si>
    <t xml:space="preserve">              Прочие субсидии бюджетам городских округов (Прочие субсидии бюджетам городских округов на реализацию мероприятий по укреплению материально-технической базы муниципальных образовательных учреждений)</t>
  </si>
  <si>
    <t xml:space="preserve">77020229999047181150</t>
  </si>
  <si>
    <t xml:space="preserve">            Прочие субсидии бюджетам городских округов (Прочие субсидии бюджетам муниципальных образований на софинансирование строительства и реконструкции объектов спортивной направленности)</t>
  </si>
  <si>
    <t xml:space="preserve">73320229999047521150</t>
  </si>
  <si>
    <t xml:space="preserve">          Субвенции бюджетам бюджетной системы Российской Федерации</t>
  </si>
  <si>
    <t xml:space="preserve">00020230000000000000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</si>
  <si>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</si>
  <si>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 xml:space="preserve">70220230024046001150</t>
  </si>
  <si>
    <t xml:space="preserve">              Субвенция бюджетам городских округов на выполнение передаваемых полномочий субъектов Российской Федерации (Субвенции бюджетам городских округов на реализацию отдельных государственных полномочий по вопросам административного законодательства)</t>
  </si>
  <si>
    <t xml:space="preserve">70220230024046002150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</si>
  <si>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</si>
  <si>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 xml:space="preserve">70220230024046007150</t>
  </si>
  <si>
    <t xml:space="preserve">              Субвенция бюджетам городских округов на выполнение передаваемых полномочий субъектов Российской Федерации (Субвенции бюджетам городских округов на осуществление отдельных государственных полномочий по региональному государственному жилищному надзору и лицензионному контролю)</t>
  </si>
  <si>
    <t xml:space="preserve">70220230024046137150</t>
  </si>
  <si>
    <t xml:space="preserve">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</si>
  <si>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 xml:space="preserve">70220230027040000150</t>
  </si>
  <si>
    <t xml:space="preserve">              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</si>
  <si>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70220235082040000150</t>
  </si>
  <si>
    <t xml:space="preserve">  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</si>
  <si>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70220235120040000150</t>
  </si>
  <si>
    <t xml:space="preserve">              Субвенции бюджетам городских округов на государственную регистрацию актов гражданского состояния</t>
  </si>
  <si>
    <t xml:space="preserve">70220235930040000150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</si>
  <si>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Владимирской области в сфере обращения с безнадзорными животными)</t>
  </si>
  <si>
    <t xml:space="preserve">73320230024046092150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</si>
  <si>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</si>
  <si>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 xml:space="preserve">77020230024046054150</t>
  </si>
  <si>
    <t xml:space="preserve">              Субвенции бюджетам городских округов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</si>
  <si>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 xml:space="preserve">77020230029040000150</t>
  </si>
  <si>
    <t xml:space="preserve">              Прочие субвенции бюджетам городских округов (Прочие субвенции бюджетам городских округов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организациях)</t>
  </si>
  <si>
    <t xml:space="preserve">77020239999046047150</t>
  </si>
  <si>
    <t xml:space="preserve">              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</t>
  </si>
  <si>
    <t xml:space="preserve">77020239999046049150</t>
  </si>
  <si>
    <t xml:space="preserve">            Иные межбюджетные трансферты</t>
  </si>
  <si>
    <t xml:space="preserve">00020240000000000150</t>
  </si>
  <si>
    <t xml:space="preserve">              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</si>
  <si>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73520245393040000150</t>
  </si>
  <si>
    <t xml:space="preserve">  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реализацию проектов-победителей конкурсантов в сфере молодежной политики)</t>
  </si>
  <si>
    <t xml:space="preserve">75020249999048063150</t>
  </si>
  <si>
    <t xml:space="preserve">              Прочие межбюджетные трансферты, передаваемые бюджетам городских округов (Иные межбюджетные трансферты, передаваемые бюджетам городских округов на организацию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образования)</t>
  </si>
  <si>
    <t xml:space="preserve">77020249999048096150</t>
  </si>
  <si>
    <t xml:space="preserve">  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грантовую поддержку организаций в сфере образования)</t>
  </si>
  <si>
    <t xml:space="preserve">77020249999048148150</t>
  </si>
  <si>
    <t xml:space="preserve">              Прочие межбюджетные трансферты, передаваемые бюджетам городских округов (Прочие межбюджетные трансферты на сбалансированность бюджетам муниципальных образований, достигших наилучших результатов по качеству организации и осуществления бюджетного процесса)</t>
  </si>
  <si>
    <t xml:space="preserve">79220249999048043150</t>
  </si>
  <si>
    <t xml:space="preserve">  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сбалансированность)</t>
  </si>
  <si>
    <t xml:space="preserve">79220249999048044150</t>
  </si>
  <si>
    <t xml:space="preserve">  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сбалансированность бюджетам муниципальных образований, достигших наилучших результатов по увеличению налогового потенциала)</t>
  </si>
  <si>
    <t xml:space="preserve">79220249999048070150</t>
  </si>
  <si>
    <t xml:space="preserve">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</si>
  <si>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00021800000000000000</t>
  </si>
  <si>
    <t xml:space="preserve">              Доходы бюджетов городских округов от возврата бюджетными учреждениями остатков субсидий прошлых лет</t>
  </si>
  <si>
    <t xml:space="preserve">75021804010040000150</t>
  </si>
  <si>
    <t xml:space="preserve">Заместитель главы администрации города по финансам и экономике,</t>
  </si>
  <si>
    <t xml:space="preserve">начальник финансового управления</t>
  </si>
  <si>
    <t xml:space="preserve">О.М.Горшкова</t>
  </si>
  <si>
    <t xml:space="preserve">Исп. А.С.Симонова, 3-41-07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</si>
</sst>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.00"/>
    <numFmt numFmtId="167" formatCode="0.00%"/>
  </numFmts>
  <fonts count="14">
    <font>
      <sz val="1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b val="true"/>
      <sz val="12"/>
      <color rgb="FF000000"/>
      <name val="Arial Cyr"/>
      <family val="0"/>
      <charset val="1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i val="true"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5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applyFont="true" applyBorder="true" applyAlignment="true" applyProtection="true">
      <alignment horizontal="left" vertical="top" textRotation="0" wrapText="false" indent="0" shrinkToFit="true"/>
      <protection locked="true" hidden="false"/>
    </xf>
    <xf numFmtId="165" fontId="5" fillId="0" borderId="2" applyFont="true" applyBorder="true" applyAlignment="true" applyProtection="true">
      <alignment horizontal="left" vertical="top" textRotation="0" wrapText="false" indent="0" shrinkToFit="true"/>
      <protection locked="true" hidden="false"/>
    </xf>
    <xf numFmtId="166" fontId="4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5" fillId="3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7" fontId="5" fillId="3" borderId="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5" fillId="4" borderId="1" applyFont="true" applyBorder="true" applyAlignment="true" applyProtection="true">
      <alignment horizontal="center" vertical="top" textRotation="0" wrapText="false" indent="0" shrinkToFit="tru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5" borderId="0" xfId="4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4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4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5" borderId="0" xfId="4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5" borderId="0" xfId="43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0" borderId="1" xfId="29" applyFont="true" applyBorder="false" applyAlignment="false" applyProtection="true">
      <alignment horizontal="center" vertical="center" textRotation="0" wrapText="true" indent="0" shrinkToFit="false"/>
      <protection locked="true" hidden="false"/>
    </xf>
    <xf numFmtId="164" fontId="10" fillId="0" borderId="1" xfId="31" applyFont="true" applyBorder="false" applyAlignment="false" applyProtection="true">
      <alignment horizontal="center" vertical="center" textRotation="0" wrapText="true" indent="0" shrinkToFit="false"/>
      <protection locked="true" hidden="false"/>
    </xf>
    <xf numFmtId="164" fontId="10" fillId="5" borderId="1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4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9" fillId="5" borderId="4" xfId="49" applyFont="true" applyBorder="true" applyAlignment="false" applyProtection="true">
      <alignment horizontal="right" vertical="top" textRotation="0" wrapText="false" indent="0" shrinkToFit="true"/>
      <protection locked="true" hidden="false"/>
    </xf>
    <xf numFmtId="164" fontId="9" fillId="0" borderId="1" xfId="48" applyFont="true" applyBorder="false" applyAlignment="false" applyProtection="true">
      <alignment horizontal="left" vertical="top" textRotation="0" wrapText="true" indent="0" shrinkToFit="false"/>
      <protection locked="true" hidden="false"/>
    </xf>
    <xf numFmtId="165" fontId="9" fillId="0" borderId="1" xfId="27" applyFont="true" applyBorder="false" applyAlignment="false" applyProtection="true">
      <alignment horizontal="center" vertical="top" textRotation="0" wrapText="false" indent="0" shrinkToFit="tru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9" fillId="5" borderId="1" xfId="49" applyFont="true" applyBorder="false" applyAlignment="false" applyProtection="true">
      <alignment horizontal="right" vertical="top" textRotation="0" wrapText="false" indent="0" shrinkToFit="true"/>
      <protection locked="true" hidden="false"/>
    </xf>
    <xf numFmtId="164" fontId="10" fillId="0" borderId="1" xfId="48" applyFont="true" applyBorder="false" applyAlignment="false" applyProtection="true">
      <alignment horizontal="left" vertical="top" textRotation="0" wrapText="true" indent="0" shrinkToFit="false"/>
      <protection locked="true" hidden="false"/>
    </xf>
    <xf numFmtId="165" fontId="10" fillId="0" borderId="1" xfId="27" applyFont="true" applyBorder="false" applyAlignment="false" applyProtection="true">
      <alignment horizontal="center" vertical="top" textRotation="0" wrapText="false" indent="0" shrinkToFit="true"/>
      <protection locked="true" hidden="false"/>
    </xf>
    <xf numFmtId="166" fontId="10" fillId="5" borderId="1" xfId="49" applyFont="true" applyBorder="false" applyAlignment="false" applyProtection="true">
      <alignment horizontal="right" vertical="top" textRotation="0" wrapText="false" indent="0" shrinkToFit="true"/>
      <protection locked="true" hidden="false"/>
    </xf>
    <xf numFmtId="164" fontId="10" fillId="0" borderId="1" xfId="4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1" xfId="48" applyFont="true" applyBorder="false" applyAlignment="false" applyProtection="true">
      <alignment horizontal="left" vertical="top" textRotation="0" wrapText="true" indent="0" shrinkToFit="false"/>
      <protection locked="true" hidden="false"/>
    </xf>
    <xf numFmtId="165" fontId="12" fillId="0" borderId="1" xfId="27" applyFont="true" applyBorder="false" applyAlignment="false" applyProtection="true">
      <alignment horizontal="center" vertical="top" textRotation="0" wrapText="false" indent="0" shrinkToFit="true"/>
      <protection locked="true" hidden="false"/>
    </xf>
    <xf numFmtId="166" fontId="12" fillId="5" borderId="1" xfId="49" applyFont="true" applyBorder="false" applyAlignment="false" applyProtection="true">
      <alignment horizontal="right" vertical="top" textRotation="0" wrapText="false" indent="0" shrinkToFit="tru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28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5" borderId="0" xfId="28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3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br" xfId="20" builtinId="53" customBuiltin="true"/>
    <cellStyle name="col" xfId="21" builtinId="53" customBuiltin="true"/>
    <cellStyle name="style0" xfId="22" builtinId="53" customBuiltin="true"/>
    <cellStyle name="td" xfId="23" builtinId="53" customBuiltin="true"/>
    <cellStyle name="tr" xfId="24" builtinId="53" customBuiltin="true"/>
    <cellStyle name="xl21" xfId="25" builtinId="53" customBuiltin="true"/>
    <cellStyle name="xl22" xfId="26" builtinId="53" customBuiltin="true"/>
    <cellStyle name="xl23" xfId="27" builtinId="53" customBuiltin="true"/>
    <cellStyle name="xl24" xfId="28" builtinId="53" customBuiltin="true"/>
    <cellStyle name="xl25" xfId="29" builtinId="53" customBuiltin="true"/>
    <cellStyle name="xl26" xfId="30" builtinId="53" customBuiltin="true"/>
    <cellStyle name="xl27" xfId="31" builtinId="53" customBuiltin="true"/>
    <cellStyle name="xl28" xfId="32" builtinId="53" customBuiltin="true"/>
    <cellStyle name="xl29" xfId="33" builtinId="53" customBuiltin="true"/>
    <cellStyle name="xl30" xfId="34" builtinId="53" customBuiltin="true"/>
    <cellStyle name="xl31" xfId="35" builtinId="53" customBuiltin="true"/>
    <cellStyle name="xl32" xfId="36" builtinId="53" customBuiltin="true"/>
    <cellStyle name="xl33" xfId="37" builtinId="53" customBuiltin="true"/>
    <cellStyle name="xl34" xfId="38" builtinId="53" customBuiltin="true"/>
    <cellStyle name="xl35" xfId="39" builtinId="53" customBuiltin="true"/>
    <cellStyle name="xl36" xfId="40" builtinId="53" customBuiltin="true"/>
    <cellStyle name="xl37" xfId="41" builtinId="53" customBuiltin="true"/>
    <cellStyle name="xl38" xfId="42" builtinId="53" customBuiltin="true"/>
    <cellStyle name="xl39" xfId="43" builtinId="53" customBuiltin="true"/>
    <cellStyle name="xl40" xfId="44" builtinId="53" customBuiltin="true"/>
    <cellStyle name="xl41" xfId="45" builtinId="53" customBuiltin="true"/>
    <cellStyle name="xl42" xfId="46" builtinId="53" customBuiltin="true"/>
    <cellStyle name="xl43" xfId="47" builtinId="53" customBuiltin="true"/>
    <cellStyle name="xl44" xfId="48" builtinId="53" customBuiltin="true"/>
    <cellStyle name="xl45" xfId="49" builtinId="53" customBuiltin="true"/>
    <cellStyle name="xl46" xfId="5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7"/>
  <sheetViews>
    <sheetView windowProtection="false" showFormulas="false" showGridLines="false" showRowColHeaders="true" showZeros="false" rightToLeft="false" tabSelected="true" showOutlineSymbols="true" defaultGridColor="true" view="pageBreakPreview" topLeftCell="A1" colorId="64" zoomScale="100" zoomScaleNormal="100" zoomScalePageLayoutView="100" workbookViewId="0">
      <selection pane="topLeft" activeCell="B6" activeCellId="0" sqref="B6"/>
    </sheetView>
  </sheetViews>
  <sheetFormatPr defaultRowHeight="15.6"/>
  <cols>
    <col collapsed="false" hidden="false" max="1" min="1" style="1" width="57.9132653061224"/>
    <col collapsed="false" hidden="false" max="2" min="2" style="1" width="24.3010204081633"/>
    <col collapsed="false" hidden="false" max="3" min="3" style="2" width="16.7397959183673"/>
    <col collapsed="false" hidden="false" max="1025" min="4" style="1" width="9.04591836734694"/>
  </cols>
  <sheetData>
    <row r="1" customFormat="false" ht="15.15" hidden="false" customHeight="true" outlineLevel="0" collapsed="false">
      <c r="B1" s="3" t="s">
        <v>0</v>
      </c>
      <c r="C1" s="3"/>
    </row>
    <row r="2" customFormat="false" ht="15.15" hidden="false" customHeight="true" outlineLevel="0" collapsed="false">
      <c r="B2" s="3" t="s">
        <v>1</v>
      </c>
      <c r="C2" s="3"/>
    </row>
    <row r="3" customFormat="false" ht="15.15" hidden="false" customHeight="true" outlineLevel="0" collapsed="false">
      <c r="B3" s="3" t="s">
        <v>2</v>
      </c>
      <c r="C3" s="3"/>
    </row>
    <row r="4" customFormat="false" ht="15.15" hidden="false" customHeight="true" outlineLevel="0" collapsed="false">
      <c r="B4" s="3" t="s">
        <v>3</v>
      </c>
      <c r="C4" s="3"/>
    </row>
    <row r="5" customFormat="false" ht="15.6" hidden="false" customHeight="false" outlineLevel="0" collapsed="false">
      <c r="B5" s="3" t="s">
        <v>4</v>
      </c>
      <c r="C5" s="3"/>
    </row>
    <row r="6" customFormat="false" ht="15.15" hidden="false" customHeight="true" outlineLevel="0" collapsed="false">
      <c r="A6" s="4"/>
      <c r="B6" s="5"/>
      <c r="C6" s="5"/>
    </row>
    <row r="7" customFormat="false" ht="15.75" hidden="false" customHeight="true" outlineLevel="0" collapsed="false">
      <c r="A7" s="6" t="s">
        <v>5</v>
      </c>
      <c r="B7" s="6"/>
      <c r="C7" s="6"/>
    </row>
    <row r="8" customFormat="false" ht="23.25" hidden="false" customHeight="true" outlineLevel="0" collapsed="false">
      <c r="A8" s="7" t="s">
        <v>6</v>
      </c>
      <c r="B8" s="7"/>
      <c r="C8" s="7"/>
    </row>
    <row r="9" customFormat="false" ht="31.2" hidden="false" customHeight="false" outlineLevel="0" collapsed="false">
      <c r="A9" s="8" t="s">
        <v>7</v>
      </c>
      <c r="B9" s="9" t="s">
        <v>8</v>
      </c>
      <c r="C9" s="10" t="s">
        <v>9</v>
      </c>
    </row>
    <row r="10" customFormat="false" ht="15.6" hidden="false" customHeight="true" outlineLevel="0" collapsed="false">
      <c r="A10" s="11" t="s">
        <v>10</v>
      </c>
      <c r="B10" s="11"/>
      <c r="C10" s="12" t="n">
        <f aca="false">667718257.2+15000-505545.64+3956900+1083000+500000</f>
        <v>672767611.56</v>
      </c>
    </row>
    <row r="11" s="15" customFormat="true" ht="15.6" hidden="false" customHeight="false" outlineLevel="0" collapsed="false">
      <c r="A11" s="13" t="s">
        <v>11</v>
      </c>
      <c r="B11" s="14" t="s">
        <v>12</v>
      </c>
      <c r="C11" s="12" t="n">
        <f aca="false">127621849.96+15000-505545.64</f>
        <v>127131304.32</v>
      </c>
    </row>
    <row r="12" customFormat="false" ht="15.6" hidden="false" customHeight="false" outlineLevel="1" collapsed="false">
      <c r="A12" s="13" t="s">
        <v>13</v>
      </c>
      <c r="B12" s="14" t="s">
        <v>14</v>
      </c>
      <c r="C12" s="16" t="n">
        <f aca="false">71600000-505545.64</f>
        <v>71094454.36</v>
      </c>
    </row>
    <row r="13" customFormat="false" ht="93.6" hidden="false" customHeight="false" outlineLevel="4" collapsed="false">
      <c r="A13" s="17" t="s">
        <v>15</v>
      </c>
      <c r="B13" s="18" t="s">
        <v>16</v>
      </c>
      <c r="C13" s="19" t="n">
        <f aca="false">71048000-505545.64</f>
        <v>70542454.36</v>
      </c>
    </row>
    <row r="14" customFormat="false" ht="93.6" hidden="false" customHeight="false" outlineLevel="4" collapsed="false">
      <c r="A14" s="17" t="s">
        <v>17</v>
      </c>
      <c r="B14" s="18" t="s">
        <v>18</v>
      </c>
      <c r="C14" s="19" t="n">
        <v>52000</v>
      </c>
    </row>
    <row r="15" customFormat="false" ht="46.8" hidden="false" customHeight="false" outlineLevel="4" collapsed="false">
      <c r="A15" s="17" t="s">
        <v>19</v>
      </c>
      <c r="B15" s="18" t="s">
        <v>20</v>
      </c>
      <c r="C15" s="19" t="n">
        <v>500000</v>
      </c>
    </row>
    <row r="16" s="15" customFormat="true" ht="46.8" hidden="false" customHeight="false" outlineLevel="1" collapsed="false">
      <c r="A16" s="13" t="s">
        <v>21</v>
      </c>
      <c r="B16" s="14" t="s">
        <v>22</v>
      </c>
      <c r="C16" s="16" t="n">
        <v>1300000</v>
      </c>
    </row>
    <row r="17" customFormat="false" ht="78" hidden="false" customHeight="false" outlineLevel="4" collapsed="false">
      <c r="A17" s="17" t="s">
        <v>23</v>
      </c>
      <c r="B17" s="18" t="s">
        <v>24</v>
      </c>
      <c r="C17" s="19" t="n">
        <v>517014.93</v>
      </c>
    </row>
    <row r="18" customFormat="false" ht="109.2" hidden="false" customHeight="false" outlineLevel="4" collapsed="false">
      <c r="A18" s="17" t="s">
        <v>25</v>
      </c>
      <c r="B18" s="18" t="s">
        <v>26</v>
      </c>
      <c r="C18" s="19" t="n">
        <v>4700</v>
      </c>
    </row>
    <row r="19" customFormat="false" ht="78" hidden="false" customHeight="false" outlineLevel="4" collapsed="false">
      <c r="A19" s="17" t="s">
        <v>27</v>
      </c>
      <c r="B19" s="18" t="s">
        <v>28</v>
      </c>
      <c r="C19" s="19" t="n">
        <v>778285.07</v>
      </c>
    </row>
    <row r="20" s="15" customFormat="true" ht="15.6" hidden="false" customHeight="false" outlineLevel="1" collapsed="false">
      <c r="A20" s="13" t="s">
        <v>29</v>
      </c>
      <c r="B20" s="14" t="s">
        <v>30</v>
      </c>
      <c r="C20" s="16" t="n">
        <v>7400000</v>
      </c>
    </row>
    <row r="21" customFormat="false" ht="31.2" hidden="false" customHeight="false" outlineLevel="4" collapsed="false">
      <c r="A21" s="17" t="s">
        <v>31</v>
      </c>
      <c r="B21" s="18" t="s">
        <v>32</v>
      </c>
      <c r="C21" s="19" t="n">
        <v>6900000</v>
      </c>
    </row>
    <row r="22" customFormat="false" ht="46.8" hidden="false" customHeight="false" outlineLevel="4" collapsed="false">
      <c r="A22" s="17" t="s">
        <v>33</v>
      </c>
      <c r="B22" s="18" t="s">
        <v>34</v>
      </c>
      <c r="C22" s="19" t="n">
        <v>500000</v>
      </c>
    </row>
    <row r="23" s="15" customFormat="true" ht="15.6" hidden="false" customHeight="false" outlineLevel="1" collapsed="false">
      <c r="A23" s="13" t="s">
        <v>35</v>
      </c>
      <c r="B23" s="14" t="s">
        <v>36</v>
      </c>
      <c r="C23" s="16" t="n">
        <v>14540000</v>
      </c>
    </row>
    <row r="24" customFormat="false" ht="46.8" hidden="false" customHeight="false" outlineLevel="4" collapsed="false">
      <c r="A24" s="17" t="s">
        <v>37</v>
      </c>
      <c r="B24" s="18" t="s">
        <v>38</v>
      </c>
      <c r="C24" s="19" t="n">
        <v>2900000</v>
      </c>
    </row>
    <row r="25" customFormat="false" ht="46.8" hidden="false" customHeight="false" outlineLevel="4" collapsed="false">
      <c r="A25" s="17" t="s">
        <v>39</v>
      </c>
      <c r="B25" s="18" t="s">
        <v>40</v>
      </c>
      <c r="C25" s="19" t="n">
        <v>11530000</v>
      </c>
    </row>
    <row r="26" customFormat="false" ht="46.8" hidden="false" customHeight="false" outlineLevel="4" collapsed="false">
      <c r="A26" s="17" t="s">
        <v>41</v>
      </c>
      <c r="B26" s="18" t="s">
        <v>42</v>
      </c>
      <c r="C26" s="19" t="n">
        <v>110000</v>
      </c>
    </row>
    <row r="27" s="15" customFormat="true" ht="15.6" hidden="false" customHeight="false" outlineLevel="1" collapsed="false">
      <c r="A27" s="13" t="s">
        <v>43</v>
      </c>
      <c r="B27" s="14" t="s">
        <v>44</v>
      </c>
      <c r="C27" s="16" t="n">
        <v>768000</v>
      </c>
    </row>
    <row r="28" customFormat="false" ht="62.4" hidden="false" customHeight="false" outlineLevel="4" collapsed="false">
      <c r="A28" s="17" t="s">
        <v>45</v>
      </c>
      <c r="B28" s="18" t="s">
        <v>46</v>
      </c>
      <c r="C28" s="19" t="n">
        <v>753000</v>
      </c>
    </row>
    <row r="29" customFormat="false" ht="78" hidden="false" customHeight="false" outlineLevel="4" collapsed="false">
      <c r="A29" s="17" t="s">
        <v>47</v>
      </c>
      <c r="B29" s="18" t="s">
        <v>48</v>
      </c>
      <c r="C29" s="19" t="n">
        <v>15000</v>
      </c>
    </row>
    <row r="30" s="15" customFormat="true" ht="46.8" hidden="false" customHeight="false" outlineLevel="1" collapsed="false">
      <c r="A30" s="13" t="s">
        <v>49</v>
      </c>
      <c r="B30" s="14" t="s">
        <v>50</v>
      </c>
      <c r="C30" s="16" t="n">
        <v>17795051</v>
      </c>
    </row>
    <row r="31" customFormat="false" ht="93.6" hidden="false" customHeight="false" outlineLevel="4" collapsed="false">
      <c r="A31" s="17" t="s">
        <v>51</v>
      </c>
      <c r="B31" s="18" t="s">
        <v>52</v>
      </c>
      <c r="C31" s="19" t="n">
        <v>2210000</v>
      </c>
    </row>
    <row r="32" customFormat="false" ht="93.6" hidden="false" customHeight="false" outlineLevel="4" collapsed="false">
      <c r="A32" s="17" t="s">
        <v>53</v>
      </c>
      <c r="B32" s="18" t="s">
        <v>54</v>
      </c>
      <c r="C32" s="19" t="n">
        <v>11000000</v>
      </c>
    </row>
    <row r="33" customFormat="false" ht="78" hidden="false" customHeight="false" outlineLevel="4" collapsed="false">
      <c r="A33" s="17" t="s">
        <v>55</v>
      </c>
      <c r="B33" s="18" t="s">
        <v>56</v>
      </c>
      <c r="C33" s="19" t="n">
        <v>3750000</v>
      </c>
    </row>
    <row r="34" customFormat="false" ht="78" hidden="false" customHeight="false" outlineLevel="4" collapsed="false">
      <c r="A34" s="17" t="s">
        <v>57</v>
      </c>
      <c r="B34" s="18" t="s">
        <v>58</v>
      </c>
      <c r="C34" s="19" t="n">
        <v>820000</v>
      </c>
    </row>
    <row r="35" customFormat="false" ht="62.4" hidden="false" customHeight="false" outlineLevel="4" collapsed="false">
      <c r="A35" s="17" t="s">
        <v>59</v>
      </c>
      <c r="B35" s="18" t="s">
        <v>60</v>
      </c>
      <c r="C35" s="19" t="n">
        <v>15051</v>
      </c>
    </row>
    <row r="36" s="15" customFormat="true" ht="31.2" hidden="false" customHeight="false" outlineLevel="1" collapsed="false">
      <c r="A36" s="13" t="s">
        <v>61</v>
      </c>
      <c r="B36" s="14" t="s">
        <v>62</v>
      </c>
      <c r="C36" s="16" t="n">
        <v>950000</v>
      </c>
    </row>
    <row r="37" customFormat="false" ht="31.2" hidden="false" customHeight="false" outlineLevel="4" collapsed="false">
      <c r="A37" s="17" t="s">
        <v>63</v>
      </c>
      <c r="B37" s="18" t="s">
        <v>64</v>
      </c>
      <c r="C37" s="19" t="n">
        <v>123450</v>
      </c>
    </row>
    <row r="38" customFormat="false" ht="31.2" hidden="false" customHeight="false" outlineLevel="4" collapsed="false">
      <c r="A38" s="17" t="s">
        <v>65</v>
      </c>
      <c r="B38" s="18" t="s">
        <v>66</v>
      </c>
      <c r="C38" s="19" t="n">
        <v>230750</v>
      </c>
    </row>
    <row r="39" customFormat="false" ht="31.2" hidden="false" customHeight="false" outlineLevel="4" collapsed="false">
      <c r="A39" s="17" t="s">
        <v>67</v>
      </c>
      <c r="B39" s="18" t="s">
        <v>68</v>
      </c>
      <c r="C39" s="19" t="n">
        <v>328000</v>
      </c>
    </row>
    <row r="40" customFormat="false" ht="31.2" hidden="false" customHeight="false" outlineLevel="4" collapsed="false">
      <c r="A40" s="17" t="s">
        <v>69</v>
      </c>
      <c r="B40" s="18" t="s">
        <v>70</v>
      </c>
      <c r="C40" s="19" t="n">
        <v>267800</v>
      </c>
    </row>
    <row r="41" s="15" customFormat="true" ht="46.8" hidden="false" customHeight="false" outlineLevel="1" collapsed="false">
      <c r="A41" s="13" t="s">
        <v>71</v>
      </c>
      <c r="B41" s="14" t="s">
        <v>72</v>
      </c>
      <c r="C41" s="16" t="n">
        <f aca="false">9905766.57+15000</f>
        <v>9920766.57</v>
      </c>
    </row>
    <row r="42" customFormat="false" ht="15.6" hidden="false" customHeight="true" outlineLevel="4" collapsed="false">
      <c r="A42" s="20" t="s">
        <v>73</v>
      </c>
      <c r="B42" s="18" t="s">
        <v>74</v>
      </c>
      <c r="C42" s="19" t="n">
        <v>14</v>
      </c>
    </row>
    <row r="43" customFormat="false" ht="15.6" hidden="false" customHeight="false" outlineLevel="4" collapsed="false">
      <c r="A43" s="20"/>
      <c r="B43" s="18" t="s">
        <v>75</v>
      </c>
      <c r="C43" s="19" t="n">
        <f aca="false">2703561+15000</f>
        <v>2718561</v>
      </c>
    </row>
    <row r="44" customFormat="false" ht="15.6" hidden="false" customHeight="false" outlineLevel="4" collapsed="false">
      <c r="A44" s="20"/>
      <c r="B44" s="18" t="s">
        <v>76</v>
      </c>
      <c r="C44" s="19" t="n">
        <v>6320000</v>
      </c>
    </row>
    <row r="45" customFormat="false" ht="15.6" hidden="false" customHeight="true" outlineLevel="4" collapsed="false">
      <c r="A45" s="20" t="s">
        <v>73</v>
      </c>
      <c r="B45" s="18" t="s">
        <v>77</v>
      </c>
      <c r="C45" s="19" t="n">
        <v>20084.01</v>
      </c>
    </row>
    <row r="46" customFormat="false" ht="15.6" hidden="false" customHeight="false" outlineLevel="4" collapsed="false">
      <c r="A46" s="20"/>
      <c r="B46" s="18" t="s">
        <v>78</v>
      </c>
      <c r="C46" s="19" t="n">
        <v>35406.54</v>
      </c>
    </row>
    <row r="47" customFormat="false" ht="15.6" hidden="false" customHeight="false" outlineLevel="4" collapsed="false">
      <c r="A47" s="20"/>
      <c r="B47" s="18" t="s">
        <v>79</v>
      </c>
      <c r="C47" s="19" t="n">
        <v>728873</v>
      </c>
    </row>
    <row r="48" customFormat="false" ht="15.6" hidden="false" customHeight="false" outlineLevel="4" collapsed="false">
      <c r="A48" s="20"/>
      <c r="B48" s="18" t="s">
        <v>80</v>
      </c>
      <c r="C48" s="19" t="n">
        <v>69146.09</v>
      </c>
    </row>
    <row r="49" customFormat="false" ht="15.6" hidden="false" customHeight="false" outlineLevel="4" collapsed="false">
      <c r="A49" s="20"/>
      <c r="B49" s="18" t="s">
        <v>81</v>
      </c>
      <c r="C49" s="19" t="n">
        <v>28681.93</v>
      </c>
    </row>
    <row r="50" s="15" customFormat="true" ht="31.2" hidden="false" customHeight="false" outlineLevel="1" collapsed="false">
      <c r="A50" s="13" t="s">
        <v>82</v>
      </c>
      <c r="B50" s="14" t="s">
        <v>83</v>
      </c>
      <c r="C50" s="16" t="n">
        <v>1297000</v>
      </c>
    </row>
    <row r="51" customFormat="false" ht="31.2" hidden="false" customHeight="false" outlineLevel="4" collapsed="false">
      <c r="A51" s="17" t="s">
        <v>84</v>
      </c>
      <c r="B51" s="18" t="s">
        <v>85</v>
      </c>
      <c r="C51" s="19" t="n">
        <v>1297000</v>
      </c>
    </row>
    <row r="52" s="15" customFormat="true" ht="15.6" hidden="false" customHeight="false" outlineLevel="1" collapsed="false">
      <c r="A52" s="13" t="s">
        <v>86</v>
      </c>
      <c r="B52" s="14" t="s">
        <v>87</v>
      </c>
      <c r="C52" s="16" t="n">
        <v>2066032.39</v>
      </c>
    </row>
    <row r="53" customFormat="false" ht="93.6" hidden="false" customHeight="false" outlineLevel="4" collapsed="false">
      <c r="A53" s="17" t="s">
        <v>88</v>
      </c>
      <c r="B53" s="18" t="s">
        <v>89</v>
      </c>
      <c r="C53" s="19" t="n">
        <v>1732</v>
      </c>
    </row>
    <row r="54" customFormat="false" ht="78" hidden="false" customHeight="false" outlineLevel="4" collapsed="false">
      <c r="A54" s="17" t="s">
        <v>90</v>
      </c>
      <c r="B54" s="18" t="s">
        <v>91</v>
      </c>
      <c r="C54" s="19" t="n">
        <v>30000</v>
      </c>
    </row>
    <row r="55" customFormat="false" ht="46.8" hidden="false" customHeight="false" outlineLevel="4" collapsed="false">
      <c r="A55" s="17" t="s">
        <v>92</v>
      </c>
      <c r="B55" s="18" t="s">
        <v>93</v>
      </c>
      <c r="C55" s="19" t="n">
        <v>3000</v>
      </c>
    </row>
    <row r="56" customFormat="false" ht="31.2" hidden="false" customHeight="false" outlineLevel="4" collapsed="false">
      <c r="A56" s="17" t="s">
        <v>94</v>
      </c>
      <c r="B56" s="18" t="s">
        <v>95</v>
      </c>
      <c r="C56" s="19" t="n">
        <v>18181.67</v>
      </c>
    </row>
    <row r="57" customFormat="false" ht="62.4" hidden="false" customHeight="false" outlineLevel="4" collapsed="false">
      <c r="A57" s="17" t="s">
        <v>96</v>
      </c>
      <c r="B57" s="18" t="s">
        <v>97</v>
      </c>
      <c r="C57" s="19" t="n">
        <v>1000</v>
      </c>
    </row>
    <row r="58" customFormat="false" ht="78" hidden="false" customHeight="false" outlineLevel="4" collapsed="false">
      <c r="A58" s="17" t="s">
        <v>98</v>
      </c>
      <c r="B58" s="18" t="s">
        <v>99</v>
      </c>
      <c r="C58" s="19" t="n">
        <v>15000</v>
      </c>
    </row>
    <row r="59" customFormat="false" ht="46.8" hidden="false" customHeight="false" outlineLevel="4" collapsed="false">
      <c r="A59" s="17" t="s">
        <v>100</v>
      </c>
      <c r="B59" s="18" t="s">
        <v>101</v>
      </c>
      <c r="C59" s="19" t="n">
        <v>30000</v>
      </c>
    </row>
    <row r="60" customFormat="false" ht="78" hidden="false" customHeight="false" outlineLevel="4" collapsed="false">
      <c r="A60" s="17" t="s">
        <v>98</v>
      </c>
      <c r="B60" s="18" t="s">
        <v>102</v>
      </c>
      <c r="C60" s="19" t="n">
        <v>20000</v>
      </c>
    </row>
    <row r="61" customFormat="false" ht="78" hidden="false" customHeight="false" outlineLevel="4" collapsed="false">
      <c r="A61" s="17" t="s">
        <v>98</v>
      </c>
      <c r="B61" s="18" t="s">
        <v>103</v>
      </c>
      <c r="C61" s="19" t="n">
        <v>653619.93</v>
      </c>
    </row>
    <row r="62" customFormat="false" ht="78" hidden="false" customHeight="false" outlineLevel="4" collapsed="false">
      <c r="A62" s="17" t="s">
        <v>98</v>
      </c>
      <c r="B62" s="18" t="s">
        <v>104</v>
      </c>
      <c r="C62" s="19" t="n">
        <v>22189.79</v>
      </c>
    </row>
    <row r="63" customFormat="false" ht="78" hidden="false" customHeight="false" outlineLevel="4" collapsed="false">
      <c r="A63" s="17" t="s">
        <v>105</v>
      </c>
      <c r="B63" s="18" t="s">
        <v>106</v>
      </c>
      <c r="C63" s="19" t="n">
        <v>87509</v>
      </c>
    </row>
    <row r="64" customFormat="false" ht="78" hidden="false" customHeight="false" outlineLevel="4" collapsed="false">
      <c r="A64" s="17" t="s">
        <v>105</v>
      </c>
      <c r="B64" s="18" t="s">
        <v>107</v>
      </c>
      <c r="C64" s="19" t="n">
        <v>99100</v>
      </c>
    </row>
    <row r="65" customFormat="false" ht="46.8" hidden="false" customHeight="false" outlineLevel="4" collapsed="false">
      <c r="A65" s="17" t="s">
        <v>108</v>
      </c>
      <c r="B65" s="18" t="s">
        <v>109</v>
      </c>
      <c r="C65" s="19" t="n">
        <v>20000</v>
      </c>
    </row>
    <row r="66" customFormat="false" ht="62.4" hidden="false" customHeight="false" outlineLevel="4" collapsed="false">
      <c r="A66" s="17" t="s">
        <v>110</v>
      </c>
      <c r="B66" s="18" t="s">
        <v>111</v>
      </c>
      <c r="C66" s="19" t="n">
        <v>5900</v>
      </c>
    </row>
    <row r="67" s="24" customFormat="true" ht="31.2" hidden="false" customHeight="false" outlineLevel="2" collapsed="false">
      <c r="A67" s="21" t="s">
        <v>112</v>
      </c>
      <c r="B67" s="22" t="s">
        <v>113</v>
      </c>
      <c r="C67" s="23" t="n">
        <v>1058800</v>
      </c>
    </row>
    <row r="68" customFormat="false" ht="15.6" hidden="false" customHeight="true" outlineLevel="4" collapsed="false">
      <c r="A68" s="20" t="s">
        <v>114</v>
      </c>
      <c r="B68" s="18" t="s">
        <v>115</v>
      </c>
      <c r="C68" s="19" t="n">
        <v>550000</v>
      </c>
    </row>
    <row r="69" customFormat="false" ht="15.6" hidden="false" customHeight="false" outlineLevel="4" collapsed="false">
      <c r="A69" s="20"/>
      <c r="B69" s="18" t="s">
        <v>116</v>
      </c>
      <c r="C69" s="19" t="n">
        <v>140000</v>
      </c>
    </row>
    <row r="70" customFormat="false" ht="15.6" hidden="false" customHeight="false" outlineLevel="4" collapsed="false">
      <c r="A70" s="20"/>
      <c r="B70" s="18" t="s">
        <v>117</v>
      </c>
      <c r="C70" s="19" t="n">
        <v>10000</v>
      </c>
    </row>
    <row r="71" customFormat="false" ht="15.6" hidden="false" customHeight="false" outlineLevel="4" collapsed="false">
      <c r="A71" s="20"/>
      <c r="B71" s="18" t="s">
        <v>118</v>
      </c>
      <c r="C71" s="19" t="n">
        <v>219000</v>
      </c>
    </row>
    <row r="72" customFormat="false" ht="15.6" hidden="false" customHeight="false" outlineLevel="4" collapsed="false">
      <c r="A72" s="20"/>
      <c r="B72" s="18" t="s">
        <v>119</v>
      </c>
      <c r="C72" s="19" t="n">
        <v>4800</v>
      </c>
    </row>
    <row r="73" customFormat="false" ht="15.6" hidden="false" customHeight="false" outlineLevel="4" collapsed="false">
      <c r="A73" s="20"/>
      <c r="B73" s="18" t="s">
        <v>120</v>
      </c>
      <c r="C73" s="19" t="n">
        <v>70000</v>
      </c>
    </row>
    <row r="74" customFormat="false" ht="15.6" hidden="false" customHeight="false" outlineLevel="4" collapsed="false">
      <c r="A74" s="20"/>
      <c r="B74" s="18" t="s">
        <v>121</v>
      </c>
      <c r="C74" s="19" t="n">
        <v>65000</v>
      </c>
    </row>
    <row r="75" s="15" customFormat="true" ht="15.6" hidden="false" customHeight="false" outlineLevel="0" collapsed="false">
      <c r="A75" s="13" t="s">
        <v>122</v>
      </c>
      <c r="B75" s="14" t="s">
        <v>123</v>
      </c>
      <c r="C75" s="16" t="n">
        <f aca="false">540096407.24+3956900+1083000+500000</f>
        <v>545636307.24</v>
      </c>
    </row>
    <row r="76" s="15" customFormat="true" ht="46.8" hidden="false" customHeight="false" outlineLevel="1" collapsed="false">
      <c r="A76" s="13" t="s">
        <v>124</v>
      </c>
      <c r="B76" s="14" t="s">
        <v>125</v>
      </c>
      <c r="C76" s="16" t="n">
        <f aca="false">540093571.79+3956900+1083000+500000</f>
        <v>545633471.79</v>
      </c>
    </row>
    <row r="77" s="15" customFormat="true" ht="31.2" hidden="false" customHeight="false" outlineLevel="2" collapsed="false">
      <c r="A77" s="13" t="s">
        <v>126</v>
      </c>
      <c r="B77" s="14" t="s">
        <v>127</v>
      </c>
      <c r="C77" s="16" t="n">
        <v>309381700</v>
      </c>
    </row>
    <row r="78" customFormat="false" ht="31.2" hidden="false" customHeight="false" outlineLevel="4" collapsed="false">
      <c r="A78" s="17" t="s">
        <v>128</v>
      </c>
      <c r="B78" s="18" t="s">
        <v>129</v>
      </c>
      <c r="C78" s="19" t="n">
        <v>66698000</v>
      </c>
    </row>
    <row r="79" customFormat="false" ht="62.4" hidden="false" customHeight="false" outlineLevel="4" collapsed="false">
      <c r="A79" s="17" t="s">
        <v>130</v>
      </c>
      <c r="B79" s="18" t="s">
        <v>131</v>
      </c>
      <c r="C79" s="19" t="n">
        <v>229711000</v>
      </c>
    </row>
    <row r="80" customFormat="false" ht="62.4" hidden="false" customHeight="false" outlineLevel="4" collapsed="false">
      <c r="A80" s="17" t="s">
        <v>132</v>
      </c>
      <c r="B80" s="18" t="s">
        <v>133</v>
      </c>
      <c r="C80" s="19" t="n">
        <v>12972700</v>
      </c>
    </row>
    <row r="81" s="15" customFormat="true" ht="31.2" hidden="false" customHeight="false" outlineLevel="2" collapsed="false">
      <c r="A81" s="13" t="s">
        <v>134</v>
      </c>
      <c r="B81" s="14" t="s">
        <v>135</v>
      </c>
      <c r="C81" s="16" t="n">
        <v>34759671.79</v>
      </c>
    </row>
    <row r="82" customFormat="false" ht="46.8" hidden="false" customHeight="false" outlineLevel="4" collapsed="false">
      <c r="A82" s="17" t="s">
        <v>136</v>
      </c>
      <c r="B82" s="18" t="s">
        <v>137</v>
      </c>
      <c r="C82" s="19" t="n">
        <v>774800</v>
      </c>
    </row>
    <row r="83" customFormat="false" ht="124.8" hidden="false" customHeight="false" outlineLevel="4" collapsed="false">
      <c r="A83" s="17" t="s">
        <v>138</v>
      </c>
      <c r="B83" s="18" t="s">
        <v>139</v>
      </c>
      <c r="C83" s="19" t="n">
        <v>566500</v>
      </c>
    </row>
    <row r="84" customFormat="false" ht="46.8" hidden="false" customHeight="false" outlineLevel="4" collapsed="false">
      <c r="A84" s="17" t="s">
        <v>140</v>
      </c>
      <c r="B84" s="18" t="s">
        <v>141</v>
      </c>
      <c r="C84" s="19" t="n">
        <v>4171827</v>
      </c>
    </row>
    <row r="85" customFormat="false" ht="78" hidden="false" customHeight="false" outlineLevel="4" collapsed="false">
      <c r="A85" s="17" t="s">
        <v>142</v>
      </c>
      <c r="B85" s="18" t="s">
        <v>143</v>
      </c>
      <c r="C85" s="19" t="n">
        <v>90900</v>
      </c>
    </row>
    <row r="86" customFormat="false" ht="46.8" hidden="false" customHeight="false" outlineLevel="4" collapsed="false">
      <c r="A86" s="17" t="s">
        <v>144</v>
      </c>
      <c r="B86" s="18" t="s">
        <v>145</v>
      </c>
      <c r="C86" s="19" t="n">
        <v>1105100</v>
      </c>
    </row>
    <row r="87" customFormat="false" ht="62.4" hidden="false" customHeight="false" outlineLevel="4" collapsed="false">
      <c r="A87" s="17" t="s">
        <v>146</v>
      </c>
      <c r="B87" s="18" t="s">
        <v>147</v>
      </c>
      <c r="C87" s="19" t="n">
        <v>1930600</v>
      </c>
    </row>
    <row r="88" customFormat="false" ht="109.2" hidden="false" customHeight="false" outlineLevel="4" collapsed="false">
      <c r="A88" s="17" t="s">
        <v>148</v>
      </c>
      <c r="B88" s="18" t="s">
        <v>149</v>
      </c>
      <c r="C88" s="19" t="n">
        <v>16000</v>
      </c>
    </row>
    <row r="89" customFormat="false" ht="93.6" hidden="false" customHeight="false" outlineLevel="4" collapsed="false">
      <c r="A89" s="17" t="s">
        <v>150</v>
      </c>
      <c r="B89" s="18" t="s">
        <v>151</v>
      </c>
      <c r="C89" s="19" t="n">
        <v>10159600</v>
      </c>
    </row>
    <row r="90" customFormat="false" ht="62.4" hidden="false" customHeight="false" outlineLevel="4" collapsed="false">
      <c r="A90" s="17" t="s">
        <v>152</v>
      </c>
      <c r="B90" s="18" t="s">
        <v>153</v>
      </c>
      <c r="C90" s="19" t="n">
        <v>300000</v>
      </c>
    </row>
    <row r="91" customFormat="false" ht="78" hidden="false" customHeight="false" outlineLevel="4" collapsed="false">
      <c r="A91" s="17" t="s">
        <v>154</v>
      </c>
      <c r="B91" s="18" t="s">
        <v>155</v>
      </c>
      <c r="C91" s="19" t="n">
        <v>132700</v>
      </c>
    </row>
    <row r="92" customFormat="false" ht="62.4" hidden="false" customHeight="false" outlineLevel="4" collapsed="false">
      <c r="A92" s="17" t="s">
        <v>156</v>
      </c>
      <c r="B92" s="18" t="s">
        <v>157</v>
      </c>
      <c r="C92" s="19" t="n">
        <v>5690000</v>
      </c>
    </row>
    <row r="93" customFormat="false" ht="93.6" hidden="false" customHeight="false" outlineLevel="4" collapsed="false">
      <c r="A93" s="17" t="s">
        <v>158</v>
      </c>
      <c r="B93" s="18" t="s">
        <v>159</v>
      </c>
      <c r="C93" s="19" t="n">
        <v>473000</v>
      </c>
    </row>
    <row r="94" customFormat="false" ht="46.8" hidden="false" customHeight="false" outlineLevel="4" collapsed="false">
      <c r="A94" s="17" t="s">
        <v>160</v>
      </c>
      <c r="B94" s="18" t="s">
        <v>161</v>
      </c>
      <c r="C94" s="19" t="n">
        <v>3647544.79</v>
      </c>
    </row>
    <row r="95" customFormat="false" ht="78" hidden="false" customHeight="false" outlineLevel="4" collapsed="false">
      <c r="A95" s="17" t="s">
        <v>162</v>
      </c>
      <c r="B95" s="18" t="s">
        <v>163</v>
      </c>
      <c r="C95" s="19" t="n">
        <v>330700</v>
      </c>
    </row>
    <row r="96" customFormat="false" ht="78" hidden="false" customHeight="false" outlineLevel="4" collapsed="false">
      <c r="A96" s="17" t="s">
        <v>164</v>
      </c>
      <c r="B96" s="18" t="s">
        <v>165</v>
      </c>
      <c r="C96" s="19" t="n">
        <v>963000</v>
      </c>
    </row>
    <row r="97" customFormat="false" ht="62.4" hidden="false" customHeight="false" outlineLevel="4" collapsed="false">
      <c r="A97" s="17" t="s">
        <v>166</v>
      </c>
      <c r="B97" s="18" t="s">
        <v>167</v>
      </c>
      <c r="C97" s="19" t="n">
        <v>4407400</v>
      </c>
    </row>
    <row r="98" s="15" customFormat="true" ht="31.2" hidden="false" customHeight="false" outlineLevel="2" collapsed="false">
      <c r="A98" s="13" t="s">
        <v>168</v>
      </c>
      <c r="B98" s="14" t="s">
        <v>169</v>
      </c>
      <c r="C98" s="16" t="n">
        <f aca="false">168239300+3956900</f>
        <v>172196200</v>
      </c>
    </row>
    <row r="99" customFormat="false" ht="93.6" hidden="false" customHeight="false" outlineLevel="4" collapsed="false">
      <c r="A99" s="17" t="s">
        <v>170</v>
      </c>
      <c r="B99" s="18" t="s">
        <v>171</v>
      </c>
      <c r="C99" s="19" t="n">
        <v>397800</v>
      </c>
    </row>
    <row r="100" customFormat="false" ht="93.6" hidden="false" customHeight="false" outlineLevel="4" collapsed="false">
      <c r="A100" s="17" t="s">
        <v>172</v>
      </c>
      <c r="B100" s="18" t="s">
        <v>173</v>
      </c>
      <c r="C100" s="19" t="n">
        <v>426800</v>
      </c>
    </row>
    <row r="101" customFormat="false" ht="109.2" hidden="false" customHeight="false" outlineLevel="4" collapsed="false">
      <c r="A101" s="17" t="s">
        <v>174</v>
      </c>
      <c r="B101" s="18" t="s">
        <v>175</v>
      </c>
      <c r="C101" s="19" t="n">
        <v>1046000</v>
      </c>
    </row>
    <row r="102" customFormat="false" ht="93.6" hidden="false" customHeight="false" outlineLevel="4" collapsed="false">
      <c r="A102" s="17" t="s">
        <v>176</v>
      </c>
      <c r="B102" s="18" t="s">
        <v>177</v>
      </c>
      <c r="C102" s="19" t="n">
        <v>343200</v>
      </c>
    </row>
    <row r="103" customFormat="false" ht="62.4" hidden="false" customHeight="false" outlineLevel="4" collapsed="false">
      <c r="A103" s="17" t="s">
        <v>178</v>
      </c>
      <c r="B103" s="18" t="s">
        <v>179</v>
      </c>
      <c r="C103" s="19" t="n">
        <v>10536000</v>
      </c>
    </row>
    <row r="104" customFormat="false" ht="78" hidden="false" customHeight="false" outlineLevel="4" collapsed="false">
      <c r="A104" s="17" t="s">
        <v>180</v>
      </c>
      <c r="B104" s="18" t="s">
        <v>181</v>
      </c>
      <c r="C104" s="19" t="n">
        <v>1200000</v>
      </c>
    </row>
    <row r="105" customFormat="false" ht="62.4" hidden="false" customHeight="false" outlineLevel="4" collapsed="false">
      <c r="A105" s="17" t="s">
        <v>182</v>
      </c>
      <c r="B105" s="18" t="s">
        <v>183</v>
      </c>
      <c r="C105" s="19" t="n">
        <v>2700</v>
      </c>
    </row>
    <row r="106" customFormat="false" ht="46.8" hidden="false" customHeight="false" outlineLevel="4" collapsed="false">
      <c r="A106" s="17" t="s">
        <v>184</v>
      </c>
      <c r="B106" s="18" t="s">
        <v>185</v>
      </c>
      <c r="C106" s="19" t="n">
        <v>1009000</v>
      </c>
    </row>
    <row r="107" customFormat="false" ht="93.6" hidden="false" customHeight="false" outlineLevel="4" collapsed="false">
      <c r="A107" s="17" t="s">
        <v>186</v>
      </c>
      <c r="B107" s="18" t="s">
        <v>187</v>
      </c>
      <c r="C107" s="19" t="n">
        <v>123300</v>
      </c>
    </row>
    <row r="108" customFormat="false" ht="78" hidden="false" customHeight="false" outlineLevel="4" collapsed="false">
      <c r="A108" s="17" t="s">
        <v>188</v>
      </c>
      <c r="B108" s="18" t="s">
        <v>189</v>
      </c>
      <c r="C108" s="19" t="n">
        <v>281900</v>
      </c>
    </row>
    <row r="109" customFormat="false" ht="78" hidden="false" customHeight="false" outlineLevel="4" collapsed="false">
      <c r="A109" s="17" t="s">
        <v>190</v>
      </c>
      <c r="B109" s="18" t="s">
        <v>191</v>
      </c>
      <c r="C109" s="19" t="n">
        <v>6295700</v>
      </c>
    </row>
    <row r="110" customFormat="false" ht="140.4" hidden="false" customHeight="false" outlineLevel="4" collapsed="false">
      <c r="A110" s="17" t="s">
        <v>192</v>
      </c>
      <c r="B110" s="18" t="s">
        <v>193</v>
      </c>
      <c r="C110" s="19" t="n">
        <f aca="false">87672500+3956900</f>
        <v>91629400</v>
      </c>
    </row>
    <row r="111" customFormat="false" ht="62.4" hidden="false" customHeight="false" outlineLevel="4" collapsed="false">
      <c r="A111" s="17" t="s">
        <v>194</v>
      </c>
      <c r="B111" s="18" t="s">
        <v>195</v>
      </c>
      <c r="C111" s="19" t="n">
        <v>58904400</v>
      </c>
    </row>
    <row r="112" s="15" customFormat="true" ht="15.6" hidden="false" customHeight="false" outlineLevel="3" collapsed="false">
      <c r="A112" s="13" t="s">
        <v>196</v>
      </c>
      <c r="B112" s="14" t="s">
        <v>197</v>
      </c>
      <c r="C112" s="16" t="n">
        <f aca="false">27712900+1083000+500000</f>
        <v>29295900</v>
      </c>
    </row>
    <row r="113" customFormat="false" ht="78" hidden="false" customHeight="false" outlineLevel="4" collapsed="false">
      <c r="A113" s="17" t="s">
        <v>198</v>
      </c>
      <c r="B113" s="18" t="s">
        <v>199</v>
      </c>
      <c r="C113" s="19" t="n">
        <v>6000000</v>
      </c>
    </row>
    <row r="114" customFormat="false" ht="93.6" hidden="false" customHeight="false" outlineLevel="4" collapsed="false">
      <c r="A114" s="17" t="s">
        <v>200</v>
      </c>
      <c r="B114" s="18" t="s">
        <v>201</v>
      </c>
      <c r="C114" s="19" t="n">
        <v>45000</v>
      </c>
    </row>
    <row r="115" customFormat="false" ht="124.8" hidden="false" customHeight="false" outlineLevel="4" collapsed="false">
      <c r="A115" s="17" t="s">
        <v>202</v>
      </c>
      <c r="B115" s="18" t="s">
        <v>203</v>
      </c>
      <c r="C115" s="19" t="n">
        <v>481100</v>
      </c>
    </row>
    <row r="116" customFormat="false" ht="78" hidden="false" customHeight="false" outlineLevel="4" collapsed="false">
      <c r="A116" s="17" t="s">
        <v>204</v>
      </c>
      <c r="B116" s="18" t="s">
        <v>205</v>
      </c>
      <c r="C116" s="19" t="n">
        <v>50000</v>
      </c>
    </row>
    <row r="117" customFormat="false" ht="93.6" hidden="false" customHeight="false" outlineLevel="4" collapsed="false">
      <c r="A117" s="17" t="s">
        <v>206</v>
      </c>
      <c r="B117" s="18" t="s">
        <v>207</v>
      </c>
      <c r="C117" s="19" t="n">
        <v>10372800</v>
      </c>
    </row>
    <row r="118" customFormat="false" ht="62.4" hidden="false" customHeight="false" outlineLevel="4" collapsed="false">
      <c r="A118" s="17" t="s">
        <v>208</v>
      </c>
      <c r="B118" s="18" t="s">
        <v>209</v>
      </c>
      <c r="C118" s="19" t="n">
        <f aca="false">764000+1083000+500000</f>
        <v>2347000</v>
      </c>
    </row>
    <row r="119" customFormat="false" ht="109.2" hidden="false" customHeight="false" outlineLevel="4" collapsed="false">
      <c r="A119" s="17" t="s">
        <v>210</v>
      </c>
      <c r="B119" s="18" t="s">
        <v>211</v>
      </c>
      <c r="C119" s="19" t="n">
        <v>10000000</v>
      </c>
    </row>
    <row r="120" s="15" customFormat="true" ht="124.8" hidden="false" customHeight="false" outlineLevel="1" collapsed="false">
      <c r="A120" s="13" t="s">
        <v>212</v>
      </c>
      <c r="B120" s="14" t="s">
        <v>213</v>
      </c>
      <c r="C120" s="16" t="n">
        <v>2835.45</v>
      </c>
    </row>
    <row r="121" customFormat="false" ht="46.8" hidden="false" customHeight="false" outlineLevel="4" collapsed="false">
      <c r="A121" s="17" t="s">
        <v>214</v>
      </c>
      <c r="B121" s="18" t="s">
        <v>215</v>
      </c>
      <c r="C121" s="19" t="n">
        <v>2835.45</v>
      </c>
    </row>
    <row r="122" customFormat="false" ht="12.75" hidden="false" customHeight="true" outlineLevel="0" collapsed="false">
      <c r="A122" s="25"/>
      <c r="B122" s="25"/>
      <c r="C122" s="26"/>
    </row>
    <row r="123" customFormat="false" ht="15.6" hidden="false" customHeight="false" outlineLevel="0" collapsed="false">
      <c r="A123" s="27" t="s">
        <v>216</v>
      </c>
      <c r="B123" s="28"/>
      <c r="C123" s="29"/>
    </row>
    <row r="124" customFormat="false" ht="15.6" hidden="false" customHeight="false" outlineLevel="0" collapsed="false">
      <c r="A124" s="30" t="s">
        <v>217</v>
      </c>
      <c r="C124" s="31" t="s">
        <v>218</v>
      </c>
    </row>
    <row r="125" customFormat="false" ht="15.6" hidden="false" customHeight="false" outlineLevel="0" collapsed="false">
      <c r="A125" s="27"/>
      <c r="B125" s="31"/>
      <c r="C125" s="29"/>
    </row>
    <row r="126" customFormat="false" ht="15.6" hidden="false" customHeight="false" outlineLevel="0" collapsed="false">
      <c r="A126" s="30"/>
      <c r="B126" s="28"/>
      <c r="C126" s="29"/>
    </row>
    <row r="127" customFormat="false" ht="15.6" hidden="false" customHeight="false" outlineLevel="0" collapsed="false">
      <c r="A127" s="30" t="s">
        <v>219</v>
      </c>
      <c r="B127" s="28"/>
      <c r="C127" s="29"/>
    </row>
  </sheetData>
  <mergeCells count="11">
    <mergeCell ref="B1:C1"/>
    <mergeCell ref="B2:C2"/>
    <mergeCell ref="B3:C3"/>
    <mergeCell ref="B4:C4"/>
    <mergeCell ref="B5:C5"/>
    <mergeCell ref="A7:C7"/>
    <mergeCell ref="A8:C8"/>
    <mergeCell ref="A10:B10"/>
    <mergeCell ref="A42:A44"/>
    <mergeCell ref="A45:A49"/>
    <mergeCell ref="A68:A74"/>
  </mergeCells>
  <printOptions headings="false" gridLines="false" gridLinesSet="true" horizontalCentered="true" verticalCentered="false"/>
  <pageMargins left="1.18125" right="0.39375" top="0.39375" bottom="0.39375" header="0.511805555555555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2019-12-09T08:53:19Z</dcterms:created>
  <dc:creator>PC-ZAM-IMAGE\stp</dc:creator>
  <dc:description/>
  <dc:language>ru-RU</dc:language>
  <cp:lastModifiedBy>gorfo</cp:lastModifiedBy>
  <cp:lastPrinted>2019-12-27T07:28:42Z</cp:lastPrinted>
  <dcterms:modified xsi:type="dcterms:W3CDTF">2019-12-27T13:06:17Z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????">
    <vt:lpwstr>budget_oblast</vt:lpwstr>
  </property>
  <property fmtid="{D5CDD505-2E9C-101B-9397-08002B2CF9AE}" pid="9" name="?????? ????">
    <vt:lpwstr>19.2.2804.24860963</vt:lpwstr>
  </property>
  <property fmtid="{D5CDD505-2E9C-101B-9397-08002B2CF9AE}" pid="10" name="?????? ???????">
    <vt:lpwstr>19.2.29.11180</vt:lpwstr>
  </property>
  <property fmtid="{D5CDD505-2E9C-101B-9397-08002B2CF9AE}" pid="11" name="????????? ????">
    <vt:lpwstr>используется</vt:lpwstr>
  </property>
  <property fmtid="{D5CDD505-2E9C-101B-9397-08002B2CF9AE}" pid="12" name="???????? ?????????">
    <vt:lpwstr>Вариант (новый от 23.10.2019 10_56_39)(5).xlsx</vt:lpwstr>
  </property>
  <property fmtid="{D5CDD505-2E9C-101B-9397-08002B2CF9AE}" pid="13" name="???????? ??????">
    <vt:lpwstr>Вариант (новый от 23.10.2019 10_56_39)(5).xlsx</vt:lpwstr>
  </property>
  <property fmtid="{D5CDD505-2E9C-101B-9397-08002B2CF9AE}" pid="14" name="????????????">
    <vt:lpwstr>fu_raduj_11</vt:lpwstr>
  </property>
  <property fmtid="{D5CDD505-2E9C-101B-9397-08002B2CF9AE}" pid="15" name="??????">
    <vt:lpwstr>departam-bud</vt:lpwstr>
  </property>
  <property fmtid="{D5CDD505-2E9C-101B-9397-08002B2CF9AE}" pid="16" name="??? ???????">
    <vt:lpwstr>MSSQL</vt:lpwstr>
  </property>
  <property fmtid="{D5CDD505-2E9C-101B-9397-08002B2CF9AE}" pid="17" name="??????">
    <vt:lpwstr>SQR_INFO_ISP_BUDG_INC.XLT</vt:lpwstr>
  </property>
</Properties>
</file>