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РЕСУРСНОЕ ОБЕСП," sheetId="1" r:id="rId1"/>
    <sheet name="соц. поддержка" sheetId="2" r:id="rId2"/>
    <sheet name="орг. досуга" sheetId="3" r:id="rId3"/>
    <sheet name="молодежь города" sheetId="4" r:id="rId4"/>
    <sheet name="временная занятость" sheetId="5" r:id="rId5"/>
  </sheets>
  <definedNames>
    <definedName name="_xlnm.Print_Area" localSheetId="4">'временная занятость'!$A$1:$J$41</definedName>
    <definedName name="_xlnm.Print_Area" localSheetId="2">'орг. досуга'!$A$1:$J$37</definedName>
    <definedName name="_xlnm.Print_Area" localSheetId="0">'РЕСУРСНОЕ ОБЕСП,'!$A$1:$I$29</definedName>
    <definedName name="_xlnm.Print_Area" localSheetId="1">'соц. поддержка'!$A$1:$AL$43</definedName>
    <definedName name="Excel_BuiltIn_Print_Area" localSheetId="0">'РЕСУРСНОЕ ОБЕСП,'!$A$2:$I$29</definedName>
    <definedName name="Excel_BuiltIn_Print_Area" localSheetId="1">'соц. поддержка'!$A$2:$J$43</definedName>
    <definedName name="Excel_BuiltIn_Print_Area" localSheetId="3">'молодежь города'!$A$1:$K$104</definedName>
    <definedName name="Excel_BuiltIn_Print_Area" localSheetId="4">'временная занятость'!$A$2:$J$41</definedName>
  </definedNames>
  <calcPr fullCalcOnLoad="1"/>
</workbook>
</file>

<file path=xl/sharedStrings.xml><?xml version="1.0" encoding="utf-8"?>
<sst xmlns="http://schemas.openxmlformats.org/spreadsheetml/2006/main" count="889" uniqueCount="206">
  <si>
    <r>
      <rPr>
        <sz val="12"/>
        <color indexed="8"/>
        <rFont val="Times New Roman"/>
        <family val="1"/>
      </rPr>
      <t xml:space="preserve">Приложение №1
к постановлению администрации ЗАТО г. Радужный Владимирской области
</t>
    </r>
    <r>
      <rPr>
        <sz val="12"/>
        <color indexed="8"/>
        <rFont val=""/>
        <family val="1"/>
      </rPr>
      <t xml:space="preserve">                                        От 29.12.2017 № 2180</t>
    </r>
  </si>
  <si>
    <t>3.  Ресурсное обеспечение 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</si>
  <si>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</si>
  <si>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</si>
  <si>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</si>
  <si>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</si>
  <si>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</si>
  <si>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</si>
  <si>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 xml:space="preserve">Исполнители, ответственные 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</si>
  <si>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</si>
  <si>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</si>
  <si>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</si>
  <si>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</si>
  <si>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1.</t>
  </si>
  <si>
    <t xml:space="preserve">Программа «Создание благоприятных условий для развития молодого поколения ЗАТО г. Радужный Владимирской области» </t>
  </si>
  <si>
    <t>2017 год</t>
  </si>
  <si>
    <t>-</t>
  </si>
  <si>
    <t>МКУ «Комитет по     культуре  и спорту», Управление образования, ФСПН, МБУК КЦ «Досуг»,  МБУК Парк,  культуры и отдыха</t>
  </si>
  <si>
    <t>2018 год</t>
  </si>
  <si>
    <t>2019 год</t>
  </si>
  <si>
    <t>ИТОГО по Программе</t>
  </si>
  <si>
    <t>2017-2019 годы</t>
  </si>
  <si>
    <t>1.1.</t>
  </si>
  <si>
    <t xml:space="preserve">Подпрограмма  "Социальная поддержка детей, оказавшихся в трудной жизненной ситуации" </t>
  </si>
  <si>
    <t>МКУ «Комитет по культуре  и спорту»,  Управление образования, ФСПН</t>
  </si>
  <si>
    <t xml:space="preserve">    ИТОГО по Подпрограмме</t>
  </si>
  <si>
    <t>1.2.</t>
  </si>
  <si>
    <t xml:space="preserve">Подпрограмма «Организация досуга и воспитание детей» </t>
  </si>
  <si>
    <t>МКУ «Комитет по культуре  и спорту»; МБУК КЦ «Досуг»;  МБУК Парк,  культуры и отдыха.</t>
  </si>
  <si>
    <t>Итого по Подпрограмме</t>
  </si>
  <si>
    <t>2017-2019  годы</t>
  </si>
  <si>
    <t>1.3.</t>
  </si>
  <si>
    <t xml:space="preserve">Подпрограмма «Молодёжь города» </t>
  </si>
  <si>
    <t>МКУ «Комитет по культуре  и спорту»; Управление образования; ФСПН</t>
  </si>
  <si>
    <t>1.4.</t>
  </si>
  <si>
    <t xml:space="preserve">Подпрограмма «Временная занятость детей и молодёжи» </t>
  </si>
  <si>
    <t>МКУ «Комитет по культуре  и спорту»; Управление образования</t>
  </si>
  <si>
    <r>
      <rPr>
        <sz val="12"/>
        <color indexed="8"/>
        <rFont val="Times New Roman"/>
        <family val="1"/>
      </rPr>
      <t xml:space="preserve">Приложение №2
к постановлению администрации ЗАТО г. Радужный Владимирской области
</t>
    </r>
    <r>
      <rPr>
        <sz val="12"/>
        <color indexed="8"/>
        <rFont val=""/>
        <family val="1"/>
      </rPr>
      <t xml:space="preserve">                                        От29.12.2017№2180</t>
    </r>
  </si>
  <si>
    <t>Приложение к подпрограмме</t>
  </si>
  <si>
    <t xml:space="preserve">4. Перечень мероприятий муниципальной подпрограммы "Социальная поддержка детей, оказавшихся в трудной жизненной ситуации" </t>
  </si>
  <si>
    <t>Объем финанси-рования            (тыс. руб.)</t>
  </si>
  <si>
    <t>к постановлению администрации ЗАТО г. Радужный Владимирской области</t>
  </si>
  <si>
    <t>Ожидаемые результаты</t>
  </si>
  <si>
    <t xml:space="preserve">                                        От________ № ______</t>
  </si>
  <si>
    <t>Основное мероприятие "Адресная помощь детям-инвалидам, семьям с детьми инвалидами, многодетным семьям"</t>
  </si>
  <si>
    <t xml:space="preserve">Цели:  -создание условий для социальной адаптации детей, находящихся в трудной жизненной ситуации,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
Задачи: - адресная помощь  детям - инвалидам,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адресной помощи семьям и поднятие престижа многодетных семей
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</si>
  <si>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</si>
  <si>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МКУ «Комитет по культуре  и спорту»</t>
  </si>
  <si>
    <t>Оказание адресной дополнительной социальной поддержки не менее 2 детям – инвалидам из семей, находящихся в трудной жизненной ситуации.</t>
  </si>
  <si>
    <t>2.</t>
  </si>
  <si>
    <t>Организация  культурно-спортивных программ для детей-инвалидов</t>
  </si>
  <si>
    <t>МКУ «Комитет по культуре  и спорту»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</si>
  <si>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</si>
  <si>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</si>
  <si>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</si>
  <si>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</si>
  <si>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</si>
  <si>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</si>
  <si>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</si>
  <si>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Оказание  материальной поддержки детям (согласно утвержденным спискам по обращению граждан в ОСЗН)</t>
  </si>
  <si>
    <t>5.</t>
  </si>
  <si>
    <t>Проведение городских мероприятий, посвященных Дню инвалида</t>
  </si>
  <si>
    <t>3,00</t>
  </si>
  <si>
    <t xml:space="preserve">         МКУ «Комитет по                 культуре и спорту»                      </t>
  </si>
  <si>
    <t>Проведение мероприятий, посвященных Дню инвалидов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</si>
  <si>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</si>
  <si>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</si>
  <si>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МКУ «Комитет по культуре и спорту»</t>
  </si>
  <si>
    <t>Организация и проведение спортивных мероприятий для людей с ограниченными возможностями</t>
  </si>
  <si>
    <t>7.</t>
  </si>
  <si>
    <t>Проведение благотворительной городской Новогодней елки для детей с инвалидностью</t>
  </si>
  <si>
    <t>2017-2019</t>
  </si>
  <si>
    <t>8.</t>
  </si>
  <si>
    <t>Организация поездок для членов Радужного отделения всероссийского общества инвалидов</t>
  </si>
  <si>
    <t>Организация экскурсий, выездных мероприятий для членов РО ВООИ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</si>
  <si>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</si>
  <si>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</si>
  <si>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</si>
  <si>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</si>
  <si>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</si>
  <si>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</si>
  <si>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</si>
  <si>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</si>
  <si>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Приложение №3
к постановлению администрации ЗАТО г. Радужный Владимирской области
                                        От29.12.2017 № 2180</t>
  </si>
  <si>
    <t>4. Перечень мероприятий муниципальной подпрограммы«Организация досуга и воспитание детей»</t>
  </si>
  <si>
    <t>Объем финанси-рования (тыс. руб.)</t>
  </si>
  <si>
    <t>Исполнители, ответственные за реализацию мероприятий</t>
  </si>
  <si>
    <t>Основное мероприятие "Организация мероприятий для семей с детьми"</t>
  </si>
  <si>
    <t xml:space="preserve">            Цели:   - создание благоприятных условий для комплексного развития и жизнедеятельности детей, поднятие престижа семьи в обществе;                                                                                                                                                 </t>
  </si>
  <si>
    <t xml:space="preserve">            Задачи: - организация праздничных мероприятий для семей с детьми;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</si>
  <si>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</si>
  <si>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>МКУ "Комитет по культуре и спорту"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</si>
  <si>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</si>
  <si>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</si>
  <si>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>Выявление и поддержка одаренных детей, стимулирование детей занятием спортом, творчеством</t>
  </si>
  <si>
    <t>Основное мероприятие "Организация летнего досуга для детей и подростков"</t>
  </si>
  <si>
    <t xml:space="preserve">      Цели:  укрепление системы профилактики безнадзорности и правонарушений несовершеннолетних.</t>
  </si>
  <si>
    <t xml:space="preserve">      Задачи: организация летнего досуга для детей и подростков.</t>
  </si>
  <si>
    <t>Приобретение и пошив сценических костюмов для детских образцовых коллективов</t>
  </si>
  <si>
    <t>МБУК КЦ "Досуг</t>
  </si>
  <si>
    <t>Создание  условий для занятий творчеством воспитанников детских образцовых коллективов, организация досуга для детей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</si>
  <si>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</si>
  <si>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МБУК Парк культуры и отдыха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</si>
  <si>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</si>
  <si>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</si>
  <si>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Организация досуговой деятельности детей в летний период, обеспечение работы детских аттракционов 6 дней в неделю</t>
  </si>
  <si>
    <t>- доплата работникам, обслуживающим аттракционы;</t>
  </si>
  <si>
    <t>2017</t>
  </si>
  <si>
    <t>- освидетельствование технической эксплуатации аттракционов</t>
  </si>
  <si>
    <t>Приложение №4
к постановлению администрации ЗАТО г. Радужный Владимирской области
                                        От29.12.2017 №2180</t>
  </si>
  <si>
    <t>4. Перечень мероприятий муниципальной подпрограммы «Молодёжь города»</t>
  </si>
  <si>
    <t>Ожидаемые результаты  от реализации  мероприятий</t>
  </si>
  <si>
    <t>Основное мероприятие "Гражданин России"</t>
  </si>
  <si>
    <t xml:space="preserve">Цель подпрограммы: Содействие развитию и реализации потенциала молодёжи  </t>
  </si>
  <si>
    <t xml:space="preserve">Задачи: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</si>
  <si>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</si>
  <si>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</si>
  <si>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</si>
  <si>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</si>
  <si>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</t>
  </si>
  <si>
    <t>Финансирование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</si>
  <si>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</si>
  <si>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</si>
  <si>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</si>
  <si>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</si>
  <si>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>Основное мероприятие " Молодежная инициатива"</t>
  </si>
  <si>
    <t xml:space="preserve"> Цель: Содействие развитию и реализации потенциала молодёжи  </t>
  </si>
  <si>
    <t xml:space="preserve"> Задача: Повышение общественно-политической активности молодежи, вовлечение ее в управление.</t>
  </si>
  <si>
    <t xml:space="preserve">5. </t>
  </si>
  <si>
    <t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Реализация проектов – победителей городских, областных и федеральных конкурсов.</t>
  </si>
  <si>
    <t>Активизация деятельности молодежных и детских объединений и организаций</t>
  </si>
  <si>
    <t>Реализация проекта – победителя областного конкурса проектов «Важное дело»</t>
  </si>
  <si>
    <t>Управление образования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</si>
  <si>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</si>
  <si>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</si>
  <si>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</si>
  <si>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</si>
  <si>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</si>
  <si>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</si>
  <si>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</si>
  <si>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</si>
  <si>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 xml:space="preserve">    Цель: Содействие развитию и реализации потенциала молодёжи  </t>
  </si>
  <si>
    <t>Задача: Участие молодежи в социальных проектах, направленных на поддержку семей с детьми</t>
  </si>
  <si>
    <t>11.</t>
  </si>
  <si>
    <t>Проведение акции «Подари ребёнку радость» (выпуск рекламных буклетов, приобретение специальной литературы и т.д.)</t>
  </si>
  <si>
    <t>МКУ «Комитет по культуре  и спорту», Молодёжный Парламент (по согласованию)</t>
  </si>
  <si>
    <t>Активизация деятельности Молодёжного Парламента, вовлечение молодых людей в общественно – социальную жизнь общества</t>
  </si>
  <si>
    <t>12.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</si>
  <si>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</si>
  <si>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</si>
  <si>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Основное мероприятие " Успех в твоих руках"</t>
  </si>
  <si>
    <t xml:space="preserve">  Задачи: Развитие творческого и интеллектуального потенциала, содействие самореализации молодежи в различных областях интеллектуальной и творческой деятельности;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</si>
  <si>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</si>
  <si>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</si>
  <si>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</si>
  <si>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</si>
  <si>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</si>
  <si>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</si>
  <si>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</si>
  <si>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</si>
  <si>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</si>
  <si>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</si>
  <si>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</si>
  <si>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Поддержка талантливых детей и  молодёжи</t>
  </si>
  <si>
    <t>Основное мероприятие "Здоровый образ жизни"</t>
  </si>
  <si>
    <t>Задача: Профилактика асоциального поведения в молодёжной среде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</si>
  <si>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</si>
  <si>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</si>
  <si>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</si>
  <si>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</si>
  <si>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Проведение мероприятий с участием представителей городской организации Всероссийского общества инвалидов (приобретение сувениров, грамот)</t>
  </si>
  <si>
    <t>Вовлечение молодых людей с ограниченными возможностями в социально значимую деятельность, воспитание толерантности у детей по отношении к инвалидам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</si>
  <si>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</si>
  <si>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</si>
  <si>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</si>
  <si>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Основное мероприятие "Информационное пространство"</t>
  </si>
  <si>
    <t xml:space="preserve"> Задачи: Формирование информационных ресурсов, обеспечивающих позитивную социализацию молодежи города. </t>
  </si>
  <si>
    <t>20.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</si>
  <si>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</si>
  <si>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</si>
  <si>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</si>
  <si>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</si>
  <si>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</si>
  <si>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r>
      <rPr>
        <sz val="12"/>
        <color indexed="8"/>
        <rFont val="Times New Roman"/>
        <family val="1"/>
      </rPr>
      <t xml:space="preserve">Приложение №5
к постановлению администрации ЗАТО г. Радужный Владимирской области
</t>
    </r>
    <r>
      <rPr>
        <sz val="12"/>
        <color indexed="8"/>
        <rFont val=""/>
        <family val="1"/>
      </rPr>
      <t xml:space="preserve">                                        От29.12.2017№2180</t>
    </r>
  </si>
  <si>
    <t xml:space="preserve">4. Перечень мероприятий муниципальной подпрограммы«Временная занятость детей и молодёжи» </t>
  </si>
  <si>
    <t>Ожидаемые результаты от реализации  мероприятий</t>
  </si>
  <si>
    <t>Основное мероприятие "Временное трудоустройство несовершеннолетних граждан"</t>
  </si>
  <si>
    <t xml:space="preserve">       Цель подпрограммы: - укрепление системы профилактики безнадзорности и правонарушений несовершеннолетних</t>
  </si>
  <si>
    <t xml:space="preserve">       Задача подпрограммы: - временное трудоустройство несовершеннолетних граждан</t>
  </si>
  <si>
    <t>Проведение мелкого ремонта школьной мебели,  уборка скошенной травы, перекопка клумб, посадка цветов, прополка, полив.</t>
  </si>
  <si>
    <t>Управление образования                      (МБОУ СОШ №1,                               МБОУ СОШ №2,                                       МБОУ ДОД ЦВР «Лад»)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</si>
  <si>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</t>
  </si>
  <si>
    <t>Управление образования                                (МБОУ СОШ №1,МБОУ СОШ №2, Начальная школа,  МБОУ ДОД ЦВР «Лад»)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</si>
  <si>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</si>
  <si>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                         (МБДОУ  ЦРР д/с № 3,                             МБДОУ  ЦРР д/с № 5,                              МБДОУ  ЦРР д/с № 6)</t>
  </si>
  <si>
    <t>Управление образования                                  (МБДОУ  ЦРР д/с № 3, МБДОУ  ЦРР д/с №5, МБДОУ  ЦРР д/с №6)</t>
  </si>
  <si>
    <t>Уборка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</si>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</sst>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000"/>
    <numFmt numFmtId="167" formatCode="#,##0.00"/>
    <numFmt numFmtId="168" formatCode="#,##0.0000"/>
    <numFmt numFmtId="169" formatCode="#,##0.000"/>
    <numFmt numFmtId="170" formatCode="0.00"/>
    <numFmt numFmtId="171" formatCode="0.0"/>
    <numFmt numFmtId="172" formatCode="0.0000"/>
    <numFmt numFmtId="173" formatCode="0.00000"/>
    <numFmt numFmtId="174" formatCode="0.0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9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 wrapText="1"/>
    </xf>
    <xf numFmtId="164" fontId="4" fillId="0" borderId="0" xfId="0" applyFont="1" applyFill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top" wrapText="1"/>
    </xf>
    <xf numFmtId="169" fontId="4" fillId="0" borderId="2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170" fontId="4" fillId="0" borderId="6" xfId="0" applyNumberFormat="1" applyFont="1" applyFill="1" applyBorder="1" applyAlignment="1">
      <alignment horizontal="center" vertical="center" wrapText="1"/>
    </xf>
    <xf numFmtId="170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center" wrapText="1"/>
    </xf>
    <xf numFmtId="170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justify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168" fontId="11" fillId="0" borderId="7" xfId="0" applyNumberFormat="1" applyFont="1" applyFill="1" applyBorder="1" applyAlignment="1">
      <alignment horizontal="center" vertical="center" wrapText="1"/>
    </xf>
    <xf numFmtId="171" fontId="11" fillId="0" borderId="3" xfId="0" applyNumberFormat="1" applyFont="1" applyFill="1" applyBorder="1" applyAlignment="1">
      <alignment horizontal="center" vertical="center" wrapText="1"/>
    </xf>
    <xf numFmtId="170" fontId="11" fillId="0" borderId="3" xfId="0" applyNumberFormat="1" applyFont="1" applyFill="1" applyBorder="1" applyAlignment="1">
      <alignment horizontal="center" vertical="center" wrapText="1"/>
    </xf>
    <xf numFmtId="170" fontId="11" fillId="0" borderId="7" xfId="0" applyNumberFormat="1" applyFont="1" applyFill="1" applyBorder="1" applyAlignment="1">
      <alignment horizontal="center" vertical="center" wrapText="1"/>
    </xf>
    <xf numFmtId="172" fontId="11" fillId="0" borderId="7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left" vertical="center" wrapText="1"/>
    </xf>
    <xf numFmtId="164" fontId="4" fillId="0" borderId="4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4" fillId="0" borderId="4" xfId="0" applyFont="1" applyFill="1" applyBorder="1" applyAlignment="1">
      <alignment horizontal="left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73" fontId="4" fillId="0" borderId="7" xfId="0" applyNumberFormat="1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73" fontId="11" fillId="0" borderId="3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right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top" wrapText="1"/>
    </xf>
    <xf numFmtId="164" fontId="3" fillId="0" borderId="5" xfId="0" applyFont="1" applyFill="1" applyBorder="1" applyAlignment="1">
      <alignment horizontal="center" vertical="top" wrapText="1"/>
    </xf>
    <xf numFmtId="164" fontId="4" fillId="0" borderId="9" xfId="0" applyFont="1" applyFill="1" applyBorder="1" applyAlignment="1">
      <alignment horizontal="left" vertical="top" wrapText="1"/>
    </xf>
    <xf numFmtId="164" fontId="4" fillId="0" borderId="4" xfId="0" applyFont="1" applyFill="1" applyBorder="1" applyAlignment="1">
      <alignment horizontal="left" vertical="top" wrapText="1"/>
    </xf>
    <xf numFmtId="169" fontId="4" fillId="2" borderId="7" xfId="0" applyNumberFormat="1" applyFont="1" applyFill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 wrapText="1"/>
    </xf>
    <xf numFmtId="171" fontId="11" fillId="0" borderId="4" xfId="0" applyNumberFormat="1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/>
    </xf>
    <xf numFmtId="169" fontId="11" fillId="0" borderId="3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 vertical="center" wrapText="1"/>
    </xf>
    <xf numFmtId="173" fontId="4" fillId="2" borderId="7" xfId="0" applyNumberFormat="1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vertical="top" wrapText="1"/>
    </xf>
    <xf numFmtId="166" fontId="8" fillId="0" borderId="0" xfId="0" applyNumberFormat="1" applyFont="1" applyFill="1" applyAlignment="1">
      <alignment horizontal="center"/>
    </xf>
    <xf numFmtId="170" fontId="12" fillId="0" borderId="2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 wrapText="1"/>
    </xf>
    <xf numFmtId="174" fontId="4" fillId="2" borderId="7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Alignment="1">
      <alignment horizontal="center"/>
    </xf>
    <xf numFmtId="169" fontId="4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view="pageBreakPreview" zoomScaleSheetLayoutView="100" workbookViewId="0" topLeftCell="B1">
      <selection activeCell="B10" sqref="B10"/>
    </sheetView>
  </sheetViews>
  <sheetFormatPr defaultColWidth="8.00390625" defaultRowHeight="16.5" customHeight="1"/>
  <cols>
    <col min="1" max="1" width="4.8515625" style="1" customWidth="1"/>
    <col min="2" max="2" width="55.8515625" style="1" customWidth="1"/>
    <col min="3" max="3" width="15.8515625" style="1" customWidth="1"/>
    <col min="4" max="4" width="16.7109375" style="1" customWidth="1"/>
    <col min="5" max="5" width="10.8515625" style="1" customWidth="1"/>
    <col min="6" max="6" width="16.00390625" style="1" customWidth="1"/>
    <col min="7" max="7" width="13.00390625" style="1" customWidth="1"/>
    <col min="8" max="8" width="14.57421875" style="1" customWidth="1"/>
    <col min="9" max="9" width="32.28125" style="1" customWidth="1"/>
    <col min="10" max="16384" width="9.00390625" style="1" customWidth="1"/>
  </cols>
  <sheetData>
    <row r="1" spans="1:9" ht="51.75" customHeight="1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 t="s">
        <v>7</v>
      </c>
      <c r="I3" s="4" t="s">
        <v>8</v>
      </c>
    </row>
    <row r="4" spans="1:9" ht="17.25" customHeight="1">
      <c r="A4" s="4"/>
      <c r="B4" s="4"/>
      <c r="C4" s="4"/>
      <c r="D4" s="4"/>
      <c r="E4" s="4" t="s">
        <v>9</v>
      </c>
      <c r="F4" s="4" t="s">
        <v>10</v>
      </c>
      <c r="G4" s="4"/>
      <c r="H4" s="4"/>
      <c r="I4" s="4"/>
    </row>
    <row r="5" spans="1:9" ht="70.5" customHeight="1">
      <c r="A5" s="4"/>
      <c r="B5" s="4"/>
      <c r="C5" s="4"/>
      <c r="D5" s="4"/>
      <c r="E5" s="4"/>
      <c r="F5" s="5" t="s">
        <v>11</v>
      </c>
      <c r="G5" s="5" t="s">
        <v>12</v>
      </c>
      <c r="H5" s="4"/>
      <c r="I5" s="4"/>
    </row>
    <row r="6" spans="1:9" ht="17.25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ht="32.25" customHeight="1">
      <c r="A7" s="8" t="s">
        <v>13</v>
      </c>
      <c r="B7" s="9" t="s">
        <v>14</v>
      </c>
      <c r="C7" s="5" t="s">
        <v>15</v>
      </c>
      <c r="D7" s="10">
        <f aca="true" t="shared" si="0" ref="D7:D9">G7+H7</f>
        <v>1620.56063</v>
      </c>
      <c r="E7" s="11" t="s">
        <v>16</v>
      </c>
      <c r="F7" s="11" t="s">
        <v>16</v>
      </c>
      <c r="G7" s="12">
        <f aca="true" t="shared" si="1" ref="G7:G10">G12+G16+G22+G26</f>
        <v>1420.56063</v>
      </c>
      <c r="H7" s="11">
        <f aca="true" t="shared" si="2" ref="H7:H10">H12+H22</f>
        <v>200</v>
      </c>
      <c r="I7" s="4" t="s">
        <v>17</v>
      </c>
    </row>
    <row r="8" spans="1:9" ht="28.5" customHeight="1">
      <c r="A8" s="8"/>
      <c r="B8" s="9"/>
      <c r="C8" s="5" t="s">
        <v>18</v>
      </c>
      <c r="D8" s="11">
        <f t="shared" si="0"/>
        <v>2022.85</v>
      </c>
      <c r="E8" s="11" t="s">
        <v>16</v>
      </c>
      <c r="F8" s="11" t="s">
        <v>16</v>
      </c>
      <c r="G8" s="11">
        <f t="shared" si="1"/>
        <v>1522.85</v>
      </c>
      <c r="H8" s="11">
        <f t="shared" si="2"/>
        <v>500</v>
      </c>
      <c r="I8" s="4"/>
    </row>
    <row r="9" spans="1:9" ht="30" customHeight="1">
      <c r="A9" s="8"/>
      <c r="B9" s="9"/>
      <c r="C9" s="5" t="s">
        <v>19</v>
      </c>
      <c r="D9" s="11">
        <f t="shared" si="0"/>
        <v>2019.85</v>
      </c>
      <c r="E9" s="11" t="s">
        <v>16</v>
      </c>
      <c r="F9" s="11">
        <f>F24</f>
        <v>0</v>
      </c>
      <c r="G9" s="11">
        <f t="shared" si="1"/>
        <v>1519.85</v>
      </c>
      <c r="H9" s="11">
        <f t="shared" si="2"/>
        <v>500</v>
      </c>
      <c r="I9" s="4"/>
    </row>
    <row r="10" spans="1:9" ht="19.5" customHeight="1">
      <c r="A10" s="8"/>
      <c r="B10" s="9" t="s">
        <v>20</v>
      </c>
      <c r="C10" s="4" t="s">
        <v>21</v>
      </c>
      <c r="D10" s="13">
        <f>D15+D19+D25+D29</f>
        <v>5663.260630000001</v>
      </c>
      <c r="E10" s="14" t="s">
        <v>16</v>
      </c>
      <c r="F10" s="15" t="s">
        <v>16</v>
      </c>
      <c r="G10" s="13">
        <f t="shared" si="1"/>
        <v>4463.26063</v>
      </c>
      <c r="H10" s="15">
        <f t="shared" si="2"/>
        <v>1200</v>
      </c>
      <c r="I10" s="4"/>
    </row>
    <row r="11" spans="1:9" ht="12" customHeight="1">
      <c r="A11" s="8"/>
      <c r="B11" s="9"/>
      <c r="C11" s="4"/>
      <c r="D11" s="13"/>
      <c r="E11" s="14"/>
      <c r="F11" s="15"/>
      <c r="G11" s="15"/>
      <c r="H11" s="15"/>
      <c r="I11" s="4"/>
    </row>
    <row r="12" spans="1:9" ht="28.5" customHeight="1">
      <c r="A12" s="8" t="s">
        <v>22</v>
      </c>
      <c r="B12" s="4" t="s">
        <v>23</v>
      </c>
      <c r="C12" s="5" t="s">
        <v>15</v>
      </c>
      <c r="D12" s="16">
        <f aca="true" t="shared" si="3" ref="D12:D14">G12+H12</f>
        <v>419.53700000000003</v>
      </c>
      <c r="E12" s="11" t="s">
        <v>16</v>
      </c>
      <c r="F12" s="11" t="s">
        <v>16</v>
      </c>
      <c r="G12" s="16">
        <f>'соц. поддержка'!G40</f>
        <v>269.53700000000003</v>
      </c>
      <c r="H12" s="11">
        <f>'соц. поддержка'!H40</f>
        <v>150</v>
      </c>
      <c r="I12" s="4" t="s">
        <v>24</v>
      </c>
    </row>
    <row r="13" spans="1:9" ht="32.25" customHeight="1">
      <c r="A13" s="8"/>
      <c r="B13" s="4"/>
      <c r="C13" s="5" t="s">
        <v>18</v>
      </c>
      <c r="D13" s="11">
        <f t="shared" si="3"/>
        <v>423</v>
      </c>
      <c r="E13" s="11" t="s">
        <v>16</v>
      </c>
      <c r="F13" s="11" t="s">
        <v>16</v>
      </c>
      <c r="G13" s="11">
        <f>'соц. поддержка'!G41</f>
        <v>273</v>
      </c>
      <c r="H13" s="11">
        <f>'соц. поддержка'!H41</f>
        <v>150</v>
      </c>
      <c r="I13" s="4"/>
    </row>
    <row r="14" spans="1:9" ht="31.5" customHeight="1">
      <c r="A14" s="8"/>
      <c r="B14" s="4"/>
      <c r="C14" s="5" t="s">
        <v>19</v>
      </c>
      <c r="D14" s="11">
        <f t="shared" si="3"/>
        <v>420</v>
      </c>
      <c r="E14" s="11" t="s">
        <v>16</v>
      </c>
      <c r="F14" s="11" t="s">
        <v>16</v>
      </c>
      <c r="G14" s="11">
        <f>'соц. поддержка'!G42</f>
        <v>270</v>
      </c>
      <c r="H14" s="11">
        <f>'соц. поддержка'!H42</f>
        <v>150</v>
      </c>
      <c r="I14" s="4"/>
    </row>
    <row r="15" spans="1:9" ht="39.75" customHeight="1">
      <c r="A15" s="8"/>
      <c r="B15" s="17" t="s">
        <v>25</v>
      </c>
      <c r="C15" s="5" t="s">
        <v>21</v>
      </c>
      <c r="D15" s="18">
        <f>D12+D13+D14</f>
        <v>1262.537</v>
      </c>
      <c r="E15" s="19" t="s">
        <v>16</v>
      </c>
      <c r="F15" s="19" t="s">
        <v>16</v>
      </c>
      <c r="G15" s="18">
        <f>G12+G13+G14</f>
        <v>812.537</v>
      </c>
      <c r="H15" s="19">
        <f>H12+H13+H14</f>
        <v>450</v>
      </c>
      <c r="I15" s="4"/>
    </row>
    <row r="16" spans="1:9" ht="26.25" customHeight="1">
      <c r="A16" s="8" t="s">
        <v>26</v>
      </c>
      <c r="B16" s="4" t="s">
        <v>27</v>
      </c>
      <c r="C16" s="5" t="s">
        <v>15</v>
      </c>
      <c r="D16" s="11">
        <f aca="true" t="shared" si="4" ref="D16:D18">G16</f>
        <v>319.87601</v>
      </c>
      <c r="E16" s="11" t="s">
        <v>16</v>
      </c>
      <c r="F16" s="11" t="s">
        <v>16</v>
      </c>
      <c r="G16" s="11">
        <f>'орг. досуга'!G34</f>
        <v>319.87601</v>
      </c>
      <c r="H16" s="11" t="s">
        <v>16</v>
      </c>
      <c r="I16" s="20" t="s">
        <v>28</v>
      </c>
    </row>
    <row r="17" spans="1:9" ht="23.25" customHeight="1">
      <c r="A17" s="8"/>
      <c r="B17" s="4"/>
      <c r="C17" s="5" t="s">
        <v>18</v>
      </c>
      <c r="D17" s="11">
        <f t="shared" si="4"/>
        <v>320</v>
      </c>
      <c r="E17" s="11" t="s">
        <v>16</v>
      </c>
      <c r="F17" s="11" t="s">
        <v>16</v>
      </c>
      <c r="G17" s="11">
        <f>'орг. досуга'!G35</f>
        <v>320</v>
      </c>
      <c r="H17" s="11" t="s">
        <v>16</v>
      </c>
      <c r="I17" s="20"/>
    </row>
    <row r="18" spans="1:9" ht="24" customHeight="1">
      <c r="A18" s="8"/>
      <c r="B18" s="4"/>
      <c r="C18" s="5" t="s">
        <v>19</v>
      </c>
      <c r="D18" s="11">
        <f t="shared" si="4"/>
        <v>320</v>
      </c>
      <c r="E18" s="11" t="s">
        <v>16</v>
      </c>
      <c r="F18" s="11" t="s">
        <v>16</v>
      </c>
      <c r="G18" s="11">
        <f>'орг. досуга'!D36</f>
        <v>320</v>
      </c>
      <c r="H18" s="11" t="s">
        <v>16</v>
      </c>
      <c r="I18" s="20"/>
    </row>
    <row r="19" spans="1:9" ht="15.75" customHeight="1">
      <c r="A19" s="8"/>
      <c r="B19" s="9" t="s">
        <v>29</v>
      </c>
      <c r="C19" s="4" t="s">
        <v>30</v>
      </c>
      <c r="D19" s="13">
        <f>D16+D17+D18</f>
        <v>959.87601</v>
      </c>
      <c r="E19" s="14" t="s">
        <v>16</v>
      </c>
      <c r="F19" s="15" t="s">
        <v>16</v>
      </c>
      <c r="G19" s="13">
        <f>G16+G17+G18</f>
        <v>959.87601</v>
      </c>
      <c r="H19" s="14" t="s">
        <v>16</v>
      </c>
      <c r="I19" s="20"/>
    </row>
    <row r="20" spans="1:9" ht="15" customHeight="1">
      <c r="A20" s="8"/>
      <c r="B20" s="9"/>
      <c r="C20" s="4"/>
      <c r="D20" s="13"/>
      <c r="E20" s="14"/>
      <c r="F20" s="15"/>
      <c r="G20" s="15"/>
      <c r="H20" s="14"/>
      <c r="I20" s="20"/>
    </row>
    <row r="21" spans="1:9" ht="0.75" customHeight="1">
      <c r="A21" s="8"/>
      <c r="B21" s="9"/>
      <c r="C21" s="4"/>
      <c r="D21" s="13"/>
      <c r="E21" s="14"/>
      <c r="F21" s="15"/>
      <c r="G21" s="15"/>
      <c r="H21" s="14"/>
      <c r="I21" s="21"/>
    </row>
    <row r="22" spans="1:9" ht="29.25" customHeight="1">
      <c r="A22" s="8" t="s">
        <v>31</v>
      </c>
      <c r="B22" s="4" t="s">
        <v>32</v>
      </c>
      <c r="C22" s="5" t="s">
        <v>15</v>
      </c>
      <c r="D22" s="11">
        <f aca="true" t="shared" si="5" ref="D22:D25">G22+H22</f>
        <v>124.4</v>
      </c>
      <c r="E22" s="11" t="s">
        <v>16</v>
      </c>
      <c r="F22" s="11" t="s">
        <v>16</v>
      </c>
      <c r="G22" s="11">
        <f>'молодежь города'!H101</f>
        <v>74.4</v>
      </c>
      <c r="H22" s="11">
        <f>'молодежь города'!I101</f>
        <v>50</v>
      </c>
      <c r="I22" s="4" t="s">
        <v>33</v>
      </c>
    </row>
    <row r="23" spans="1:9" ht="30.75" customHeight="1">
      <c r="A23" s="8"/>
      <c r="B23" s="4"/>
      <c r="C23" s="5" t="s">
        <v>18</v>
      </c>
      <c r="D23" s="11">
        <f t="shared" si="5"/>
        <v>498</v>
      </c>
      <c r="E23" s="11" t="s">
        <v>16</v>
      </c>
      <c r="F23" s="11" t="s">
        <v>16</v>
      </c>
      <c r="G23" s="11">
        <f>'молодежь города'!H102</f>
        <v>148</v>
      </c>
      <c r="H23" s="11">
        <f>'молодежь города'!I102</f>
        <v>350</v>
      </c>
      <c r="I23" s="4"/>
    </row>
    <row r="24" spans="1:9" ht="28.5" customHeight="1">
      <c r="A24" s="8"/>
      <c r="B24" s="4"/>
      <c r="C24" s="5" t="s">
        <v>19</v>
      </c>
      <c r="D24" s="11">
        <f t="shared" si="5"/>
        <v>498</v>
      </c>
      <c r="E24" s="11" t="s">
        <v>16</v>
      </c>
      <c r="F24" s="11" t="s">
        <v>16</v>
      </c>
      <c r="G24" s="11">
        <f>'молодежь города'!H103</f>
        <v>148</v>
      </c>
      <c r="H24" s="11">
        <f>'молодежь города'!I103</f>
        <v>350</v>
      </c>
      <c r="I24" s="4"/>
    </row>
    <row r="25" spans="1:9" ht="32.25" customHeight="1">
      <c r="A25" s="8"/>
      <c r="B25" s="17" t="s">
        <v>29</v>
      </c>
      <c r="C25" s="5" t="s">
        <v>21</v>
      </c>
      <c r="D25" s="19">
        <f t="shared" si="5"/>
        <v>1120.4</v>
      </c>
      <c r="E25" s="19" t="s">
        <v>16</v>
      </c>
      <c r="F25" s="19" t="s">
        <v>16</v>
      </c>
      <c r="G25" s="19">
        <f>G22+G23+G24</f>
        <v>370.4</v>
      </c>
      <c r="H25" s="19">
        <f>H22+H23+H24</f>
        <v>750</v>
      </c>
      <c r="I25" s="4"/>
    </row>
    <row r="26" spans="1:9" ht="29.25" customHeight="1">
      <c r="A26" s="8" t="s">
        <v>34</v>
      </c>
      <c r="B26" s="4" t="s">
        <v>35</v>
      </c>
      <c r="C26" s="5" t="s">
        <v>15</v>
      </c>
      <c r="D26" s="10">
        <f aca="true" t="shared" si="6" ref="D26:D28">G26</f>
        <v>756.7476200000001</v>
      </c>
      <c r="E26" s="11" t="s">
        <v>16</v>
      </c>
      <c r="F26" s="11" t="s">
        <v>16</v>
      </c>
      <c r="G26" s="10">
        <f>'временная занятость'!G38</f>
        <v>756.7476200000001</v>
      </c>
      <c r="H26" s="11" t="s">
        <v>16</v>
      </c>
      <c r="I26" s="4" t="s">
        <v>36</v>
      </c>
    </row>
    <row r="27" spans="1:9" ht="32.25" customHeight="1">
      <c r="A27" s="8"/>
      <c r="B27" s="4"/>
      <c r="C27" s="5" t="s">
        <v>18</v>
      </c>
      <c r="D27" s="11">
        <f t="shared" si="6"/>
        <v>781.85</v>
      </c>
      <c r="E27" s="11" t="s">
        <v>16</v>
      </c>
      <c r="F27" s="11" t="s">
        <v>16</v>
      </c>
      <c r="G27" s="11">
        <f>'временная занятость'!G39</f>
        <v>781.85</v>
      </c>
      <c r="H27" s="11" t="s">
        <v>16</v>
      </c>
      <c r="I27" s="4"/>
    </row>
    <row r="28" spans="1:9" ht="27" customHeight="1">
      <c r="A28" s="8"/>
      <c r="B28" s="4"/>
      <c r="C28" s="5" t="s">
        <v>19</v>
      </c>
      <c r="D28" s="11">
        <f t="shared" si="6"/>
        <v>781.85</v>
      </c>
      <c r="E28" s="11" t="s">
        <v>16</v>
      </c>
      <c r="F28" s="11" t="s">
        <v>16</v>
      </c>
      <c r="G28" s="11">
        <f>'временная занятость'!G40</f>
        <v>781.85</v>
      </c>
      <c r="H28" s="11" t="s">
        <v>16</v>
      </c>
      <c r="I28" s="4"/>
    </row>
    <row r="29" spans="1:9" ht="34.5" customHeight="1">
      <c r="A29" s="8"/>
      <c r="B29" s="17" t="s">
        <v>29</v>
      </c>
      <c r="C29" s="5" t="s">
        <v>21</v>
      </c>
      <c r="D29" s="22">
        <f>D26+D27+D28</f>
        <v>2320.44762</v>
      </c>
      <c r="E29" s="11" t="s">
        <v>16</v>
      </c>
      <c r="F29" s="11" t="s">
        <v>16</v>
      </c>
      <c r="G29" s="22">
        <f>'временная занятость'!G41</f>
        <v>2320.44762</v>
      </c>
      <c r="H29" s="11" t="s">
        <v>16</v>
      </c>
      <c r="I29" s="4"/>
    </row>
    <row r="30" ht="18" customHeight="1"/>
    <row r="31" ht="18" customHeight="1"/>
    <row r="32" ht="18" customHeight="1"/>
    <row r="33" ht="18" customHeight="1"/>
  </sheetData>
  <sheetProtection selectLockedCells="1" selectUnlockedCells="1"/>
  <mergeCells count="40">
    <mergeCell ref="B1:I1"/>
    <mergeCell ref="A2:I2"/>
    <mergeCell ref="A3:A5"/>
    <mergeCell ref="B3:B5"/>
    <mergeCell ref="C3:C5"/>
    <mergeCell ref="D3:D5"/>
    <mergeCell ref="E3:G3"/>
    <mergeCell ref="H3:H5"/>
    <mergeCell ref="I3:I5"/>
    <mergeCell ref="E4:E5"/>
    <mergeCell ref="F4:G4"/>
    <mergeCell ref="A7:A11"/>
    <mergeCell ref="B7:B9"/>
    <mergeCell ref="I7:I11"/>
    <mergeCell ref="B10:B11"/>
    <mergeCell ref="C10:C11"/>
    <mergeCell ref="D10:D11"/>
    <mergeCell ref="E10:E11"/>
    <mergeCell ref="F10:F11"/>
    <mergeCell ref="G10:G11"/>
    <mergeCell ref="H10:H11"/>
    <mergeCell ref="A12:A15"/>
    <mergeCell ref="B12:B14"/>
    <mergeCell ref="I12:I15"/>
    <mergeCell ref="A16:A21"/>
    <mergeCell ref="B16:B18"/>
    <mergeCell ref="I16:I20"/>
    <mergeCell ref="B19:B21"/>
    <mergeCell ref="C19:C21"/>
    <mergeCell ref="D19:D21"/>
    <mergeCell ref="E19:E21"/>
    <mergeCell ref="F19:F21"/>
    <mergeCell ref="G19:G21"/>
    <mergeCell ref="H19:H21"/>
    <mergeCell ref="A22:A25"/>
    <mergeCell ref="B22:B24"/>
    <mergeCell ref="I22:I25"/>
    <mergeCell ref="A26:A29"/>
    <mergeCell ref="B26:B28"/>
    <mergeCell ref="I26:I29"/>
  </mergeCells>
  <printOptions/>
  <pageMargins left="0.5597222222222222" right="0.5097222222222222" top="0.27569444444444446" bottom="0.15763888888888888" header="0.5118055555555555" footer="0.5118055555555555"/>
  <pageSetup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3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00390625" defaultRowHeight="15" customHeight="1"/>
  <cols>
    <col min="1" max="1" width="9.00390625" style="23" customWidth="1"/>
    <col min="2" max="2" width="44.57421875" style="23" customWidth="1"/>
    <col min="3" max="3" width="10.8515625" style="23" customWidth="1"/>
    <col min="4" max="4" width="12.57421875" style="23" customWidth="1"/>
    <col min="5" max="5" width="11.28125" style="23" customWidth="1"/>
    <col min="6" max="6" width="14.57421875" style="23" customWidth="1"/>
    <col min="7" max="7" width="11.140625" style="23" customWidth="1"/>
    <col min="8" max="8" width="13.57421875" style="23" customWidth="1"/>
    <col min="9" max="9" width="25.140625" style="23" customWidth="1"/>
    <col min="10" max="10" width="37.57421875" style="23" customWidth="1"/>
    <col min="11" max="16384" width="9.00390625" style="23" customWidth="1"/>
  </cols>
  <sheetData>
    <row r="1" spans="1:10" ht="50.25" customHeight="1">
      <c r="A1" s="24"/>
      <c r="B1" s="25" t="s">
        <v>37</v>
      </c>
      <c r="C1" s="25"/>
      <c r="D1" s="25"/>
      <c r="E1" s="25"/>
      <c r="F1" s="25"/>
      <c r="G1" s="25"/>
      <c r="H1" s="25"/>
      <c r="I1" s="25"/>
      <c r="J1" s="25"/>
    </row>
    <row r="2" spans="1:10" ht="30.7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>
      <c r="A3" s="26"/>
      <c r="B3" s="27" t="s">
        <v>39</v>
      </c>
      <c r="C3" s="27"/>
      <c r="D3" s="27"/>
      <c r="E3" s="27"/>
      <c r="F3" s="27"/>
      <c r="G3" s="27"/>
      <c r="H3" s="27"/>
      <c r="I3" s="27"/>
      <c r="J3" s="27"/>
    </row>
    <row r="4" spans="1:10" ht="45" customHeight="1">
      <c r="A4" s="28" t="s">
        <v>2</v>
      </c>
      <c r="B4" s="28" t="s">
        <v>3</v>
      </c>
      <c r="C4" s="28" t="s">
        <v>4</v>
      </c>
      <c r="D4" s="28" t="s">
        <v>40</v>
      </c>
      <c r="E4" s="28" t="s">
        <v>6</v>
      </c>
      <c r="F4" s="28"/>
      <c r="G4" s="28"/>
      <c r="H4" s="28" t="s">
        <v>7</v>
      </c>
      <c r="I4" s="28" t="s">
        <v>41</v>
      </c>
      <c r="J4" s="28" t="s">
        <v>42</v>
      </c>
    </row>
    <row r="5" spans="1:10" ht="26.25" customHeight="1">
      <c r="A5" s="28"/>
      <c r="B5" s="28"/>
      <c r="C5" s="28"/>
      <c r="D5" s="28"/>
      <c r="E5" s="29" t="s">
        <v>9</v>
      </c>
      <c r="F5" s="28" t="s">
        <v>10</v>
      </c>
      <c r="G5" s="28"/>
      <c r="H5" s="28"/>
      <c r="I5" s="28" t="s">
        <v>43</v>
      </c>
      <c r="J5" s="28"/>
    </row>
    <row r="6" spans="1:10" ht="24.75" customHeight="1">
      <c r="A6" s="28"/>
      <c r="B6" s="28"/>
      <c r="C6" s="28"/>
      <c r="D6" s="28"/>
      <c r="E6" s="29"/>
      <c r="F6" s="29" t="s">
        <v>11</v>
      </c>
      <c r="G6" s="28" t="s">
        <v>12</v>
      </c>
      <c r="H6" s="28"/>
      <c r="I6" s="28"/>
      <c r="J6" s="28"/>
    </row>
    <row r="7" spans="1:10" ht="33.75" customHeight="1">
      <c r="A7" s="28"/>
      <c r="B7" s="28"/>
      <c r="C7" s="28"/>
      <c r="D7" s="28"/>
      <c r="E7" s="29"/>
      <c r="F7" s="29"/>
      <c r="G7" s="28"/>
      <c r="H7" s="28"/>
      <c r="I7" s="28"/>
      <c r="J7" s="28"/>
    </row>
    <row r="8" spans="1:10" ht="16.5" customHeight="1">
      <c r="A8" s="30">
        <v>1</v>
      </c>
      <c r="B8" s="31">
        <v>2</v>
      </c>
      <c r="C8" s="31">
        <v>3</v>
      </c>
      <c r="D8" s="31">
        <v>4</v>
      </c>
      <c r="E8" s="32">
        <v>5</v>
      </c>
      <c r="F8" s="32">
        <v>6</v>
      </c>
      <c r="G8" s="33">
        <v>7</v>
      </c>
      <c r="H8" s="31">
        <v>8</v>
      </c>
      <c r="I8" s="31">
        <v>9</v>
      </c>
      <c r="J8" s="31">
        <v>10</v>
      </c>
    </row>
    <row r="9" spans="1:10" ht="24.75" customHeight="1">
      <c r="A9" s="34" t="s">
        <v>44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9.5" customHeight="1">
      <c r="A10" s="35" t="s">
        <v>45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4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" customHeight="1">
      <c r="A12" s="28" t="s">
        <v>13</v>
      </c>
      <c r="B12" s="28" t="s">
        <v>46</v>
      </c>
      <c r="C12" s="28">
        <v>2017</v>
      </c>
      <c r="D12" s="36">
        <v>249.537</v>
      </c>
      <c r="E12" s="37" t="s">
        <v>16</v>
      </c>
      <c r="F12" s="38" t="s">
        <v>16</v>
      </c>
      <c r="G12" s="39">
        <f>D12</f>
        <v>249.537</v>
      </c>
      <c r="H12" s="28" t="s">
        <v>16</v>
      </c>
      <c r="I12" s="40" t="s">
        <v>47</v>
      </c>
      <c r="J12" s="28" t="s">
        <v>48</v>
      </c>
    </row>
    <row r="13" spans="1:10" ht="15.75" customHeight="1">
      <c r="A13" s="28"/>
      <c r="B13" s="28"/>
      <c r="C13" s="28"/>
      <c r="D13" s="36"/>
      <c r="E13" s="37"/>
      <c r="F13" s="38"/>
      <c r="G13" s="39"/>
      <c r="H13" s="28"/>
      <c r="I13" s="40"/>
      <c r="J13" s="28"/>
    </row>
    <row r="14" spans="1:10" ht="20.25" customHeight="1">
      <c r="A14" s="28"/>
      <c r="B14" s="28"/>
      <c r="C14" s="28">
        <v>2018</v>
      </c>
      <c r="D14" s="41">
        <f>G14</f>
        <v>250</v>
      </c>
      <c r="E14" s="42" t="s">
        <v>16</v>
      </c>
      <c r="F14" s="41" t="s">
        <v>16</v>
      </c>
      <c r="G14" s="41">
        <v>250</v>
      </c>
      <c r="H14" s="28" t="s">
        <v>16</v>
      </c>
      <c r="I14" s="40"/>
      <c r="J14" s="28"/>
    </row>
    <row r="15" spans="1:10" ht="12" customHeight="1">
      <c r="A15" s="28"/>
      <c r="B15" s="28"/>
      <c r="C15" s="28"/>
      <c r="D15" s="41"/>
      <c r="E15" s="42"/>
      <c r="F15" s="41"/>
      <c r="G15" s="41"/>
      <c r="H15" s="28"/>
      <c r="I15" s="40"/>
      <c r="J15" s="28"/>
    </row>
    <row r="16" spans="1:10" ht="23.25" customHeight="1">
      <c r="A16" s="28"/>
      <c r="B16" s="28"/>
      <c r="C16" s="28">
        <v>2019</v>
      </c>
      <c r="D16" s="41">
        <f>G16</f>
        <v>250</v>
      </c>
      <c r="E16" s="42" t="s">
        <v>16</v>
      </c>
      <c r="F16" s="41" t="s">
        <v>16</v>
      </c>
      <c r="G16" s="43">
        <v>250</v>
      </c>
      <c r="H16" s="28" t="s">
        <v>16</v>
      </c>
      <c r="I16" s="40"/>
      <c r="J16" s="28"/>
    </row>
    <row r="17" spans="1:10" ht="7.5" customHeight="1">
      <c r="A17" s="28"/>
      <c r="B17" s="28"/>
      <c r="C17" s="28"/>
      <c r="D17" s="41"/>
      <c r="E17" s="42"/>
      <c r="F17" s="41"/>
      <c r="G17" s="43"/>
      <c r="H17" s="28"/>
      <c r="I17" s="40"/>
      <c r="J17" s="28"/>
    </row>
    <row r="18" spans="1:10" ht="25.5" customHeight="1">
      <c r="A18" s="28" t="s">
        <v>49</v>
      </c>
      <c r="B18" s="28" t="s">
        <v>50</v>
      </c>
      <c r="C18" s="44">
        <v>2017</v>
      </c>
      <c r="D18" s="44" t="s">
        <v>16</v>
      </c>
      <c r="E18" s="29" t="s">
        <v>16</v>
      </c>
      <c r="F18" s="28" t="s">
        <v>16</v>
      </c>
      <c r="G18" s="45" t="s">
        <v>16</v>
      </c>
      <c r="H18" s="44" t="s">
        <v>16</v>
      </c>
      <c r="I18" s="28" t="s">
        <v>51</v>
      </c>
      <c r="J18" s="28" t="s">
        <v>52</v>
      </c>
    </row>
    <row r="19" spans="1:10" ht="22.5" customHeight="1">
      <c r="A19" s="28"/>
      <c r="B19" s="28"/>
      <c r="C19" s="44">
        <v>2018</v>
      </c>
      <c r="D19" s="44" t="s">
        <v>16</v>
      </c>
      <c r="E19" s="29" t="s">
        <v>16</v>
      </c>
      <c r="F19" s="28" t="s">
        <v>16</v>
      </c>
      <c r="G19" s="45" t="s">
        <v>16</v>
      </c>
      <c r="H19" s="44" t="s">
        <v>16</v>
      </c>
      <c r="I19" s="28"/>
      <c r="J19" s="28"/>
    </row>
    <row r="20" spans="1:10" ht="23.25" customHeight="1">
      <c r="A20" s="28"/>
      <c r="B20" s="28"/>
      <c r="C20" s="44">
        <v>2019</v>
      </c>
      <c r="D20" s="44" t="s">
        <v>16</v>
      </c>
      <c r="E20" s="29" t="s">
        <v>16</v>
      </c>
      <c r="F20" s="28" t="s">
        <v>16</v>
      </c>
      <c r="G20" s="45" t="s">
        <v>16</v>
      </c>
      <c r="H20" s="44" t="s">
        <v>16</v>
      </c>
      <c r="I20" s="28"/>
      <c r="J20" s="28"/>
    </row>
    <row r="21" spans="1:10" ht="22.5" customHeight="1">
      <c r="A21" s="28" t="s">
        <v>53</v>
      </c>
      <c r="B21" s="28" t="s">
        <v>54</v>
      </c>
      <c r="C21" s="28">
        <v>2017</v>
      </c>
      <c r="D21" s="38">
        <f>G21</f>
        <v>10</v>
      </c>
      <c r="E21" s="38" t="s">
        <v>16</v>
      </c>
      <c r="F21" s="38" t="s">
        <v>16</v>
      </c>
      <c r="G21" s="46">
        <v>10</v>
      </c>
      <c r="H21" s="28" t="s">
        <v>16</v>
      </c>
      <c r="I21" s="28" t="s">
        <v>51</v>
      </c>
      <c r="J21" s="28" t="s">
        <v>55</v>
      </c>
    </row>
    <row r="22" spans="1:10" ht="6" customHeight="1">
      <c r="A22" s="28"/>
      <c r="B22" s="28"/>
      <c r="C22" s="28"/>
      <c r="D22" s="38"/>
      <c r="E22" s="38"/>
      <c r="F22" s="38"/>
      <c r="G22" s="46"/>
      <c r="H22" s="28"/>
      <c r="I22" s="28"/>
      <c r="J22" s="28"/>
    </row>
    <row r="23" spans="1:10" ht="25.5" customHeight="1">
      <c r="A23" s="28"/>
      <c r="B23" s="28"/>
      <c r="C23" s="44">
        <v>2018</v>
      </c>
      <c r="D23" s="47">
        <f aca="true" t="shared" si="0" ref="D23:D24">G23</f>
        <v>10</v>
      </c>
      <c r="E23" s="47" t="s">
        <v>16</v>
      </c>
      <c r="F23" s="47" t="s">
        <v>16</v>
      </c>
      <c r="G23" s="46">
        <v>10</v>
      </c>
      <c r="H23" s="44" t="s">
        <v>16</v>
      </c>
      <c r="I23" s="28"/>
      <c r="J23" s="28"/>
    </row>
    <row r="24" spans="1:10" ht="30.75" customHeight="1">
      <c r="A24" s="28"/>
      <c r="B24" s="28"/>
      <c r="C24" s="44">
        <v>2019</v>
      </c>
      <c r="D24" s="47">
        <f t="shared" si="0"/>
        <v>10</v>
      </c>
      <c r="E24" s="47" t="s">
        <v>16</v>
      </c>
      <c r="F24" s="47" t="s">
        <v>16</v>
      </c>
      <c r="G24" s="46">
        <v>10</v>
      </c>
      <c r="H24" s="44" t="s">
        <v>16</v>
      </c>
      <c r="I24" s="28"/>
      <c r="J24" s="28"/>
    </row>
    <row r="25" spans="1:10" ht="33.75" customHeight="1">
      <c r="A25" s="40" t="s">
        <v>56</v>
      </c>
      <c r="B25" s="28" t="s">
        <v>57</v>
      </c>
      <c r="C25" s="44">
        <v>2017</v>
      </c>
      <c r="D25" s="47">
        <f aca="true" t="shared" si="1" ref="D25:D27">H25</f>
        <v>150</v>
      </c>
      <c r="E25" s="47" t="s">
        <v>16</v>
      </c>
      <c r="F25" s="47" t="s">
        <v>16</v>
      </c>
      <c r="G25" s="48" t="s">
        <v>16</v>
      </c>
      <c r="H25" s="47">
        <v>150</v>
      </c>
      <c r="I25" s="40" t="s">
        <v>58</v>
      </c>
      <c r="J25" s="40" t="s">
        <v>59</v>
      </c>
    </row>
    <row r="26" spans="1:10" ht="25.5" customHeight="1">
      <c r="A26" s="40"/>
      <c r="B26" s="40"/>
      <c r="C26" s="44">
        <v>2018</v>
      </c>
      <c r="D26" s="47">
        <f t="shared" si="1"/>
        <v>150</v>
      </c>
      <c r="E26" s="47" t="s">
        <v>16</v>
      </c>
      <c r="F26" s="47" t="s">
        <v>16</v>
      </c>
      <c r="G26" s="48" t="s">
        <v>16</v>
      </c>
      <c r="H26" s="47">
        <v>150</v>
      </c>
      <c r="I26" s="40"/>
      <c r="J26" s="40"/>
    </row>
    <row r="27" spans="1:10" ht="29.25" customHeight="1">
      <c r="A27" s="40"/>
      <c r="B27" s="28"/>
      <c r="C27" s="44">
        <v>2019</v>
      </c>
      <c r="D27" s="47">
        <f t="shared" si="1"/>
        <v>150</v>
      </c>
      <c r="E27" s="47" t="s">
        <v>16</v>
      </c>
      <c r="F27" s="47" t="s">
        <v>16</v>
      </c>
      <c r="G27" s="48" t="s">
        <v>16</v>
      </c>
      <c r="H27" s="47">
        <v>150</v>
      </c>
      <c r="I27" s="40"/>
      <c r="J27" s="40"/>
    </row>
    <row r="28" spans="1:10" ht="29.25" customHeight="1">
      <c r="A28" s="49" t="s">
        <v>60</v>
      </c>
      <c r="B28" s="49" t="s">
        <v>61</v>
      </c>
      <c r="C28" s="49">
        <v>2017</v>
      </c>
      <c r="D28" s="50">
        <f aca="true" t="shared" si="2" ref="D28:D33">G28</f>
        <v>0</v>
      </c>
      <c r="E28" s="50" t="s">
        <v>16</v>
      </c>
      <c r="F28" s="50" t="s">
        <v>16</v>
      </c>
      <c r="G28" s="51" t="s">
        <v>62</v>
      </c>
      <c r="H28" s="52" t="s">
        <v>16</v>
      </c>
      <c r="I28" s="53" t="s">
        <v>63</v>
      </c>
      <c r="J28" s="54" t="s">
        <v>64</v>
      </c>
    </row>
    <row r="29" spans="1:10" ht="29.25" customHeight="1">
      <c r="A29" s="49"/>
      <c r="B29" s="49"/>
      <c r="C29" s="49">
        <v>2018</v>
      </c>
      <c r="D29" s="50">
        <f t="shared" si="2"/>
        <v>3</v>
      </c>
      <c r="E29" s="50" t="s">
        <v>16</v>
      </c>
      <c r="F29" s="50" t="s">
        <v>16</v>
      </c>
      <c r="G29" s="50">
        <v>3</v>
      </c>
      <c r="H29" s="52" t="s">
        <v>16</v>
      </c>
      <c r="I29" s="53"/>
      <c r="J29" s="54"/>
    </row>
    <row r="30" spans="1:10" ht="29.25" customHeight="1">
      <c r="A30" s="49"/>
      <c r="B30" s="49"/>
      <c r="C30" s="49">
        <v>2019</v>
      </c>
      <c r="D30" s="50">
        <f t="shared" si="2"/>
        <v>3</v>
      </c>
      <c r="E30" s="50" t="s">
        <v>16</v>
      </c>
      <c r="F30" s="50" t="s">
        <v>16</v>
      </c>
      <c r="G30" s="50">
        <v>3</v>
      </c>
      <c r="H30" s="52" t="s">
        <v>16</v>
      </c>
      <c r="I30" s="53"/>
      <c r="J30" s="54"/>
    </row>
    <row r="31" spans="1:10" ht="29.25" customHeight="1">
      <c r="A31" s="49" t="s">
        <v>65</v>
      </c>
      <c r="B31" s="49" t="s">
        <v>66</v>
      </c>
      <c r="C31" s="49">
        <v>2017</v>
      </c>
      <c r="D31" s="52">
        <f t="shared" si="2"/>
        <v>0</v>
      </c>
      <c r="E31" s="52" t="s">
        <v>16</v>
      </c>
      <c r="F31" s="52" t="s">
        <v>16</v>
      </c>
      <c r="G31" s="55" t="s">
        <v>16</v>
      </c>
      <c r="H31" s="52" t="s">
        <v>16</v>
      </c>
      <c r="I31" s="49" t="s">
        <v>67</v>
      </c>
      <c r="J31" s="49" t="s">
        <v>68</v>
      </c>
    </row>
    <row r="32" spans="1:10" ht="29.25" customHeight="1">
      <c r="A32" s="49"/>
      <c r="B32" s="49"/>
      <c r="C32" s="49">
        <v>2018</v>
      </c>
      <c r="D32" s="52">
        <f t="shared" si="2"/>
        <v>0</v>
      </c>
      <c r="E32" s="52" t="s">
        <v>16</v>
      </c>
      <c r="F32" s="52" t="s">
        <v>16</v>
      </c>
      <c r="G32" s="55" t="s">
        <v>16</v>
      </c>
      <c r="H32" s="52" t="s">
        <v>16</v>
      </c>
      <c r="I32" s="49"/>
      <c r="J32" s="49"/>
    </row>
    <row r="33" spans="1:10" ht="29.25" customHeight="1">
      <c r="A33" s="49"/>
      <c r="B33" s="49"/>
      <c r="C33" s="49">
        <v>2019</v>
      </c>
      <c r="D33" s="52">
        <f t="shared" si="2"/>
        <v>0</v>
      </c>
      <c r="E33" s="52" t="s">
        <v>16</v>
      </c>
      <c r="F33" s="52" t="s">
        <v>16</v>
      </c>
      <c r="G33" s="55" t="s">
        <v>16</v>
      </c>
      <c r="H33" s="52" t="s">
        <v>16</v>
      </c>
      <c r="I33" s="49"/>
      <c r="J33" s="49"/>
    </row>
    <row r="34" spans="1:10" ht="48.75" customHeight="1">
      <c r="A34" s="49" t="s">
        <v>69</v>
      </c>
      <c r="B34" s="53" t="s">
        <v>70</v>
      </c>
      <c r="C34" s="56" t="s">
        <v>71</v>
      </c>
      <c r="D34" s="57" t="s">
        <v>16</v>
      </c>
      <c r="E34" s="57" t="s">
        <v>16</v>
      </c>
      <c r="F34" s="57" t="s">
        <v>16</v>
      </c>
      <c r="G34" s="57" t="s">
        <v>16</v>
      </c>
      <c r="H34" s="53" t="s">
        <v>16</v>
      </c>
      <c r="I34" s="58" t="s">
        <v>67</v>
      </c>
      <c r="J34" s="53"/>
    </row>
    <row r="35" spans="1:10" ht="53.25" customHeight="1">
      <c r="A35" s="49" t="s">
        <v>72</v>
      </c>
      <c r="B35" s="53" t="s">
        <v>73</v>
      </c>
      <c r="C35" s="56" t="s">
        <v>71</v>
      </c>
      <c r="D35" s="57" t="s">
        <v>16</v>
      </c>
      <c r="E35" s="57" t="s">
        <v>16</v>
      </c>
      <c r="F35" s="57" t="s">
        <v>16</v>
      </c>
      <c r="G35" s="57" t="s">
        <v>16</v>
      </c>
      <c r="H35" s="53" t="s">
        <v>16</v>
      </c>
      <c r="I35" s="53" t="s">
        <v>67</v>
      </c>
      <c r="J35" s="53" t="s">
        <v>74</v>
      </c>
    </row>
    <row r="36" spans="1:10" ht="39" customHeight="1">
      <c r="A36" s="49" t="s">
        <v>75</v>
      </c>
      <c r="B36" s="53" t="s">
        <v>76</v>
      </c>
      <c r="C36" s="56" t="s">
        <v>71</v>
      </c>
      <c r="D36" s="57" t="s">
        <v>16</v>
      </c>
      <c r="E36" s="57" t="s">
        <v>16</v>
      </c>
      <c r="F36" s="57" t="s">
        <v>16</v>
      </c>
      <c r="G36" s="57" t="s">
        <v>16</v>
      </c>
      <c r="H36" s="53" t="s">
        <v>16</v>
      </c>
      <c r="I36" s="53" t="s">
        <v>77</v>
      </c>
      <c r="J36" s="53" t="s">
        <v>78</v>
      </c>
    </row>
    <row r="37" spans="1:10" ht="29.25" customHeight="1">
      <c r="A37" s="53" t="s">
        <v>79</v>
      </c>
      <c r="B37" s="53" t="s">
        <v>80</v>
      </c>
      <c r="C37" s="56">
        <v>2017</v>
      </c>
      <c r="D37" s="59">
        <f aca="true" t="shared" si="3" ref="D37:D39">G37</f>
        <v>7</v>
      </c>
      <c r="E37" s="59" t="s">
        <v>16</v>
      </c>
      <c r="F37" s="59" t="s">
        <v>16</v>
      </c>
      <c r="G37" s="59">
        <v>7</v>
      </c>
      <c r="H37" s="53"/>
      <c r="I37" s="53" t="s">
        <v>77</v>
      </c>
      <c r="J37" s="53" t="s">
        <v>81</v>
      </c>
    </row>
    <row r="38" spans="1:10" ht="29.25" customHeight="1">
      <c r="A38" s="53"/>
      <c r="B38" s="53"/>
      <c r="C38" s="56">
        <v>2018</v>
      </c>
      <c r="D38" s="59">
        <f t="shared" si="3"/>
        <v>10</v>
      </c>
      <c r="E38" s="59" t="s">
        <v>16</v>
      </c>
      <c r="F38" s="59" t="s">
        <v>16</v>
      </c>
      <c r="G38" s="59">
        <v>10</v>
      </c>
      <c r="H38" s="53"/>
      <c r="I38" s="53"/>
      <c r="J38" s="53"/>
    </row>
    <row r="39" spans="1:10" ht="29.25" customHeight="1">
      <c r="A39" s="53"/>
      <c r="B39" s="53"/>
      <c r="C39" s="56">
        <v>2019</v>
      </c>
      <c r="D39" s="59">
        <f t="shared" si="3"/>
        <v>7</v>
      </c>
      <c r="E39" s="59" t="s">
        <v>16</v>
      </c>
      <c r="F39" s="59" t="s">
        <v>16</v>
      </c>
      <c r="G39" s="59">
        <v>7</v>
      </c>
      <c r="H39" s="53"/>
      <c r="I39" s="53"/>
      <c r="J39" s="53"/>
    </row>
    <row r="40" spans="1:10" ht="29.25" customHeight="1">
      <c r="A40" s="33"/>
      <c r="B40" s="60" t="s">
        <v>82</v>
      </c>
      <c r="C40" s="61">
        <v>2017</v>
      </c>
      <c r="D40" s="62">
        <f aca="true" t="shared" si="4" ref="D40:D42">G40+H40</f>
        <v>419.53700000000003</v>
      </c>
      <c r="E40" s="63" t="s">
        <v>16</v>
      </c>
      <c r="F40" s="63" t="s">
        <v>16</v>
      </c>
      <c r="G40" s="64">
        <f>G12+G21+G28+G37</f>
        <v>269.53700000000003</v>
      </c>
      <c r="H40" s="65">
        <f aca="true" t="shared" si="5" ref="H40:H42">H25</f>
        <v>150</v>
      </c>
      <c r="I40" s="33"/>
      <c r="J40" s="33"/>
    </row>
    <row r="41" spans="1:10" ht="24" customHeight="1">
      <c r="A41" s="33"/>
      <c r="B41" s="60"/>
      <c r="C41" s="61">
        <v>2018</v>
      </c>
      <c r="D41" s="66">
        <f t="shared" si="4"/>
        <v>423</v>
      </c>
      <c r="E41" s="66" t="s">
        <v>16</v>
      </c>
      <c r="F41" s="66" t="s">
        <v>16</v>
      </c>
      <c r="G41" s="67">
        <f>G14+G23+G15+G29+G38</f>
        <v>273</v>
      </c>
      <c r="H41" s="65">
        <f t="shared" si="5"/>
        <v>150</v>
      </c>
      <c r="I41" s="33"/>
      <c r="J41" s="33"/>
    </row>
    <row r="42" spans="1:10" ht="26.25" customHeight="1">
      <c r="A42" s="33"/>
      <c r="B42" s="60"/>
      <c r="C42" s="61">
        <v>2019</v>
      </c>
      <c r="D42" s="66">
        <f t="shared" si="4"/>
        <v>420</v>
      </c>
      <c r="E42" s="66" t="s">
        <v>16</v>
      </c>
      <c r="F42" s="66" t="s">
        <v>16</v>
      </c>
      <c r="G42" s="67">
        <f>G16+G24+G30+G39</f>
        <v>270</v>
      </c>
      <c r="H42" s="65">
        <f t="shared" si="5"/>
        <v>150</v>
      </c>
      <c r="I42" s="33"/>
      <c r="J42" s="33"/>
    </row>
    <row r="43" spans="1:10" ht="26.25" customHeight="1">
      <c r="A43" s="33"/>
      <c r="B43" s="60"/>
      <c r="C43" s="61" t="s">
        <v>71</v>
      </c>
      <c r="D43" s="62">
        <f>D40+D41+D42</f>
        <v>1262.537</v>
      </c>
      <c r="E43" s="66" t="s">
        <v>16</v>
      </c>
      <c r="F43" s="66" t="s">
        <v>16</v>
      </c>
      <c r="G43" s="68">
        <f>G40+G41+G42</f>
        <v>812.537</v>
      </c>
      <c r="H43" s="65">
        <f>H40+H41+H42</f>
        <v>450</v>
      </c>
      <c r="I43" s="33"/>
      <c r="J43" s="33"/>
    </row>
    <row r="44" ht="17.25" customHeight="1"/>
    <row r="46" ht="17.25" customHeight="1"/>
    <row r="48" ht="17.2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3">
    <mergeCell ref="B1:J1"/>
    <mergeCell ref="A2:J2"/>
    <mergeCell ref="B3:J3"/>
    <mergeCell ref="A4:A7"/>
    <mergeCell ref="B4:B7"/>
    <mergeCell ref="C4:C7"/>
    <mergeCell ref="D4:D7"/>
    <mergeCell ref="E4:G4"/>
    <mergeCell ref="H4:H7"/>
    <mergeCell ref="I4:I7"/>
    <mergeCell ref="J4:J7"/>
    <mergeCell ref="E5:E7"/>
    <mergeCell ref="F5:G5"/>
    <mergeCell ref="F6:F7"/>
    <mergeCell ref="G6:G7"/>
    <mergeCell ref="A9:J9"/>
    <mergeCell ref="A10:J11"/>
    <mergeCell ref="A12:A17"/>
    <mergeCell ref="B12:B17"/>
    <mergeCell ref="C12:C13"/>
    <mergeCell ref="D12:D13"/>
    <mergeCell ref="E12:E13"/>
    <mergeCell ref="F12:F13"/>
    <mergeCell ref="G12:G13"/>
    <mergeCell ref="H12:H13"/>
    <mergeCell ref="I12:I17"/>
    <mergeCell ref="J12:J17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A18:A20"/>
    <mergeCell ref="B18:B20"/>
    <mergeCell ref="I18:I20"/>
    <mergeCell ref="J18:J20"/>
    <mergeCell ref="A21:A24"/>
    <mergeCell ref="B21:B24"/>
    <mergeCell ref="C21:C22"/>
    <mergeCell ref="D21:D22"/>
    <mergeCell ref="E21:E22"/>
    <mergeCell ref="F21:F22"/>
    <mergeCell ref="G21:G22"/>
    <mergeCell ref="H21:H22"/>
    <mergeCell ref="I21:I24"/>
    <mergeCell ref="J21:J24"/>
    <mergeCell ref="A25:A27"/>
    <mergeCell ref="B25:B27"/>
    <mergeCell ref="I25:I27"/>
    <mergeCell ref="J25:J27"/>
    <mergeCell ref="A28:A30"/>
    <mergeCell ref="B28:B30"/>
    <mergeCell ref="I28:I30"/>
    <mergeCell ref="J28:J30"/>
    <mergeCell ref="A31:A33"/>
    <mergeCell ref="B31:B33"/>
    <mergeCell ref="I31:I33"/>
    <mergeCell ref="J31:J33"/>
    <mergeCell ref="A37:A39"/>
    <mergeCell ref="B37:B39"/>
    <mergeCell ref="I37:I39"/>
    <mergeCell ref="J37:J39"/>
    <mergeCell ref="A40:A43"/>
    <mergeCell ref="B40:B43"/>
    <mergeCell ref="I40:I43"/>
    <mergeCell ref="J40:J43"/>
  </mergeCells>
  <printOptions/>
  <pageMargins left="0.25" right="0.5597222222222222" top="0.2798611111111111" bottom="0.12986111111111112" header="0.5118055555555555" footer="0.5118055555555555"/>
  <pageSetup horizontalDpi="300" verticalDpi="3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7"/>
  <sheetViews>
    <sheetView view="pageBreakPreview" zoomScaleSheetLayoutView="100" workbookViewId="0" topLeftCell="A1">
      <selection activeCell="E11" sqref="E11"/>
    </sheetView>
  </sheetViews>
  <sheetFormatPr defaultColWidth="8.00390625" defaultRowHeight="15.75" customHeight="1"/>
  <cols>
    <col min="1" max="1" width="7.00390625" style="26" customWidth="1"/>
    <col min="2" max="2" width="43.140625" style="26" customWidth="1"/>
    <col min="3" max="3" width="14.00390625" style="26" customWidth="1"/>
    <col min="4" max="5" width="10.57421875" style="26" customWidth="1"/>
    <col min="6" max="6" width="15.28125" style="26" customWidth="1"/>
    <col min="7" max="7" width="12.28125" style="26" customWidth="1"/>
    <col min="8" max="8" width="14.57421875" style="26" customWidth="1"/>
    <col min="9" max="9" width="30.140625" style="26" customWidth="1"/>
    <col min="10" max="10" width="38.00390625" style="26" customWidth="1"/>
    <col min="11" max="16384" width="9.00390625" style="26" customWidth="1"/>
  </cols>
  <sheetData>
    <row r="1" spans="1:10" ht="59.25" customHeight="1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.75" customHeight="1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7" customHeight="1">
      <c r="B3" s="69" t="s">
        <v>84</v>
      </c>
      <c r="C3" s="69"/>
      <c r="D3" s="69"/>
      <c r="E3" s="69"/>
      <c r="F3" s="69"/>
      <c r="G3" s="69"/>
      <c r="H3" s="69"/>
      <c r="I3" s="69"/>
      <c r="J3" s="69"/>
    </row>
    <row r="4" spans="1:10" ht="39" customHeight="1">
      <c r="A4" s="28"/>
      <c r="B4" s="28" t="s">
        <v>3</v>
      </c>
      <c r="C4" s="28" t="s">
        <v>4</v>
      </c>
      <c r="D4" s="28" t="s">
        <v>85</v>
      </c>
      <c r="E4" s="28" t="s">
        <v>6</v>
      </c>
      <c r="F4" s="28"/>
      <c r="G4" s="28"/>
      <c r="H4" s="28" t="s">
        <v>7</v>
      </c>
      <c r="I4" s="28" t="s">
        <v>86</v>
      </c>
      <c r="J4" s="28" t="s">
        <v>42</v>
      </c>
    </row>
    <row r="5" spans="1:10" ht="16.5" customHeight="1">
      <c r="A5" s="28"/>
      <c r="B5" s="28"/>
      <c r="C5" s="28"/>
      <c r="D5" s="28"/>
      <c r="E5" s="28" t="s">
        <v>9</v>
      </c>
      <c r="F5" s="28" t="s">
        <v>10</v>
      </c>
      <c r="G5" s="28"/>
      <c r="H5" s="28"/>
      <c r="I5" s="28"/>
      <c r="J5" s="28"/>
    </row>
    <row r="6" spans="1:10" ht="56.25" customHeight="1">
      <c r="A6" s="28"/>
      <c r="B6" s="28"/>
      <c r="C6" s="28"/>
      <c r="D6" s="28"/>
      <c r="E6" s="28"/>
      <c r="F6" s="44" t="s">
        <v>11</v>
      </c>
      <c r="G6" s="44" t="s">
        <v>12</v>
      </c>
      <c r="H6" s="28"/>
      <c r="I6" s="28"/>
      <c r="J6" s="28"/>
    </row>
    <row r="7" spans="1:10" ht="16.5" customHeight="1">
      <c r="A7" s="70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</row>
    <row r="8" spans="1:10" ht="21" customHeight="1">
      <c r="A8" s="71" t="s">
        <v>87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21" customHeight="1">
      <c r="A9" s="72" t="s">
        <v>88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8" customHeight="1">
      <c r="A10" s="73" t="s">
        <v>89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4.25" customHeight="1">
      <c r="A11" s="40" t="s">
        <v>13</v>
      </c>
      <c r="B11" s="74" t="s">
        <v>90</v>
      </c>
      <c r="C11" s="28">
        <v>2017</v>
      </c>
      <c r="D11" s="38">
        <f>G11</f>
        <v>10</v>
      </c>
      <c r="E11" s="38" t="s">
        <v>16</v>
      </c>
      <c r="F11" s="38" t="s">
        <v>16</v>
      </c>
      <c r="G11" s="38">
        <v>10</v>
      </c>
      <c r="H11" s="28" t="s">
        <v>16</v>
      </c>
      <c r="I11" s="28" t="s">
        <v>91</v>
      </c>
      <c r="J11" s="40" t="s">
        <v>92</v>
      </c>
    </row>
    <row r="12" spans="1:10" ht="13.5" customHeight="1">
      <c r="A12" s="40"/>
      <c r="B12" s="74"/>
      <c r="C12" s="28"/>
      <c r="D12" s="38"/>
      <c r="E12" s="38"/>
      <c r="F12" s="38"/>
      <c r="G12" s="38"/>
      <c r="H12" s="28"/>
      <c r="I12" s="28"/>
      <c r="J12" s="28"/>
    </row>
    <row r="13" spans="1:10" ht="22.5" customHeight="1">
      <c r="A13" s="40"/>
      <c r="B13" s="74"/>
      <c r="C13" s="44">
        <v>2018</v>
      </c>
      <c r="D13" s="47">
        <f aca="true" t="shared" si="0" ref="D13:D14">G13</f>
        <v>10</v>
      </c>
      <c r="E13" s="47" t="s">
        <v>16</v>
      </c>
      <c r="F13" s="47" t="s">
        <v>16</v>
      </c>
      <c r="G13" s="47">
        <v>10</v>
      </c>
      <c r="H13" s="44" t="s">
        <v>16</v>
      </c>
      <c r="I13" s="28"/>
      <c r="J13" s="28"/>
    </row>
    <row r="14" spans="1:10" ht="26.25" customHeight="1">
      <c r="A14" s="40"/>
      <c r="B14" s="74"/>
      <c r="C14" s="44">
        <v>2019</v>
      </c>
      <c r="D14" s="47">
        <f t="shared" si="0"/>
        <v>10</v>
      </c>
      <c r="E14" s="47" t="s">
        <v>16</v>
      </c>
      <c r="F14" s="47" t="s">
        <v>16</v>
      </c>
      <c r="G14" s="47">
        <v>10</v>
      </c>
      <c r="H14" s="44" t="s">
        <v>16</v>
      </c>
      <c r="I14" s="28"/>
      <c r="J14" s="40"/>
    </row>
    <row r="15" spans="1:10" ht="26.25" customHeight="1">
      <c r="A15" s="28" t="s">
        <v>49</v>
      </c>
      <c r="B15" s="28" t="s">
        <v>93</v>
      </c>
      <c r="C15" s="44">
        <v>2017</v>
      </c>
      <c r="D15" s="47">
        <v>10</v>
      </c>
      <c r="E15" s="47" t="s">
        <v>16</v>
      </c>
      <c r="F15" s="47" t="s">
        <v>16</v>
      </c>
      <c r="G15" s="47">
        <v>10</v>
      </c>
      <c r="H15" s="44" t="s">
        <v>16</v>
      </c>
      <c r="I15" s="28" t="s">
        <v>91</v>
      </c>
      <c r="J15" s="28" t="s">
        <v>94</v>
      </c>
    </row>
    <row r="16" spans="1:10" ht="27" customHeight="1">
      <c r="A16" s="28"/>
      <c r="B16" s="28"/>
      <c r="C16" s="44">
        <v>2018</v>
      </c>
      <c r="D16" s="47">
        <v>10</v>
      </c>
      <c r="E16" s="47" t="s">
        <v>16</v>
      </c>
      <c r="F16" s="47" t="s">
        <v>16</v>
      </c>
      <c r="G16" s="47">
        <v>10</v>
      </c>
      <c r="H16" s="44" t="s">
        <v>16</v>
      </c>
      <c r="I16" s="28"/>
      <c r="J16" s="28"/>
    </row>
    <row r="17" spans="1:10" ht="25.5" customHeight="1">
      <c r="A17" s="28"/>
      <c r="B17" s="28"/>
      <c r="C17" s="44">
        <v>2019</v>
      </c>
      <c r="D17" s="47">
        <v>10</v>
      </c>
      <c r="E17" s="47" t="s">
        <v>16</v>
      </c>
      <c r="F17" s="47" t="s">
        <v>16</v>
      </c>
      <c r="G17" s="47">
        <v>10</v>
      </c>
      <c r="H17" s="44" t="s">
        <v>16</v>
      </c>
      <c r="I17" s="28"/>
      <c r="J17" s="28"/>
    </row>
    <row r="18" spans="1:10" ht="17.25" customHeight="1">
      <c r="A18" s="71" t="s">
        <v>95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4.25" customHeight="1">
      <c r="A19" s="72" t="s">
        <v>96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7.25" customHeight="1">
      <c r="A20" s="75" t="s">
        <v>97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9.5" customHeight="1">
      <c r="A21" s="28" t="s">
        <v>53</v>
      </c>
      <c r="B21" s="28" t="s">
        <v>98</v>
      </c>
      <c r="C21" s="44">
        <v>2017</v>
      </c>
      <c r="D21" s="47">
        <v>30</v>
      </c>
      <c r="E21" s="47" t="s">
        <v>16</v>
      </c>
      <c r="F21" s="47" t="s">
        <v>16</v>
      </c>
      <c r="G21" s="47">
        <v>30</v>
      </c>
      <c r="H21" s="44" t="s">
        <v>16</v>
      </c>
      <c r="I21" s="28" t="s">
        <v>99</v>
      </c>
      <c r="J21" s="28" t="s">
        <v>100</v>
      </c>
    </row>
    <row r="22" spans="1:10" ht="22.5" customHeight="1">
      <c r="A22" s="28"/>
      <c r="B22" s="28"/>
      <c r="C22" s="44">
        <v>2018</v>
      </c>
      <c r="D22" s="47">
        <v>30</v>
      </c>
      <c r="E22" s="47" t="s">
        <v>16</v>
      </c>
      <c r="F22" s="47" t="s">
        <v>16</v>
      </c>
      <c r="G22" s="47">
        <v>30</v>
      </c>
      <c r="H22" s="44" t="s">
        <v>16</v>
      </c>
      <c r="I22" s="28"/>
      <c r="J22" s="28"/>
    </row>
    <row r="23" spans="1:10" ht="24.75" customHeight="1">
      <c r="A23" s="28"/>
      <c r="B23" s="28"/>
      <c r="C23" s="44">
        <v>2019</v>
      </c>
      <c r="D23" s="47">
        <v>30</v>
      </c>
      <c r="E23" s="47" t="s">
        <v>16</v>
      </c>
      <c r="F23" s="47" t="s">
        <v>16</v>
      </c>
      <c r="G23" s="47">
        <v>30</v>
      </c>
      <c r="H23" s="44" t="s">
        <v>16</v>
      </c>
      <c r="I23" s="28"/>
      <c r="J23" s="28"/>
    </row>
    <row r="24" spans="1:10" ht="27" customHeight="1">
      <c r="A24" s="28" t="s">
        <v>56</v>
      </c>
      <c r="B24" s="28" t="s">
        <v>101</v>
      </c>
      <c r="C24" s="44">
        <v>2017</v>
      </c>
      <c r="D24" s="76">
        <v>49.9016</v>
      </c>
      <c r="E24" s="77" t="s">
        <v>16</v>
      </c>
      <c r="F24" s="77" t="s">
        <v>16</v>
      </c>
      <c r="G24" s="76">
        <f>D24</f>
        <v>49.9016</v>
      </c>
      <c r="H24" s="44" t="s">
        <v>16</v>
      </c>
      <c r="I24" s="28" t="s">
        <v>102</v>
      </c>
      <c r="J24" s="28" t="s">
        <v>103</v>
      </c>
    </row>
    <row r="25" spans="1:10" ht="28.5" customHeight="1">
      <c r="A25" s="28"/>
      <c r="B25" s="28"/>
      <c r="C25" s="44">
        <v>2018</v>
      </c>
      <c r="D25" s="77">
        <f aca="true" t="shared" si="1" ref="D25:D26">G25</f>
        <v>50</v>
      </c>
      <c r="E25" s="77" t="s">
        <v>16</v>
      </c>
      <c r="F25" s="77" t="s">
        <v>16</v>
      </c>
      <c r="G25" s="77">
        <v>50</v>
      </c>
      <c r="H25" s="44" t="s">
        <v>16</v>
      </c>
      <c r="I25" s="28"/>
      <c r="J25" s="28"/>
    </row>
    <row r="26" spans="1:10" ht="29.25" customHeight="1">
      <c r="A26" s="28"/>
      <c r="B26" s="28"/>
      <c r="C26" s="44">
        <v>2019</v>
      </c>
      <c r="D26" s="77">
        <f t="shared" si="1"/>
        <v>50</v>
      </c>
      <c r="E26" s="77" t="s">
        <v>16</v>
      </c>
      <c r="F26" s="77" t="s">
        <v>16</v>
      </c>
      <c r="G26" s="77">
        <v>50</v>
      </c>
      <c r="H26" s="44" t="s">
        <v>16</v>
      </c>
      <c r="I26" s="28"/>
      <c r="J26" s="28"/>
    </row>
    <row r="27" spans="1:10" ht="32.25" customHeight="1">
      <c r="A27" s="28" t="s">
        <v>60</v>
      </c>
      <c r="B27" s="45" t="s">
        <v>104</v>
      </c>
      <c r="C27" s="28"/>
      <c r="D27" s="28"/>
      <c r="E27" s="28"/>
      <c r="F27" s="28"/>
      <c r="G27" s="28"/>
      <c r="H27" s="28"/>
      <c r="I27" s="28" t="s">
        <v>102</v>
      </c>
      <c r="J27" s="33" t="s">
        <v>105</v>
      </c>
    </row>
    <row r="28" spans="1:10" ht="33.75" customHeight="1">
      <c r="A28" s="28"/>
      <c r="B28" s="78" t="s">
        <v>106</v>
      </c>
      <c r="C28" s="45" t="s">
        <v>107</v>
      </c>
      <c r="D28" s="79">
        <v>184.97441</v>
      </c>
      <c r="E28" s="43" t="s">
        <v>16</v>
      </c>
      <c r="F28" s="43" t="s">
        <v>16</v>
      </c>
      <c r="G28" s="79">
        <f>D28</f>
        <v>184.97441</v>
      </c>
      <c r="H28" s="45" t="s">
        <v>16</v>
      </c>
      <c r="I28" s="28"/>
      <c r="J28" s="33"/>
    </row>
    <row r="29" spans="1:10" ht="30" customHeight="1">
      <c r="A29" s="28"/>
      <c r="B29" s="78"/>
      <c r="C29" s="45">
        <v>2018</v>
      </c>
      <c r="D29" s="43">
        <f aca="true" t="shared" si="2" ref="D29:D33">G29</f>
        <v>185</v>
      </c>
      <c r="E29" s="43" t="s">
        <v>16</v>
      </c>
      <c r="F29" s="43" t="s">
        <v>16</v>
      </c>
      <c r="G29" s="43">
        <v>185</v>
      </c>
      <c r="H29" s="45" t="s">
        <v>16</v>
      </c>
      <c r="I29" s="28"/>
      <c r="J29" s="33"/>
    </row>
    <row r="30" spans="1:10" ht="26.25" customHeight="1">
      <c r="A30" s="28"/>
      <c r="B30" s="78"/>
      <c r="C30" s="45">
        <v>2019</v>
      </c>
      <c r="D30" s="43">
        <f t="shared" si="2"/>
        <v>185</v>
      </c>
      <c r="E30" s="43" t="s">
        <v>16</v>
      </c>
      <c r="F30" s="43" t="s">
        <v>16</v>
      </c>
      <c r="G30" s="43">
        <v>185</v>
      </c>
      <c r="H30" s="45" t="s">
        <v>16</v>
      </c>
      <c r="I30" s="28"/>
      <c r="J30" s="33"/>
    </row>
    <row r="31" spans="1:10" ht="27.75" customHeight="1">
      <c r="A31" s="28"/>
      <c r="B31" s="28" t="s">
        <v>108</v>
      </c>
      <c r="C31" s="45">
        <v>2017</v>
      </c>
      <c r="D31" s="46">
        <f t="shared" si="2"/>
        <v>35</v>
      </c>
      <c r="E31" s="46" t="s">
        <v>16</v>
      </c>
      <c r="F31" s="46" t="s">
        <v>16</v>
      </c>
      <c r="G31" s="46">
        <v>35</v>
      </c>
      <c r="H31" s="45" t="s">
        <v>16</v>
      </c>
      <c r="I31" s="28"/>
      <c r="J31" s="33"/>
    </row>
    <row r="32" spans="1:10" ht="26.25" customHeight="1">
      <c r="A32" s="28"/>
      <c r="B32" s="28"/>
      <c r="C32" s="45">
        <v>2018</v>
      </c>
      <c r="D32" s="46">
        <f t="shared" si="2"/>
        <v>35</v>
      </c>
      <c r="E32" s="46" t="s">
        <v>16</v>
      </c>
      <c r="F32" s="46" t="s">
        <v>16</v>
      </c>
      <c r="G32" s="46">
        <v>35</v>
      </c>
      <c r="H32" s="45" t="s">
        <v>16</v>
      </c>
      <c r="I32" s="28"/>
      <c r="J32" s="33"/>
    </row>
    <row r="33" spans="1:10" ht="27.75" customHeight="1">
      <c r="A33" s="28"/>
      <c r="B33" s="28"/>
      <c r="C33" s="45">
        <v>2019</v>
      </c>
      <c r="D33" s="43">
        <f t="shared" si="2"/>
        <v>35</v>
      </c>
      <c r="E33" s="43" t="s">
        <v>16</v>
      </c>
      <c r="F33" s="43" t="s">
        <v>16</v>
      </c>
      <c r="G33" s="43">
        <v>35</v>
      </c>
      <c r="H33" s="45" t="s">
        <v>16</v>
      </c>
      <c r="I33" s="28"/>
      <c r="J33" s="33"/>
    </row>
    <row r="34" spans="1:10" ht="27.75" customHeight="1">
      <c r="A34" s="28"/>
      <c r="B34" s="80" t="s">
        <v>29</v>
      </c>
      <c r="C34" s="61">
        <v>2017</v>
      </c>
      <c r="D34" s="81">
        <f>D11+D15+D21+D24+D28+D31</f>
        <v>319.87601</v>
      </c>
      <c r="E34" s="77" t="s">
        <v>16</v>
      </c>
      <c r="F34" s="77" t="s">
        <v>16</v>
      </c>
      <c r="G34" s="81">
        <f>G11+G15+G21+G24+G28+G31</f>
        <v>319.87601</v>
      </c>
      <c r="H34" s="44" t="s">
        <v>16</v>
      </c>
      <c r="I34" s="28"/>
      <c r="J34" s="28"/>
    </row>
    <row r="35" spans="1:10" ht="26.25" customHeight="1">
      <c r="A35" s="28"/>
      <c r="B35" s="80"/>
      <c r="C35" s="61">
        <v>2018</v>
      </c>
      <c r="D35" s="66">
        <f aca="true" t="shared" si="3" ref="D35:D36">G35</f>
        <v>320</v>
      </c>
      <c r="E35" s="77" t="s">
        <v>16</v>
      </c>
      <c r="F35" s="66" t="s">
        <v>16</v>
      </c>
      <c r="G35" s="66">
        <f aca="true" t="shared" si="4" ref="G35:G36">G13+G16+G22+G25+G29+G32</f>
        <v>320</v>
      </c>
      <c r="H35" s="44" t="s">
        <v>16</v>
      </c>
      <c r="I35" s="28"/>
      <c r="J35" s="28"/>
    </row>
    <row r="36" spans="1:10" ht="25.5" customHeight="1">
      <c r="A36" s="28"/>
      <c r="B36" s="80"/>
      <c r="C36" s="61">
        <v>2019</v>
      </c>
      <c r="D36" s="66">
        <f t="shared" si="3"/>
        <v>320</v>
      </c>
      <c r="E36" s="77" t="s">
        <v>16</v>
      </c>
      <c r="F36" s="77" t="s">
        <v>16</v>
      </c>
      <c r="G36" s="66">
        <f t="shared" si="4"/>
        <v>320</v>
      </c>
      <c r="H36" s="44" t="s">
        <v>16</v>
      </c>
      <c r="I36" s="28"/>
      <c r="J36" s="28"/>
    </row>
    <row r="37" spans="1:10" ht="30" customHeight="1">
      <c r="A37" s="28"/>
      <c r="B37" s="80"/>
      <c r="C37" s="61" t="s">
        <v>71</v>
      </c>
      <c r="D37" s="81">
        <f>D34+D35+D36</f>
        <v>959.87601</v>
      </c>
      <c r="E37" s="77" t="s">
        <v>16</v>
      </c>
      <c r="F37" s="66" t="s">
        <v>16</v>
      </c>
      <c r="G37" s="81">
        <f>G34+G35+G36</f>
        <v>959.87601</v>
      </c>
      <c r="H37" s="44" t="s">
        <v>16</v>
      </c>
      <c r="I37" s="28"/>
      <c r="J37" s="28"/>
    </row>
    <row r="44" ht="17.25" customHeight="1"/>
  </sheetData>
  <sheetProtection selectLockedCells="1" selectUnlockedCells="1"/>
  <mergeCells count="50">
    <mergeCell ref="A1:J1"/>
    <mergeCell ref="A2:J2"/>
    <mergeCell ref="B3:J3"/>
    <mergeCell ref="A4:A6"/>
    <mergeCell ref="B4:B6"/>
    <mergeCell ref="C4:C6"/>
    <mergeCell ref="D4:D6"/>
    <mergeCell ref="E4:G4"/>
    <mergeCell ref="H4:H6"/>
    <mergeCell ref="I4:I6"/>
    <mergeCell ref="J4:J6"/>
    <mergeCell ref="E5:E6"/>
    <mergeCell ref="F5:G5"/>
    <mergeCell ref="A8:J8"/>
    <mergeCell ref="A9:J9"/>
    <mergeCell ref="A10:J10"/>
    <mergeCell ref="A11:A14"/>
    <mergeCell ref="B11:B14"/>
    <mergeCell ref="C11:C12"/>
    <mergeCell ref="D11:D12"/>
    <mergeCell ref="E11:E12"/>
    <mergeCell ref="F11:F12"/>
    <mergeCell ref="G11:G12"/>
    <mergeCell ref="H11:H12"/>
    <mergeCell ref="I11:I14"/>
    <mergeCell ref="J11:J14"/>
    <mergeCell ref="A15:A17"/>
    <mergeCell ref="B15:B17"/>
    <mergeCell ref="I15:I17"/>
    <mergeCell ref="J15:J17"/>
    <mergeCell ref="A18:J18"/>
    <mergeCell ref="A19:J19"/>
    <mergeCell ref="A20:J20"/>
    <mergeCell ref="A21:A23"/>
    <mergeCell ref="B21:B23"/>
    <mergeCell ref="I21:I23"/>
    <mergeCell ref="J21:J23"/>
    <mergeCell ref="A24:A26"/>
    <mergeCell ref="B24:B26"/>
    <mergeCell ref="I24:I26"/>
    <mergeCell ref="J24:J26"/>
    <mergeCell ref="A27:A33"/>
    <mergeCell ref="C27:H27"/>
    <mergeCell ref="I27:I33"/>
    <mergeCell ref="J27:J33"/>
    <mergeCell ref="B28:B30"/>
    <mergeCell ref="B31:B33"/>
    <mergeCell ref="A34:A37"/>
    <mergeCell ref="B34:B37"/>
    <mergeCell ref="I34:J37"/>
  </mergeCells>
  <printOptions/>
  <pageMargins left="0.3701388888888889" right="0.3798611111111111" top="0.2" bottom="0.2298611111111111" header="0.5118055555555555" footer="0.5118055555555555"/>
  <pageSetup horizontalDpi="300" verticalDpi="3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V104"/>
  <sheetViews>
    <sheetView view="pageBreakPreview" zoomScaleSheetLayoutView="100" workbookViewId="0" topLeftCell="A1">
      <selection activeCell="A2" sqref="A2"/>
    </sheetView>
  </sheetViews>
  <sheetFormatPr defaultColWidth="8.00390625" defaultRowHeight="15" customHeight="1"/>
  <cols>
    <col min="1" max="1" width="5.00390625" style="23" customWidth="1"/>
    <col min="2" max="2" width="9.00390625" style="23" hidden="1" customWidth="1"/>
    <col min="3" max="3" width="47.00390625" style="23" customWidth="1"/>
    <col min="4" max="4" width="11.57421875" style="23" customWidth="1"/>
    <col min="5" max="6" width="10.57421875" style="23" customWidth="1"/>
    <col min="7" max="7" width="15.57421875" style="23" customWidth="1"/>
    <col min="8" max="8" width="13.00390625" style="23" customWidth="1"/>
    <col min="9" max="9" width="11.57421875" style="23" customWidth="1"/>
    <col min="10" max="10" width="17.57421875" style="23" customWidth="1"/>
    <col min="11" max="11" width="46.7109375" style="23" customWidth="1"/>
    <col min="12" max="16384" width="9.00390625" style="23" customWidth="1"/>
  </cols>
  <sheetData>
    <row r="1" spans="1:256" ht="48" customHeight="1">
      <c r="A1" s="82" t="s">
        <v>109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6.2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1" ht="30.75" customHeight="1">
      <c r="A3" s="83" t="s">
        <v>110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33.75" customHeight="1">
      <c r="A4" s="28" t="s">
        <v>2</v>
      </c>
      <c r="B4" s="28" t="s">
        <v>3</v>
      </c>
      <c r="C4" s="28"/>
      <c r="D4" s="28" t="s">
        <v>4</v>
      </c>
      <c r="E4" s="28" t="s">
        <v>85</v>
      </c>
      <c r="F4" s="28" t="s">
        <v>6</v>
      </c>
      <c r="G4" s="28"/>
      <c r="H4" s="28"/>
      <c r="I4" s="28" t="s">
        <v>7</v>
      </c>
      <c r="J4" s="28" t="s">
        <v>86</v>
      </c>
      <c r="K4" s="28" t="s">
        <v>111</v>
      </c>
    </row>
    <row r="5" spans="1:11" ht="16.5" customHeight="1">
      <c r="A5" s="28"/>
      <c r="B5" s="28"/>
      <c r="C5" s="28"/>
      <c r="D5" s="28"/>
      <c r="E5" s="28"/>
      <c r="F5" s="28" t="s">
        <v>9</v>
      </c>
      <c r="G5" s="44" t="s">
        <v>10</v>
      </c>
      <c r="H5" s="44"/>
      <c r="I5" s="28"/>
      <c r="J5" s="28"/>
      <c r="K5" s="28"/>
    </row>
    <row r="6" spans="1:11" ht="57.75" customHeight="1">
      <c r="A6" s="28"/>
      <c r="B6" s="28"/>
      <c r="C6" s="28"/>
      <c r="D6" s="28"/>
      <c r="E6" s="28"/>
      <c r="F6" s="28"/>
      <c r="G6" s="45" t="s">
        <v>11</v>
      </c>
      <c r="H6" s="44" t="s">
        <v>12</v>
      </c>
      <c r="I6" s="28"/>
      <c r="J6" s="28"/>
      <c r="K6" s="28"/>
    </row>
    <row r="7" spans="1:11" ht="16.5" customHeight="1">
      <c r="A7" s="30">
        <v>1</v>
      </c>
      <c r="B7" s="33">
        <v>2</v>
      </c>
      <c r="C7" s="33"/>
      <c r="D7" s="31">
        <v>3</v>
      </c>
      <c r="E7" s="84">
        <v>4</v>
      </c>
      <c r="F7" s="84">
        <v>5</v>
      </c>
      <c r="G7" s="84">
        <v>6</v>
      </c>
      <c r="H7" s="31">
        <v>7</v>
      </c>
      <c r="I7" s="84">
        <v>8</v>
      </c>
      <c r="J7" s="31">
        <v>9</v>
      </c>
      <c r="K7" s="31">
        <v>10</v>
      </c>
    </row>
    <row r="8" spans="1:11" ht="17.25" customHeight="1">
      <c r="A8" s="85" t="s">
        <v>112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8.75" customHeight="1">
      <c r="A9" s="86" t="s">
        <v>113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9.5" customHeight="1">
      <c r="A10" s="87" t="s">
        <v>114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27" customHeight="1">
      <c r="A11" s="28" t="s">
        <v>13</v>
      </c>
      <c r="B11" s="28" t="s">
        <v>115</v>
      </c>
      <c r="C11" s="28"/>
      <c r="D11" s="44">
        <v>2017</v>
      </c>
      <c r="E11" s="46">
        <f aca="true" t="shared" si="0" ref="E11:E13">H11</f>
        <v>4</v>
      </c>
      <c r="F11" s="46" t="s">
        <v>16</v>
      </c>
      <c r="G11" s="46" t="s">
        <v>16</v>
      </c>
      <c r="H11" s="38">
        <v>4</v>
      </c>
      <c r="I11" s="47" t="s">
        <v>16</v>
      </c>
      <c r="J11" s="28" t="s">
        <v>67</v>
      </c>
      <c r="K11" s="28" t="s">
        <v>116</v>
      </c>
    </row>
    <row r="12" spans="1:11" ht="27" customHeight="1">
      <c r="A12" s="28"/>
      <c r="B12" s="28"/>
      <c r="C12" s="28"/>
      <c r="D12" s="44">
        <v>2018</v>
      </c>
      <c r="E12" s="46">
        <f t="shared" si="0"/>
        <v>4</v>
      </c>
      <c r="F12" s="46" t="s">
        <v>16</v>
      </c>
      <c r="G12" s="46" t="s">
        <v>16</v>
      </c>
      <c r="H12" s="38">
        <v>4</v>
      </c>
      <c r="I12" s="47" t="s">
        <v>16</v>
      </c>
      <c r="J12" s="28"/>
      <c r="K12" s="28"/>
    </row>
    <row r="13" spans="1:11" ht="27.75" customHeight="1">
      <c r="A13" s="28"/>
      <c r="B13" s="28"/>
      <c r="C13" s="28"/>
      <c r="D13" s="44">
        <v>2019</v>
      </c>
      <c r="E13" s="46">
        <f t="shared" si="0"/>
        <v>4</v>
      </c>
      <c r="F13" s="46" t="s">
        <v>16</v>
      </c>
      <c r="G13" s="46" t="s">
        <v>16</v>
      </c>
      <c r="H13" s="38">
        <v>4</v>
      </c>
      <c r="I13" s="47" t="s">
        <v>16</v>
      </c>
      <c r="J13" s="28"/>
      <c r="K13" s="28"/>
    </row>
    <row r="14" spans="1:11" ht="22.5" customHeight="1">
      <c r="A14" s="28" t="s">
        <v>49</v>
      </c>
      <c r="B14" s="74" t="s">
        <v>117</v>
      </c>
      <c r="C14" s="74"/>
      <c r="D14" s="28">
        <v>2017</v>
      </c>
      <c r="E14" s="88">
        <v>34.4</v>
      </c>
      <c r="F14" s="38" t="s">
        <v>16</v>
      </c>
      <c r="G14" s="38" t="s">
        <v>16</v>
      </c>
      <c r="H14" s="89">
        <v>34.4</v>
      </c>
      <c r="I14" s="46" t="s">
        <v>16</v>
      </c>
      <c r="J14" s="44" t="s">
        <v>118</v>
      </c>
      <c r="K14" s="90" t="s">
        <v>119</v>
      </c>
    </row>
    <row r="15" spans="1:11" ht="21" customHeight="1">
      <c r="A15" s="28"/>
      <c r="B15" s="28"/>
      <c r="C15" s="74"/>
      <c r="D15" s="28"/>
      <c r="E15" s="88"/>
      <c r="F15" s="38"/>
      <c r="G15" s="38"/>
      <c r="H15" s="38"/>
      <c r="I15" s="46"/>
      <c r="J15" s="44"/>
      <c r="K15" s="90"/>
    </row>
    <row r="16" spans="1:11" ht="20.25" customHeight="1">
      <c r="A16" s="28"/>
      <c r="B16" s="28"/>
      <c r="C16" s="74"/>
      <c r="D16" s="28">
        <v>2018</v>
      </c>
      <c r="E16" s="38">
        <f>H16</f>
        <v>108</v>
      </c>
      <c r="F16" s="47" t="s">
        <v>16</v>
      </c>
      <c r="G16" s="47" t="s">
        <v>16</v>
      </c>
      <c r="H16" s="38">
        <v>108</v>
      </c>
      <c r="I16" s="47" t="s">
        <v>16</v>
      </c>
      <c r="J16" s="44"/>
      <c r="K16" s="90"/>
    </row>
    <row r="17" spans="1:11" ht="18" customHeight="1">
      <c r="A17" s="28"/>
      <c r="B17" s="28"/>
      <c r="C17" s="74"/>
      <c r="D17" s="28"/>
      <c r="E17" s="38"/>
      <c r="F17" s="47" t="s">
        <v>16</v>
      </c>
      <c r="G17" s="47" t="s">
        <v>16</v>
      </c>
      <c r="H17" s="38">
        <v>72.8</v>
      </c>
      <c r="I17" s="47"/>
      <c r="J17" s="44"/>
      <c r="K17" s="90"/>
    </row>
    <row r="18" spans="1:11" ht="55.5" customHeight="1">
      <c r="A18" s="28"/>
      <c r="B18" s="28"/>
      <c r="C18" s="74"/>
      <c r="D18" s="44">
        <v>2019</v>
      </c>
      <c r="E18" s="46">
        <f>H18</f>
        <v>108</v>
      </c>
      <c r="F18" s="46" t="s">
        <v>16</v>
      </c>
      <c r="G18" s="46" t="s">
        <v>16</v>
      </c>
      <c r="H18" s="38">
        <v>108</v>
      </c>
      <c r="I18" s="47" t="s">
        <v>16</v>
      </c>
      <c r="J18" s="44"/>
      <c r="K18" s="90"/>
    </row>
    <row r="19" spans="1:11" ht="15.75" customHeight="1">
      <c r="A19" s="40" t="s">
        <v>53</v>
      </c>
      <c r="B19" s="40" t="s">
        <v>120</v>
      </c>
      <c r="C19" s="40"/>
      <c r="D19" s="28">
        <v>2017</v>
      </c>
      <c r="E19" s="46">
        <f>-I19</f>
        <v>0</v>
      </c>
      <c r="F19" s="38" t="s">
        <v>16</v>
      </c>
      <c r="G19" s="46" t="s">
        <v>16</v>
      </c>
      <c r="H19" s="37" t="s">
        <v>16</v>
      </c>
      <c r="I19" s="38"/>
      <c r="J19" s="40" t="s">
        <v>121</v>
      </c>
      <c r="K19" s="40" t="s">
        <v>122</v>
      </c>
    </row>
    <row r="20" spans="1:11" ht="1.5" customHeight="1">
      <c r="A20" s="40"/>
      <c r="B20" s="40"/>
      <c r="C20" s="40"/>
      <c r="D20" s="28"/>
      <c r="E20" s="46"/>
      <c r="F20" s="38"/>
      <c r="G20" s="46"/>
      <c r="H20" s="37"/>
      <c r="I20" s="38"/>
      <c r="J20" s="40"/>
      <c r="K20" s="40"/>
    </row>
    <row r="21" spans="1:11" ht="10.5" customHeight="1">
      <c r="A21" s="40"/>
      <c r="B21" s="40"/>
      <c r="C21" s="40"/>
      <c r="D21" s="28"/>
      <c r="E21" s="46"/>
      <c r="F21" s="38"/>
      <c r="G21" s="46"/>
      <c r="H21" s="37"/>
      <c r="I21" s="38"/>
      <c r="J21" s="40"/>
      <c r="K21" s="40"/>
    </row>
    <row r="22" spans="1:11" ht="27.75" customHeight="1">
      <c r="A22" s="40"/>
      <c r="B22" s="40"/>
      <c r="C22" s="40"/>
      <c r="D22" s="44">
        <v>2018</v>
      </c>
      <c r="E22" s="46">
        <f aca="true" t="shared" si="1" ref="E22:E23">I22</f>
        <v>300</v>
      </c>
      <c r="F22" s="46" t="s">
        <v>16</v>
      </c>
      <c r="G22" s="46" t="s">
        <v>16</v>
      </c>
      <c r="H22" s="38" t="s">
        <v>16</v>
      </c>
      <c r="I22" s="47">
        <v>300</v>
      </c>
      <c r="J22" s="40"/>
      <c r="K22" s="40"/>
    </row>
    <row r="23" spans="1:11" ht="19.5" customHeight="1">
      <c r="A23" s="40"/>
      <c r="B23" s="40"/>
      <c r="C23" s="40"/>
      <c r="D23" s="44">
        <v>2019</v>
      </c>
      <c r="E23" s="46">
        <f t="shared" si="1"/>
        <v>300</v>
      </c>
      <c r="F23" s="46" t="s">
        <v>16</v>
      </c>
      <c r="G23" s="46" t="s">
        <v>16</v>
      </c>
      <c r="H23" s="38" t="s">
        <v>16</v>
      </c>
      <c r="I23" s="47">
        <v>300</v>
      </c>
      <c r="J23" s="40"/>
      <c r="K23" s="40"/>
    </row>
    <row r="24" spans="1:11" ht="18" customHeight="1">
      <c r="A24" s="28" t="s">
        <v>56</v>
      </c>
      <c r="B24" s="28" t="s">
        <v>123</v>
      </c>
      <c r="C24" s="28"/>
      <c r="D24" s="28">
        <v>2017</v>
      </c>
      <c r="E24" s="46">
        <f>H24</f>
        <v>5</v>
      </c>
      <c r="F24" s="38" t="s">
        <v>16</v>
      </c>
      <c r="G24" s="46" t="s">
        <v>16</v>
      </c>
      <c r="H24" s="37">
        <v>5</v>
      </c>
      <c r="I24" s="38" t="s">
        <v>16</v>
      </c>
      <c r="J24" s="28" t="s">
        <v>67</v>
      </c>
      <c r="K24" s="28" t="s">
        <v>124</v>
      </c>
    </row>
    <row r="25" spans="1:11" ht="12" customHeight="1">
      <c r="A25" s="28"/>
      <c r="B25" s="28"/>
      <c r="C25" s="28"/>
      <c r="D25" s="28"/>
      <c r="E25" s="46"/>
      <c r="F25" s="38"/>
      <c r="G25" s="46"/>
      <c r="H25" s="37"/>
      <c r="I25" s="38"/>
      <c r="J25" s="28"/>
      <c r="K25" s="28"/>
    </row>
    <row r="26" spans="1:11" ht="24.75" customHeight="1">
      <c r="A26" s="28"/>
      <c r="B26" s="28"/>
      <c r="C26" s="28"/>
      <c r="D26" s="44">
        <v>2018</v>
      </c>
      <c r="E26" s="46">
        <f aca="true" t="shared" si="2" ref="E26:E27">H26</f>
        <v>5</v>
      </c>
      <c r="F26" s="46" t="s">
        <v>16</v>
      </c>
      <c r="G26" s="46" t="s">
        <v>16</v>
      </c>
      <c r="H26" s="38">
        <v>5</v>
      </c>
      <c r="I26" s="47" t="s">
        <v>16</v>
      </c>
      <c r="J26" s="28"/>
      <c r="K26" s="28"/>
    </row>
    <row r="27" spans="1:11" ht="22.5" customHeight="1">
      <c r="A27" s="28"/>
      <c r="B27" s="28"/>
      <c r="C27" s="28"/>
      <c r="D27" s="44">
        <v>2019</v>
      </c>
      <c r="E27" s="46">
        <f t="shared" si="2"/>
        <v>5</v>
      </c>
      <c r="F27" s="46" t="s">
        <v>16</v>
      </c>
      <c r="G27" s="46" t="s">
        <v>16</v>
      </c>
      <c r="H27" s="38">
        <v>5</v>
      </c>
      <c r="I27" s="47" t="s">
        <v>16</v>
      </c>
      <c r="J27" s="28"/>
      <c r="K27" s="28"/>
    </row>
    <row r="28" spans="1:11" ht="19.5" customHeight="1">
      <c r="A28" s="71" t="s">
        <v>125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6.5" customHeight="1">
      <c r="A29" s="91" t="s">
        <v>126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9.5" customHeight="1">
      <c r="A30" s="73" t="s">
        <v>127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7.25" customHeight="1">
      <c r="A31" s="28" t="s">
        <v>128</v>
      </c>
      <c r="B31" s="28" t="s">
        <v>129</v>
      </c>
      <c r="C31" s="28"/>
      <c r="D31" s="28">
        <v>2017</v>
      </c>
      <c r="E31" s="38">
        <f aca="true" t="shared" si="3" ref="E31:E34">H31</f>
        <v>25</v>
      </c>
      <c r="F31" s="46" t="s">
        <v>16</v>
      </c>
      <c r="G31" s="46" t="s">
        <v>16</v>
      </c>
      <c r="H31" s="38">
        <v>25</v>
      </c>
      <c r="I31" s="38" t="s">
        <v>16</v>
      </c>
      <c r="J31" s="28" t="s">
        <v>51</v>
      </c>
      <c r="K31" s="33" t="s">
        <v>130</v>
      </c>
    </row>
    <row r="32" spans="1:11" ht="20.25" customHeight="1">
      <c r="A32" s="28"/>
      <c r="B32" s="28"/>
      <c r="C32" s="28"/>
      <c r="D32" s="28">
        <v>2018</v>
      </c>
      <c r="E32" s="38">
        <f t="shared" si="3"/>
        <v>25</v>
      </c>
      <c r="F32" s="46"/>
      <c r="G32" s="46"/>
      <c r="H32" s="38">
        <v>25</v>
      </c>
      <c r="I32" s="38"/>
      <c r="J32" s="28"/>
      <c r="K32" s="33"/>
    </row>
    <row r="33" spans="1:11" ht="24.75" customHeight="1">
      <c r="A33" s="28"/>
      <c r="B33" s="28"/>
      <c r="C33" s="28"/>
      <c r="D33" s="28">
        <v>2019</v>
      </c>
      <c r="E33" s="38">
        <f t="shared" si="3"/>
        <v>25</v>
      </c>
      <c r="F33" s="46"/>
      <c r="G33" s="46"/>
      <c r="H33" s="38">
        <v>25</v>
      </c>
      <c r="I33" s="38"/>
      <c r="J33" s="28"/>
      <c r="K33" s="33"/>
    </row>
    <row r="34" spans="1:11" ht="41.25" customHeight="1">
      <c r="A34" s="28"/>
      <c r="B34" s="28"/>
      <c r="C34" s="28"/>
      <c r="D34" s="44" t="s">
        <v>71</v>
      </c>
      <c r="E34" s="46">
        <f t="shared" si="3"/>
        <v>75</v>
      </c>
      <c r="F34" s="46" t="s">
        <v>16</v>
      </c>
      <c r="G34" s="46" t="s">
        <v>16</v>
      </c>
      <c r="H34" s="38">
        <f>H31+H32+H33</f>
        <v>75</v>
      </c>
      <c r="I34" s="47"/>
      <c r="J34" s="28"/>
      <c r="K34" s="33"/>
    </row>
    <row r="35" spans="1:11" ht="29.25" customHeight="1">
      <c r="A35" s="28" t="s">
        <v>65</v>
      </c>
      <c r="B35" s="28" t="s">
        <v>131</v>
      </c>
      <c r="C35" s="28"/>
      <c r="D35" s="92">
        <v>2017</v>
      </c>
      <c r="E35" s="38" t="s">
        <v>16</v>
      </c>
      <c r="F35" s="38" t="s">
        <v>16</v>
      </c>
      <c r="G35" s="38" t="s">
        <v>16</v>
      </c>
      <c r="H35" s="93" t="s">
        <v>16</v>
      </c>
      <c r="I35" s="92" t="s">
        <v>16</v>
      </c>
      <c r="J35" s="28" t="s">
        <v>132</v>
      </c>
      <c r="K35" s="28" t="s">
        <v>130</v>
      </c>
    </row>
    <row r="36" spans="1:11" ht="29.25" customHeight="1">
      <c r="A36" s="28"/>
      <c r="B36" s="28"/>
      <c r="C36" s="28"/>
      <c r="D36" s="92">
        <v>2018</v>
      </c>
      <c r="E36" s="38" t="s">
        <v>16</v>
      </c>
      <c r="F36" s="38" t="s">
        <v>16</v>
      </c>
      <c r="G36" s="38" t="s">
        <v>16</v>
      </c>
      <c r="H36" s="93" t="s">
        <v>16</v>
      </c>
      <c r="I36" s="92" t="s">
        <v>16</v>
      </c>
      <c r="J36" s="28"/>
      <c r="K36" s="28"/>
    </row>
    <row r="37" spans="1:11" ht="29.25" customHeight="1">
      <c r="A37" s="28"/>
      <c r="B37" s="28"/>
      <c r="C37" s="28"/>
      <c r="D37" s="92">
        <v>2019</v>
      </c>
      <c r="E37" s="38" t="s">
        <v>16</v>
      </c>
      <c r="F37" s="38" t="s">
        <v>16</v>
      </c>
      <c r="G37" s="38" t="s">
        <v>16</v>
      </c>
      <c r="H37" s="93" t="s">
        <v>16</v>
      </c>
      <c r="I37" s="92" t="s">
        <v>16</v>
      </c>
      <c r="J37" s="28"/>
      <c r="K37" s="28"/>
    </row>
    <row r="38" spans="1:11" ht="28.5" customHeight="1">
      <c r="A38" s="70" t="s">
        <v>69</v>
      </c>
      <c r="B38" s="28" t="s">
        <v>133</v>
      </c>
      <c r="C38" s="28"/>
      <c r="D38" s="44">
        <v>2017</v>
      </c>
      <c r="E38" s="45" t="s">
        <v>16</v>
      </c>
      <c r="F38" s="45" t="s">
        <v>16</v>
      </c>
      <c r="G38" s="45" t="s">
        <v>16</v>
      </c>
      <c r="H38" s="28" t="s">
        <v>16</v>
      </c>
      <c r="I38" s="44" t="s">
        <v>16</v>
      </c>
      <c r="J38" s="28" t="s">
        <v>51</v>
      </c>
      <c r="K38" s="70" t="s">
        <v>134</v>
      </c>
    </row>
    <row r="39" spans="1:11" ht="27.75" customHeight="1">
      <c r="A39" s="70"/>
      <c r="B39" s="28"/>
      <c r="C39" s="28"/>
      <c r="D39" s="44">
        <v>2018</v>
      </c>
      <c r="E39" s="45" t="s">
        <v>16</v>
      </c>
      <c r="F39" s="45" t="s">
        <v>16</v>
      </c>
      <c r="G39" s="45" t="s">
        <v>16</v>
      </c>
      <c r="H39" s="28" t="s">
        <v>16</v>
      </c>
      <c r="I39" s="44" t="s">
        <v>16</v>
      </c>
      <c r="J39" s="28"/>
      <c r="K39" s="28"/>
    </row>
    <row r="40" spans="1:11" ht="29.25" customHeight="1">
      <c r="A40" s="70"/>
      <c r="B40" s="28"/>
      <c r="C40" s="28"/>
      <c r="D40" s="44">
        <v>2019</v>
      </c>
      <c r="E40" s="45" t="s">
        <v>16</v>
      </c>
      <c r="F40" s="45" t="s">
        <v>16</v>
      </c>
      <c r="G40" s="45" t="s">
        <v>16</v>
      </c>
      <c r="H40" s="28" t="s">
        <v>16</v>
      </c>
      <c r="I40" s="44" t="s">
        <v>16</v>
      </c>
      <c r="J40" s="28"/>
      <c r="K40" s="28"/>
    </row>
    <row r="41" spans="1:11" ht="27" customHeight="1">
      <c r="A41" s="28" t="s">
        <v>72</v>
      </c>
      <c r="B41" s="28" t="s">
        <v>135</v>
      </c>
      <c r="C41" s="28"/>
      <c r="D41" s="44">
        <v>2017</v>
      </c>
      <c r="E41" s="45" t="s">
        <v>16</v>
      </c>
      <c r="F41" s="45" t="s">
        <v>16</v>
      </c>
      <c r="G41" s="45" t="s">
        <v>16</v>
      </c>
      <c r="H41" s="28" t="s">
        <v>16</v>
      </c>
      <c r="I41" s="44" t="s">
        <v>16</v>
      </c>
      <c r="J41" s="28" t="s">
        <v>51</v>
      </c>
      <c r="K41" s="28" t="s">
        <v>136</v>
      </c>
    </row>
    <row r="42" spans="1:11" ht="27.75" customHeight="1">
      <c r="A42" s="28"/>
      <c r="B42" s="28"/>
      <c r="C42" s="28"/>
      <c r="D42" s="44">
        <v>2018</v>
      </c>
      <c r="E42" s="45" t="s">
        <v>16</v>
      </c>
      <c r="F42" s="45" t="s">
        <v>16</v>
      </c>
      <c r="G42" s="45" t="s">
        <v>16</v>
      </c>
      <c r="H42" s="28" t="s">
        <v>16</v>
      </c>
      <c r="I42" s="44" t="s">
        <v>16</v>
      </c>
      <c r="J42" s="28"/>
      <c r="K42" s="28"/>
    </row>
    <row r="43" spans="1:11" ht="26.25" customHeight="1">
      <c r="A43" s="28"/>
      <c r="B43" s="28"/>
      <c r="C43" s="28"/>
      <c r="D43" s="44">
        <v>2019</v>
      </c>
      <c r="E43" s="45" t="s">
        <v>16</v>
      </c>
      <c r="F43" s="45" t="s">
        <v>16</v>
      </c>
      <c r="G43" s="45" t="s">
        <v>16</v>
      </c>
      <c r="H43" s="28" t="s">
        <v>16</v>
      </c>
      <c r="I43" s="44" t="s">
        <v>16</v>
      </c>
      <c r="J43" s="28"/>
      <c r="K43" s="28"/>
    </row>
    <row r="44" spans="1:11" ht="29.25" customHeight="1">
      <c r="A44" s="28" t="s">
        <v>75</v>
      </c>
      <c r="B44" s="28" t="s">
        <v>137</v>
      </c>
      <c r="C44" s="28"/>
      <c r="D44" s="28">
        <v>2017</v>
      </c>
      <c r="E44" s="45" t="s">
        <v>16</v>
      </c>
      <c r="F44" s="28" t="s">
        <v>16</v>
      </c>
      <c r="G44" s="45" t="s">
        <v>16</v>
      </c>
      <c r="H44" s="28" t="s">
        <v>16</v>
      </c>
      <c r="I44" s="45" t="s">
        <v>16</v>
      </c>
      <c r="J44" s="28" t="s">
        <v>51</v>
      </c>
      <c r="K44" s="28" t="s">
        <v>138</v>
      </c>
    </row>
    <row r="45" spans="1:11" ht="7.5" customHeight="1">
      <c r="A45" s="28"/>
      <c r="B45" s="28"/>
      <c r="C45" s="28"/>
      <c r="D45" s="28"/>
      <c r="E45" s="45"/>
      <c r="F45" s="28"/>
      <c r="G45" s="45"/>
      <c r="H45" s="28"/>
      <c r="I45" s="45"/>
      <c r="J45" s="28"/>
      <c r="K45" s="28"/>
    </row>
    <row r="46" spans="1:11" ht="30" customHeight="1">
      <c r="A46" s="28"/>
      <c r="B46" s="28"/>
      <c r="C46" s="28"/>
      <c r="D46" s="44">
        <v>2018</v>
      </c>
      <c r="E46" s="45" t="s">
        <v>16</v>
      </c>
      <c r="F46" s="44" t="s">
        <v>16</v>
      </c>
      <c r="G46" s="44" t="s">
        <v>16</v>
      </c>
      <c r="H46" s="28" t="s">
        <v>16</v>
      </c>
      <c r="I46" s="44" t="s">
        <v>16</v>
      </c>
      <c r="J46" s="28"/>
      <c r="K46" s="28"/>
    </row>
    <row r="47" spans="1:11" ht="25.5" customHeight="1">
      <c r="A47" s="28"/>
      <c r="B47" s="28"/>
      <c r="C47" s="28"/>
      <c r="D47" s="44">
        <v>2019</v>
      </c>
      <c r="E47" s="45" t="s">
        <v>16</v>
      </c>
      <c r="F47" s="44" t="s">
        <v>16</v>
      </c>
      <c r="G47" s="44" t="s">
        <v>16</v>
      </c>
      <c r="H47" s="28" t="s">
        <v>16</v>
      </c>
      <c r="I47" s="44" t="s">
        <v>16</v>
      </c>
      <c r="J47" s="28"/>
      <c r="K47" s="28"/>
    </row>
    <row r="48" spans="1:11" ht="26.25" customHeight="1">
      <c r="A48" s="29" t="s">
        <v>79</v>
      </c>
      <c r="B48" s="94"/>
      <c r="C48" s="28" t="s">
        <v>139</v>
      </c>
      <c r="D48" s="28">
        <v>2017</v>
      </c>
      <c r="E48" s="28" t="s">
        <v>16</v>
      </c>
      <c r="F48" s="28" t="s">
        <v>16</v>
      </c>
      <c r="G48" s="28" t="s">
        <v>16</v>
      </c>
      <c r="H48" s="28" t="s">
        <v>16</v>
      </c>
      <c r="I48" s="28" t="s">
        <v>16</v>
      </c>
      <c r="J48" s="28" t="s">
        <v>51</v>
      </c>
      <c r="K48" s="28" t="s">
        <v>140</v>
      </c>
    </row>
    <row r="49" spans="1:11" ht="24.75" customHeight="1">
      <c r="A49" s="29"/>
      <c r="B49" s="94"/>
      <c r="C49" s="28"/>
      <c r="D49" s="28">
        <v>2018</v>
      </c>
      <c r="E49" s="28" t="s">
        <v>16</v>
      </c>
      <c r="F49" s="28" t="s">
        <v>16</v>
      </c>
      <c r="G49" s="28" t="s">
        <v>16</v>
      </c>
      <c r="H49" s="28" t="s">
        <v>16</v>
      </c>
      <c r="I49" s="28" t="s">
        <v>16</v>
      </c>
      <c r="J49" s="28"/>
      <c r="K49" s="28"/>
    </row>
    <row r="50" spans="1:11" ht="27" customHeight="1">
      <c r="A50" s="29"/>
      <c r="B50" s="94"/>
      <c r="C50" s="28"/>
      <c r="D50" s="28">
        <v>2019</v>
      </c>
      <c r="E50" s="28" t="s">
        <v>16</v>
      </c>
      <c r="F50" s="28" t="s">
        <v>16</v>
      </c>
      <c r="G50" s="28" t="s">
        <v>16</v>
      </c>
      <c r="H50" s="28" t="s">
        <v>16</v>
      </c>
      <c r="I50" s="28" t="s">
        <v>16</v>
      </c>
      <c r="J50" s="28"/>
      <c r="K50" s="28"/>
    </row>
    <row r="51" spans="1:11" ht="17.25" customHeight="1">
      <c r="A51" s="71" t="s">
        <v>87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15.75" customHeight="1">
      <c r="A52" s="72" t="s">
        <v>141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8.75" customHeigh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36" customHeight="1">
      <c r="A54" s="28" t="s">
        <v>143</v>
      </c>
      <c r="B54" s="28" t="s">
        <v>144</v>
      </c>
      <c r="C54" s="28"/>
      <c r="D54" s="44">
        <v>2017</v>
      </c>
      <c r="E54" s="45" t="s">
        <v>16</v>
      </c>
      <c r="F54" s="44" t="s">
        <v>16</v>
      </c>
      <c r="G54" s="44" t="s">
        <v>16</v>
      </c>
      <c r="H54" s="28" t="s">
        <v>16</v>
      </c>
      <c r="I54" s="44" t="s">
        <v>16</v>
      </c>
      <c r="J54" s="28" t="s">
        <v>145</v>
      </c>
      <c r="K54" s="28" t="s">
        <v>146</v>
      </c>
    </row>
    <row r="55" spans="1:11" ht="26.25" customHeight="1">
      <c r="A55" s="28"/>
      <c r="B55" s="28"/>
      <c r="C55" s="28"/>
      <c r="D55" s="44">
        <v>2018</v>
      </c>
      <c r="E55" s="45" t="s">
        <v>16</v>
      </c>
      <c r="F55" s="44" t="s">
        <v>16</v>
      </c>
      <c r="G55" s="44" t="s">
        <v>16</v>
      </c>
      <c r="H55" s="28" t="s">
        <v>16</v>
      </c>
      <c r="I55" s="44" t="s">
        <v>16</v>
      </c>
      <c r="J55" s="28"/>
      <c r="K55" s="28"/>
    </row>
    <row r="56" spans="1:11" ht="30.75" customHeight="1">
      <c r="A56" s="28"/>
      <c r="B56" s="28"/>
      <c r="C56" s="28"/>
      <c r="D56" s="44">
        <v>2019</v>
      </c>
      <c r="E56" s="45" t="s">
        <v>16</v>
      </c>
      <c r="F56" s="44" t="s">
        <v>16</v>
      </c>
      <c r="G56" s="44" t="s">
        <v>16</v>
      </c>
      <c r="H56" s="28" t="s">
        <v>16</v>
      </c>
      <c r="I56" s="44" t="s">
        <v>16</v>
      </c>
      <c r="J56" s="28"/>
      <c r="K56" s="28"/>
    </row>
    <row r="57" spans="1:11" ht="30.75" customHeight="1">
      <c r="A57" s="29" t="s">
        <v>147</v>
      </c>
      <c r="B57" s="94"/>
      <c r="C57" s="28" t="s">
        <v>148</v>
      </c>
      <c r="D57" s="44">
        <v>2017</v>
      </c>
      <c r="E57" s="28" t="s">
        <v>16</v>
      </c>
      <c r="F57" s="28" t="s">
        <v>16</v>
      </c>
      <c r="G57" s="28" t="s">
        <v>16</v>
      </c>
      <c r="H57" s="28" t="s">
        <v>16</v>
      </c>
      <c r="I57" s="28" t="s">
        <v>16</v>
      </c>
      <c r="J57" s="28" t="s">
        <v>149</v>
      </c>
      <c r="K57" s="28" t="s">
        <v>146</v>
      </c>
    </row>
    <row r="58" spans="1:11" ht="30.75" customHeight="1">
      <c r="A58" s="29"/>
      <c r="B58" s="94"/>
      <c r="C58" s="28"/>
      <c r="D58" s="44">
        <v>2018</v>
      </c>
      <c r="E58" s="28" t="s">
        <v>16</v>
      </c>
      <c r="F58" s="28" t="s">
        <v>16</v>
      </c>
      <c r="G58" s="28" t="s">
        <v>16</v>
      </c>
      <c r="H58" s="28" t="s">
        <v>16</v>
      </c>
      <c r="I58" s="28" t="s">
        <v>16</v>
      </c>
      <c r="J58" s="28"/>
      <c r="K58" s="28"/>
    </row>
    <row r="59" spans="1:11" ht="47.25" customHeight="1">
      <c r="A59" s="29"/>
      <c r="B59" s="94"/>
      <c r="C59" s="28"/>
      <c r="D59" s="44">
        <v>2019</v>
      </c>
      <c r="E59" s="28" t="s">
        <v>16</v>
      </c>
      <c r="F59" s="28" t="s">
        <v>16</v>
      </c>
      <c r="G59" s="28" t="s">
        <v>16</v>
      </c>
      <c r="H59" s="28" t="s">
        <v>16</v>
      </c>
      <c r="I59" s="28" t="s">
        <v>16</v>
      </c>
      <c r="J59" s="28"/>
      <c r="K59" s="28"/>
    </row>
    <row r="60" spans="1:11" ht="20.25" customHeight="1">
      <c r="A60" s="71" t="s">
        <v>150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1:11" ht="19.5" customHeight="1">
      <c r="A61" s="72" t="s">
        <v>126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1" ht="21" customHeight="1">
      <c r="A62" s="75" t="s">
        <v>151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ht="27.75" customHeight="1">
      <c r="A63" s="28" t="s">
        <v>152</v>
      </c>
      <c r="B63" s="28" t="s">
        <v>153</v>
      </c>
      <c r="C63" s="28"/>
      <c r="D63" s="44">
        <v>2017</v>
      </c>
      <c r="E63" s="46">
        <f aca="true" t="shared" si="4" ref="E63:E65">H63</f>
        <v>3</v>
      </c>
      <c r="F63" s="47" t="s">
        <v>16</v>
      </c>
      <c r="G63" s="47" t="s">
        <v>16</v>
      </c>
      <c r="H63" s="38">
        <v>3</v>
      </c>
      <c r="I63" s="44" t="s">
        <v>16</v>
      </c>
      <c r="J63" s="28" t="s">
        <v>51</v>
      </c>
      <c r="K63" s="28" t="s">
        <v>154</v>
      </c>
    </row>
    <row r="64" spans="1:11" ht="29.25" customHeight="1">
      <c r="A64" s="28"/>
      <c r="B64" s="28"/>
      <c r="C64" s="28"/>
      <c r="D64" s="44">
        <v>2018</v>
      </c>
      <c r="E64" s="46">
        <f t="shared" si="4"/>
        <v>3</v>
      </c>
      <c r="F64" s="47" t="s">
        <v>16</v>
      </c>
      <c r="G64" s="47" t="s">
        <v>16</v>
      </c>
      <c r="H64" s="38">
        <v>3</v>
      </c>
      <c r="I64" s="44" t="s">
        <v>16</v>
      </c>
      <c r="J64" s="28"/>
      <c r="K64" s="28"/>
    </row>
    <row r="65" spans="1:11" ht="23.25" customHeight="1">
      <c r="A65" s="28"/>
      <c r="B65" s="28"/>
      <c r="C65" s="28"/>
      <c r="D65" s="44">
        <v>2019</v>
      </c>
      <c r="E65" s="46">
        <f t="shared" si="4"/>
        <v>3</v>
      </c>
      <c r="F65" s="47" t="s">
        <v>16</v>
      </c>
      <c r="G65" s="47" t="s">
        <v>16</v>
      </c>
      <c r="H65" s="38">
        <v>3</v>
      </c>
      <c r="I65" s="44" t="s">
        <v>16</v>
      </c>
      <c r="J65" s="28"/>
      <c r="K65" s="28"/>
    </row>
    <row r="66" spans="1:11" ht="12" customHeight="1">
      <c r="A66" s="28" t="s">
        <v>155</v>
      </c>
      <c r="B66" s="28" t="s">
        <v>156</v>
      </c>
      <c r="C66" s="28"/>
      <c r="D66" s="44">
        <v>2017</v>
      </c>
      <c r="E66" s="38" t="s">
        <v>16</v>
      </c>
      <c r="F66" s="38" t="s">
        <v>16</v>
      </c>
      <c r="G66" s="38" t="s">
        <v>16</v>
      </c>
      <c r="H66" s="38" t="s">
        <v>16</v>
      </c>
      <c r="I66" s="45" t="s">
        <v>16</v>
      </c>
      <c r="J66" s="28" t="s">
        <v>51</v>
      </c>
      <c r="K66" s="28" t="s">
        <v>157</v>
      </c>
    </row>
    <row r="67" spans="1:11" ht="12" customHeight="1">
      <c r="A67" s="28"/>
      <c r="B67" s="28"/>
      <c r="C67" s="28"/>
      <c r="D67" s="44"/>
      <c r="E67" s="38"/>
      <c r="F67" s="38"/>
      <c r="G67" s="38"/>
      <c r="H67" s="38"/>
      <c r="I67" s="45"/>
      <c r="J67" s="28"/>
      <c r="K67" s="28"/>
    </row>
    <row r="68" spans="1:11" ht="21.75" customHeight="1">
      <c r="A68" s="28"/>
      <c r="B68" s="28"/>
      <c r="C68" s="28"/>
      <c r="D68" s="44">
        <v>2018</v>
      </c>
      <c r="E68" s="46" t="s">
        <v>16</v>
      </c>
      <c r="F68" s="47" t="s">
        <v>16</v>
      </c>
      <c r="G68" s="47" t="s">
        <v>16</v>
      </c>
      <c r="H68" s="38" t="s">
        <v>16</v>
      </c>
      <c r="I68" s="44" t="s">
        <v>16</v>
      </c>
      <c r="J68" s="28"/>
      <c r="K68" s="28"/>
    </row>
    <row r="69" spans="1:11" ht="21" customHeight="1">
      <c r="A69" s="28"/>
      <c r="B69" s="28"/>
      <c r="C69" s="28"/>
      <c r="D69" s="44">
        <v>2019</v>
      </c>
      <c r="E69" s="46" t="s">
        <v>16</v>
      </c>
      <c r="F69" s="47" t="s">
        <v>16</v>
      </c>
      <c r="G69" s="47" t="s">
        <v>16</v>
      </c>
      <c r="H69" s="38" t="s">
        <v>16</v>
      </c>
      <c r="I69" s="44" t="s">
        <v>16</v>
      </c>
      <c r="J69" s="28"/>
      <c r="K69" s="28"/>
    </row>
    <row r="70" spans="1:11" ht="29.25" customHeight="1">
      <c r="A70" s="28" t="s">
        <v>158</v>
      </c>
      <c r="B70" s="28" t="s">
        <v>159</v>
      </c>
      <c r="C70" s="28"/>
      <c r="D70" s="44">
        <v>2017</v>
      </c>
      <c r="E70" s="46">
        <f aca="true" t="shared" si="5" ref="E70:E72">H70</f>
        <v>3</v>
      </c>
      <c r="F70" s="47" t="s">
        <v>16</v>
      </c>
      <c r="G70" s="47" t="s">
        <v>16</v>
      </c>
      <c r="H70" s="38">
        <v>3</v>
      </c>
      <c r="I70" s="44" t="s">
        <v>16</v>
      </c>
      <c r="J70" s="28" t="s">
        <v>51</v>
      </c>
      <c r="K70" s="28" t="s">
        <v>160</v>
      </c>
    </row>
    <row r="71" spans="1:11" ht="26.25" customHeight="1">
      <c r="A71" s="28"/>
      <c r="B71" s="28"/>
      <c r="C71" s="28"/>
      <c r="D71" s="44">
        <v>2018</v>
      </c>
      <c r="E71" s="46">
        <f t="shared" si="5"/>
        <v>3</v>
      </c>
      <c r="F71" s="47" t="s">
        <v>16</v>
      </c>
      <c r="G71" s="47" t="s">
        <v>16</v>
      </c>
      <c r="H71" s="38">
        <v>3</v>
      </c>
      <c r="I71" s="44" t="s">
        <v>16</v>
      </c>
      <c r="J71" s="28"/>
      <c r="K71" s="28"/>
    </row>
    <row r="72" spans="1:11" ht="24.75" customHeight="1">
      <c r="A72" s="28"/>
      <c r="B72" s="28"/>
      <c r="C72" s="28"/>
      <c r="D72" s="44">
        <v>2019</v>
      </c>
      <c r="E72" s="46">
        <f t="shared" si="5"/>
        <v>3</v>
      </c>
      <c r="F72" s="47" t="s">
        <v>16</v>
      </c>
      <c r="G72" s="44" t="s">
        <v>16</v>
      </c>
      <c r="H72" s="38">
        <v>3</v>
      </c>
      <c r="I72" s="44" t="s">
        <v>16</v>
      </c>
      <c r="J72" s="28"/>
      <c r="K72" s="28"/>
    </row>
    <row r="73" spans="1:11" ht="27" customHeight="1">
      <c r="A73" s="28" t="s">
        <v>161</v>
      </c>
      <c r="B73" s="28"/>
      <c r="C73" s="28" t="s">
        <v>162</v>
      </c>
      <c r="D73" s="44">
        <v>2017</v>
      </c>
      <c r="E73" s="38">
        <f aca="true" t="shared" si="6" ref="E73:E75">I73</f>
        <v>50</v>
      </c>
      <c r="F73" s="38" t="s">
        <v>16</v>
      </c>
      <c r="G73" s="38" t="s">
        <v>16</v>
      </c>
      <c r="H73" s="93" t="s">
        <v>16</v>
      </c>
      <c r="I73" s="95">
        <v>50</v>
      </c>
      <c r="J73" s="28" t="s">
        <v>121</v>
      </c>
      <c r="K73" s="28" t="s">
        <v>163</v>
      </c>
    </row>
    <row r="74" spans="1:11" ht="27" customHeight="1">
      <c r="A74" s="28"/>
      <c r="B74" s="28"/>
      <c r="C74" s="28"/>
      <c r="D74" s="44">
        <v>2018</v>
      </c>
      <c r="E74" s="38">
        <f t="shared" si="6"/>
        <v>50</v>
      </c>
      <c r="F74" s="38" t="s">
        <v>16</v>
      </c>
      <c r="G74" s="38" t="s">
        <v>16</v>
      </c>
      <c r="H74" s="93" t="s">
        <v>16</v>
      </c>
      <c r="I74" s="95">
        <v>50</v>
      </c>
      <c r="J74" s="28"/>
      <c r="K74" s="28"/>
    </row>
    <row r="75" spans="1:11" ht="30" customHeight="1">
      <c r="A75" s="28"/>
      <c r="B75" s="28"/>
      <c r="C75" s="28"/>
      <c r="D75" s="44">
        <v>2019</v>
      </c>
      <c r="E75" s="38">
        <f t="shared" si="6"/>
        <v>50</v>
      </c>
      <c r="F75" s="38" t="s">
        <v>16</v>
      </c>
      <c r="G75" s="38" t="s">
        <v>16</v>
      </c>
      <c r="H75" s="93" t="s">
        <v>16</v>
      </c>
      <c r="I75" s="95">
        <v>50</v>
      </c>
      <c r="J75" s="28"/>
      <c r="K75" s="28"/>
    </row>
    <row r="76" spans="1:11" ht="20.25" customHeight="1">
      <c r="A76" s="71" t="s">
        <v>164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1" ht="18" customHeight="1">
      <c r="A77" s="72" t="s">
        <v>126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</row>
    <row r="78" spans="1:11" ht="18.75" customHeight="1">
      <c r="A78" s="75" t="s">
        <v>165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24" customHeight="1">
      <c r="A79" s="92" t="s">
        <v>166</v>
      </c>
      <c r="B79" s="92"/>
      <c r="C79" s="28" t="s">
        <v>167</v>
      </c>
      <c r="D79" s="44">
        <v>2017</v>
      </c>
      <c r="E79" s="38" t="s">
        <v>16</v>
      </c>
      <c r="F79" s="47" t="s">
        <v>16</v>
      </c>
      <c r="G79" s="47" t="s">
        <v>16</v>
      </c>
      <c r="H79" s="38" t="s">
        <v>16</v>
      </c>
      <c r="I79" s="96" t="s">
        <v>16</v>
      </c>
      <c r="J79" s="28" t="s">
        <v>51</v>
      </c>
      <c r="K79" s="28" t="s">
        <v>168</v>
      </c>
    </row>
    <row r="80" spans="1:11" ht="19.5" customHeight="1">
      <c r="A80" s="92"/>
      <c r="B80" s="92"/>
      <c r="C80" s="28"/>
      <c r="D80" s="44">
        <v>2018</v>
      </c>
      <c r="E80" s="38" t="s">
        <v>16</v>
      </c>
      <c r="F80" s="47" t="s">
        <v>16</v>
      </c>
      <c r="G80" s="47" t="s">
        <v>16</v>
      </c>
      <c r="H80" s="38" t="s">
        <v>16</v>
      </c>
      <c r="I80" s="96" t="s">
        <v>16</v>
      </c>
      <c r="J80" s="28"/>
      <c r="K80" s="28"/>
    </row>
    <row r="81" spans="1:11" ht="21.75" customHeight="1">
      <c r="A81" s="92"/>
      <c r="B81" s="92"/>
      <c r="C81" s="28"/>
      <c r="D81" s="44">
        <v>2019</v>
      </c>
      <c r="E81" s="38" t="s">
        <v>16</v>
      </c>
      <c r="F81" s="47" t="s">
        <v>16</v>
      </c>
      <c r="G81" s="47" t="s">
        <v>16</v>
      </c>
      <c r="H81" s="38" t="s">
        <v>16</v>
      </c>
      <c r="I81" s="96" t="s">
        <v>16</v>
      </c>
      <c r="J81" s="28"/>
      <c r="K81" s="28"/>
    </row>
    <row r="82" spans="1:11" ht="15.75" customHeight="1">
      <c r="A82" s="28" t="s">
        <v>169</v>
      </c>
      <c r="B82" s="28"/>
      <c r="C82" s="28" t="s">
        <v>170</v>
      </c>
      <c r="D82" s="44">
        <v>2017</v>
      </c>
      <c r="E82" s="78" t="s">
        <v>16</v>
      </c>
      <c r="F82" s="78" t="s">
        <v>16</v>
      </c>
      <c r="G82" s="78" t="s">
        <v>16</v>
      </c>
      <c r="H82" s="78" t="s">
        <v>16</v>
      </c>
      <c r="I82" s="97" t="s">
        <v>16</v>
      </c>
      <c r="J82" s="28" t="s">
        <v>51</v>
      </c>
      <c r="K82" s="28" t="s">
        <v>171</v>
      </c>
    </row>
    <row r="83" spans="1:11" ht="0.75" customHeight="1">
      <c r="A83" s="28"/>
      <c r="B83" s="28"/>
      <c r="C83" s="28"/>
      <c r="D83" s="44">
        <v>2018</v>
      </c>
      <c r="E83" s="78"/>
      <c r="F83" s="78"/>
      <c r="G83" s="78"/>
      <c r="H83" s="78"/>
      <c r="I83" s="97"/>
      <c r="J83" s="28"/>
      <c r="K83" s="28"/>
    </row>
    <row r="84" spans="1:11" ht="15" customHeight="1" hidden="1">
      <c r="A84" s="28"/>
      <c r="B84" s="28"/>
      <c r="C84" s="28"/>
      <c r="D84" s="44">
        <v>2019</v>
      </c>
      <c r="E84" s="78"/>
      <c r="F84" s="78"/>
      <c r="G84" s="78"/>
      <c r="H84" s="78"/>
      <c r="I84" s="97"/>
      <c r="J84" s="28"/>
      <c r="K84" s="28"/>
    </row>
    <row r="85" spans="1:11" ht="9" customHeight="1">
      <c r="A85" s="28"/>
      <c r="B85" s="28"/>
      <c r="C85" s="28"/>
      <c r="D85" s="44">
        <v>2017</v>
      </c>
      <c r="E85" s="78"/>
      <c r="F85" s="78"/>
      <c r="G85" s="78"/>
      <c r="H85" s="78"/>
      <c r="I85" s="97"/>
      <c r="J85" s="28"/>
      <c r="K85" s="28"/>
    </row>
    <row r="86" spans="1:11" ht="23.25" customHeight="1">
      <c r="A86" s="28"/>
      <c r="B86" s="28"/>
      <c r="C86" s="28"/>
      <c r="D86" s="44">
        <v>2018</v>
      </c>
      <c r="E86" s="98" t="s">
        <v>16</v>
      </c>
      <c r="F86" s="98" t="s">
        <v>16</v>
      </c>
      <c r="G86" s="98" t="s">
        <v>16</v>
      </c>
      <c r="H86" s="78" t="s">
        <v>16</v>
      </c>
      <c r="I86" s="99" t="s">
        <v>16</v>
      </c>
      <c r="J86" s="28"/>
      <c r="K86" s="28"/>
    </row>
    <row r="87" spans="1:11" ht="22.5" customHeight="1">
      <c r="A87" s="28"/>
      <c r="B87" s="28"/>
      <c r="C87" s="28"/>
      <c r="D87" s="44">
        <v>2019</v>
      </c>
      <c r="E87" s="98" t="s">
        <v>16</v>
      </c>
      <c r="F87" s="98" t="s">
        <v>16</v>
      </c>
      <c r="G87" s="98" t="s">
        <v>16</v>
      </c>
      <c r="H87" s="78" t="s">
        <v>16</v>
      </c>
      <c r="I87" s="99" t="s">
        <v>16</v>
      </c>
      <c r="J87" s="28"/>
      <c r="K87" s="28"/>
    </row>
    <row r="88" spans="1:11" ht="15.75" customHeight="1">
      <c r="A88" s="28" t="s">
        <v>172</v>
      </c>
      <c r="B88" s="28"/>
      <c r="C88" s="28" t="s">
        <v>173</v>
      </c>
      <c r="D88" s="44">
        <v>2017</v>
      </c>
      <c r="E88" s="46" t="s">
        <v>16</v>
      </c>
      <c r="F88" s="38" t="s">
        <v>16</v>
      </c>
      <c r="G88" s="38" t="s">
        <v>16</v>
      </c>
      <c r="H88" s="38" t="s">
        <v>16</v>
      </c>
      <c r="I88" s="100" t="s">
        <v>16</v>
      </c>
      <c r="J88" s="28" t="s">
        <v>51</v>
      </c>
      <c r="K88" s="28" t="s">
        <v>174</v>
      </c>
    </row>
    <row r="89" spans="1:11" ht="8.25" customHeight="1">
      <c r="A89" s="28"/>
      <c r="B89" s="28"/>
      <c r="C89" s="28"/>
      <c r="D89" s="44">
        <v>2018</v>
      </c>
      <c r="E89" s="46"/>
      <c r="F89" s="38"/>
      <c r="G89" s="38"/>
      <c r="H89" s="38"/>
      <c r="I89" s="100"/>
      <c r="J89" s="28"/>
      <c r="K89" s="28"/>
    </row>
    <row r="90" spans="1:11" ht="24.75" customHeight="1">
      <c r="A90" s="28"/>
      <c r="B90" s="28"/>
      <c r="C90" s="28"/>
      <c r="D90" s="44">
        <v>2018</v>
      </c>
      <c r="E90" s="47" t="s">
        <v>16</v>
      </c>
      <c r="F90" s="47" t="s">
        <v>16</v>
      </c>
      <c r="G90" s="47" t="s">
        <v>16</v>
      </c>
      <c r="H90" s="38" t="s">
        <v>16</v>
      </c>
      <c r="I90" s="96" t="s">
        <v>16</v>
      </c>
      <c r="J90" s="28"/>
      <c r="K90" s="28"/>
    </row>
    <row r="91" spans="1:11" ht="23.25" customHeight="1">
      <c r="A91" s="28"/>
      <c r="B91" s="28"/>
      <c r="C91" s="28"/>
      <c r="D91" s="44">
        <v>2019</v>
      </c>
      <c r="E91" s="44" t="s">
        <v>16</v>
      </c>
      <c r="F91" s="44" t="s">
        <v>16</v>
      </c>
      <c r="G91" s="44" t="s">
        <v>16</v>
      </c>
      <c r="H91" s="28" t="s">
        <v>16</v>
      </c>
      <c r="I91" s="96" t="s">
        <v>16</v>
      </c>
      <c r="J91" s="28"/>
      <c r="K91" s="28"/>
    </row>
    <row r="92" spans="1:11" ht="20.25" customHeight="1">
      <c r="A92" s="71" t="s">
        <v>175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20.25" customHeight="1">
      <c r="A93" s="72" t="s">
        <v>126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</row>
    <row r="94" spans="1:11" ht="18" customHeight="1">
      <c r="A94" s="75" t="s">
        <v>176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ht="28.5" customHeight="1">
      <c r="A95" s="28" t="s">
        <v>177</v>
      </c>
      <c r="B95" s="28"/>
      <c r="C95" s="28" t="s">
        <v>178</v>
      </c>
      <c r="D95" s="44">
        <v>2017</v>
      </c>
      <c r="E95" s="47" t="s">
        <v>16</v>
      </c>
      <c r="F95" s="47" t="s">
        <v>16</v>
      </c>
      <c r="G95" s="47" t="s">
        <v>16</v>
      </c>
      <c r="H95" s="38" t="s">
        <v>16</v>
      </c>
      <c r="I95" s="92" t="s">
        <v>16</v>
      </c>
      <c r="J95" s="28" t="s">
        <v>51</v>
      </c>
      <c r="K95" s="28" t="s">
        <v>179</v>
      </c>
    </row>
    <row r="96" spans="1:11" ht="24.75" customHeight="1">
      <c r="A96" s="28"/>
      <c r="B96" s="28"/>
      <c r="C96" s="28"/>
      <c r="D96" s="44">
        <v>2018</v>
      </c>
      <c r="E96" s="47" t="s">
        <v>16</v>
      </c>
      <c r="F96" s="47" t="s">
        <v>16</v>
      </c>
      <c r="G96" s="47" t="s">
        <v>16</v>
      </c>
      <c r="H96" s="38" t="s">
        <v>16</v>
      </c>
      <c r="I96" s="101" t="s">
        <v>16</v>
      </c>
      <c r="J96" s="28"/>
      <c r="K96" s="28"/>
    </row>
    <row r="97" spans="1:11" ht="27" customHeight="1">
      <c r="A97" s="28"/>
      <c r="B97" s="28"/>
      <c r="C97" s="28"/>
      <c r="D97" s="44">
        <v>2019</v>
      </c>
      <c r="E97" s="47" t="s">
        <v>16</v>
      </c>
      <c r="F97" s="47" t="s">
        <v>16</v>
      </c>
      <c r="G97" s="47" t="s">
        <v>16</v>
      </c>
      <c r="H97" s="38" t="s">
        <v>16</v>
      </c>
      <c r="I97" s="101" t="s">
        <v>16</v>
      </c>
      <c r="J97" s="28"/>
      <c r="K97" s="28"/>
    </row>
    <row r="98" spans="1:11" ht="38.25" customHeight="1">
      <c r="A98" s="28" t="s">
        <v>180</v>
      </c>
      <c r="B98" s="28"/>
      <c r="C98" s="28" t="s">
        <v>181</v>
      </c>
      <c r="D98" s="44">
        <v>2017</v>
      </c>
      <c r="E98" s="46" t="s">
        <v>16</v>
      </c>
      <c r="F98" s="46" t="s">
        <v>16</v>
      </c>
      <c r="G98" s="46" t="s">
        <v>16</v>
      </c>
      <c r="H98" s="38" t="s">
        <v>16</v>
      </c>
      <c r="I98" s="92" t="s">
        <v>16</v>
      </c>
      <c r="J98" s="28" t="s">
        <v>51</v>
      </c>
      <c r="K98" s="28" t="s">
        <v>182</v>
      </c>
    </row>
    <row r="99" spans="1:11" ht="38.25" customHeight="1">
      <c r="A99" s="28"/>
      <c r="B99" s="28"/>
      <c r="C99" s="28"/>
      <c r="D99" s="44">
        <v>2018</v>
      </c>
      <c r="E99" s="47" t="s">
        <v>16</v>
      </c>
      <c r="F99" s="47" t="s">
        <v>16</v>
      </c>
      <c r="G99" s="47" t="s">
        <v>16</v>
      </c>
      <c r="H99" s="38" t="s">
        <v>16</v>
      </c>
      <c r="I99" s="101" t="s">
        <v>16</v>
      </c>
      <c r="J99" s="28"/>
      <c r="K99" s="28"/>
    </row>
    <row r="100" spans="1:11" ht="36" customHeight="1">
      <c r="A100" s="28"/>
      <c r="B100" s="28"/>
      <c r="C100" s="28"/>
      <c r="D100" s="44">
        <v>2019</v>
      </c>
      <c r="E100" s="47" t="s">
        <v>16</v>
      </c>
      <c r="F100" s="47" t="s">
        <v>16</v>
      </c>
      <c r="G100" s="47" t="s">
        <v>16</v>
      </c>
      <c r="H100" s="38" t="s">
        <v>16</v>
      </c>
      <c r="I100" s="101" t="s">
        <v>16</v>
      </c>
      <c r="J100" s="28"/>
      <c r="K100" s="28"/>
    </row>
    <row r="101" spans="1:11" ht="30" customHeight="1">
      <c r="A101" s="102" t="s">
        <v>82</v>
      </c>
      <c r="B101" s="102"/>
      <c r="C101" s="102"/>
      <c r="D101" s="44">
        <v>2017</v>
      </c>
      <c r="E101" s="63">
        <f aca="true" t="shared" si="7" ref="E101:E103">H101+I101</f>
        <v>124.4</v>
      </c>
      <c r="F101" s="63" t="s">
        <v>16</v>
      </c>
      <c r="G101" s="63" t="s">
        <v>16</v>
      </c>
      <c r="H101" s="93">
        <f>H11+H14+H24+H31+H63+H70</f>
        <v>74.4</v>
      </c>
      <c r="I101" s="103">
        <f>I19+I73</f>
        <v>50</v>
      </c>
      <c r="J101" s="92"/>
      <c r="K101" s="92"/>
    </row>
    <row r="102" spans="1:11" ht="30" customHeight="1">
      <c r="A102" s="102"/>
      <c r="B102" s="102"/>
      <c r="C102" s="102"/>
      <c r="D102" s="44">
        <v>2018</v>
      </c>
      <c r="E102" s="63">
        <f t="shared" si="7"/>
        <v>498</v>
      </c>
      <c r="F102" s="63" t="s">
        <v>16</v>
      </c>
      <c r="G102" s="63" t="s">
        <v>16</v>
      </c>
      <c r="H102" s="93">
        <f>H12+H16+H26+H32+H64+H71</f>
        <v>148</v>
      </c>
      <c r="I102" s="104">
        <f>I74+I22</f>
        <v>350</v>
      </c>
      <c r="J102" s="92"/>
      <c r="K102" s="92"/>
    </row>
    <row r="103" spans="1:11" ht="27.75" customHeight="1">
      <c r="A103" s="102"/>
      <c r="B103" s="102"/>
      <c r="C103" s="102"/>
      <c r="D103" s="44">
        <v>2019</v>
      </c>
      <c r="E103" s="63">
        <f t="shared" si="7"/>
        <v>498</v>
      </c>
      <c r="F103" s="63" t="s">
        <v>16</v>
      </c>
      <c r="G103" s="63" t="s">
        <v>16</v>
      </c>
      <c r="H103" s="93">
        <f>H13+H18+H27+H33+H65+H72</f>
        <v>148</v>
      </c>
      <c r="I103" s="104">
        <f>I75+I22</f>
        <v>350</v>
      </c>
      <c r="J103" s="92"/>
      <c r="K103" s="92"/>
    </row>
    <row r="104" spans="1:11" ht="29.25" customHeight="1">
      <c r="A104" s="102"/>
      <c r="B104" s="102"/>
      <c r="C104" s="102"/>
      <c r="D104" s="105" t="s">
        <v>71</v>
      </c>
      <c r="E104" s="106">
        <f>E101+E102+E103</f>
        <v>1120.4</v>
      </c>
      <c r="F104" s="63" t="s">
        <v>16</v>
      </c>
      <c r="G104" s="63" t="s">
        <v>16</v>
      </c>
      <c r="H104" s="93">
        <f>H101+H102+H103</f>
        <v>370.4</v>
      </c>
      <c r="I104" s="107">
        <f>I101+I102+I103</f>
        <v>750</v>
      </c>
      <c r="J104" s="92"/>
      <c r="K104" s="92"/>
    </row>
    <row r="105" ht="17.25" customHeight="1"/>
    <row r="106" ht="17.25" customHeight="1"/>
    <row r="107" ht="17.25" customHeight="1"/>
    <row r="108" ht="17.25" customHeight="1"/>
  </sheetData>
  <sheetProtection selectLockedCells="1" selectUnlockedCells="1"/>
  <mergeCells count="167">
    <mergeCell ref="A1:K1"/>
    <mergeCell ref="A2:K2"/>
    <mergeCell ref="A3:K3"/>
    <mergeCell ref="A4:A6"/>
    <mergeCell ref="B4:C6"/>
    <mergeCell ref="D4:D6"/>
    <mergeCell ref="E4:E6"/>
    <mergeCell ref="F4:H4"/>
    <mergeCell ref="I4:I6"/>
    <mergeCell ref="J4:J6"/>
    <mergeCell ref="K4:K6"/>
    <mergeCell ref="F5:F6"/>
    <mergeCell ref="G5:H5"/>
    <mergeCell ref="B7:C7"/>
    <mergeCell ref="A8:K8"/>
    <mergeCell ref="A9:K9"/>
    <mergeCell ref="A10:K10"/>
    <mergeCell ref="A11:A13"/>
    <mergeCell ref="B11:C13"/>
    <mergeCell ref="J11:J13"/>
    <mergeCell ref="K11:K13"/>
    <mergeCell ref="A14:A18"/>
    <mergeCell ref="B14:C18"/>
    <mergeCell ref="D14:D15"/>
    <mergeCell ref="E14:E15"/>
    <mergeCell ref="F14:F15"/>
    <mergeCell ref="G14:G15"/>
    <mergeCell ref="H14:H15"/>
    <mergeCell ref="I14:I15"/>
    <mergeCell ref="J14:J18"/>
    <mergeCell ref="K14:K18"/>
    <mergeCell ref="D16:D17"/>
    <mergeCell ref="E16:E17"/>
    <mergeCell ref="F16:F17"/>
    <mergeCell ref="G16:G17"/>
    <mergeCell ref="H16:H17"/>
    <mergeCell ref="I16:I17"/>
    <mergeCell ref="A19:A23"/>
    <mergeCell ref="B19:C23"/>
    <mergeCell ref="D19:D21"/>
    <mergeCell ref="E19:E21"/>
    <mergeCell ref="F19:F21"/>
    <mergeCell ref="G19:G21"/>
    <mergeCell ref="H19:H21"/>
    <mergeCell ref="I19:I21"/>
    <mergeCell ref="J19:J23"/>
    <mergeCell ref="K19:K23"/>
    <mergeCell ref="A24:A27"/>
    <mergeCell ref="B24:C27"/>
    <mergeCell ref="D24:D25"/>
    <mergeCell ref="E24:E25"/>
    <mergeCell ref="F24:F25"/>
    <mergeCell ref="G24:G25"/>
    <mergeCell ref="H24:H25"/>
    <mergeCell ref="I24:I25"/>
    <mergeCell ref="J24:J27"/>
    <mergeCell ref="K24:K27"/>
    <mergeCell ref="A28:K28"/>
    <mergeCell ref="A29:K29"/>
    <mergeCell ref="A30:K30"/>
    <mergeCell ref="A31:A34"/>
    <mergeCell ref="B31:C34"/>
    <mergeCell ref="J31:J34"/>
    <mergeCell ref="K31:K34"/>
    <mergeCell ref="A35:A37"/>
    <mergeCell ref="B35:C37"/>
    <mergeCell ref="J35:J37"/>
    <mergeCell ref="K35:K37"/>
    <mergeCell ref="A38:A40"/>
    <mergeCell ref="B38:C40"/>
    <mergeCell ref="J38:J40"/>
    <mergeCell ref="K38:K40"/>
    <mergeCell ref="A41:A43"/>
    <mergeCell ref="B41:C43"/>
    <mergeCell ref="J41:J43"/>
    <mergeCell ref="K41:K43"/>
    <mergeCell ref="A44:A47"/>
    <mergeCell ref="B44:C47"/>
    <mergeCell ref="D44:D45"/>
    <mergeCell ref="E44:E45"/>
    <mergeCell ref="F44:F45"/>
    <mergeCell ref="G44:G45"/>
    <mergeCell ref="H44:H45"/>
    <mergeCell ref="I44:I45"/>
    <mergeCell ref="J44:J47"/>
    <mergeCell ref="K44:K47"/>
    <mergeCell ref="A48:A50"/>
    <mergeCell ref="C48:C50"/>
    <mergeCell ref="J48:J50"/>
    <mergeCell ref="K48:K50"/>
    <mergeCell ref="A51:K51"/>
    <mergeCell ref="A52:K52"/>
    <mergeCell ref="A53:K53"/>
    <mergeCell ref="A54:A56"/>
    <mergeCell ref="B54:C56"/>
    <mergeCell ref="J54:J56"/>
    <mergeCell ref="K54:K56"/>
    <mergeCell ref="A57:A59"/>
    <mergeCell ref="C57:C59"/>
    <mergeCell ref="J57:J59"/>
    <mergeCell ref="K57:K59"/>
    <mergeCell ref="A60:K60"/>
    <mergeCell ref="A61:K61"/>
    <mergeCell ref="A62:K62"/>
    <mergeCell ref="A63:A65"/>
    <mergeCell ref="B63:C65"/>
    <mergeCell ref="J63:J65"/>
    <mergeCell ref="K63:K65"/>
    <mergeCell ref="A66:A69"/>
    <mergeCell ref="B66:C69"/>
    <mergeCell ref="D66:D67"/>
    <mergeCell ref="E66:E67"/>
    <mergeCell ref="F66:F67"/>
    <mergeCell ref="G66:G67"/>
    <mergeCell ref="H66:H67"/>
    <mergeCell ref="I66:I67"/>
    <mergeCell ref="J66:J69"/>
    <mergeCell ref="K66:K69"/>
    <mergeCell ref="A70:A72"/>
    <mergeCell ref="B70:C72"/>
    <mergeCell ref="J70:J72"/>
    <mergeCell ref="K70:K72"/>
    <mergeCell ref="A73:A75"/>
    <mergeCell ref="C73:C75"/>
    <mergeCell ref="J73:J75"/>
    <mergeCell ref="K73:K75"/>
    <mergeCell ref="A76:K76"/>
    <mergeCell ref="A77:K77"/>
    <mergeCell ref="A78:K78"/>
    <mergeCell ref="A79:B81"/>
    <mergeCell ref="C79:C81"/>
    <mergeCell ref="J79:J81"/>
    <mergeCell ref="K79:K81"/>
    <mergeCell ref="A82:B87"/>
    <mergeCell ref="C82:C87"/>
    <mergeCell ref="D82:D85"/>
    <mergeCell ref="E82:E85"/>
    <mergeCell ref="F82:F85"/>
    <mergeCell ref="G82:G85"/>
    <mergeCell ref="H82:H85"/>
    <mergeCell ref="I82:I85"/>
    <mergeCell ref="J82:J87"/>
    <mergeCell ref="K82:K87"/>
    <mergeCell ref="A88:B91"/>
    <mergeCell ref="C88:C91"/>
    <mergeCell ref="D88:D89"/>
    <mergeCell ref="E88:E89"/>
    <mergeCell ref="F88:F89"/>
    <mergeCell ref="G88:G89"/>
    <mergeCell ref="H88:H89"/>
    <mergeCell ref="I88:I89"/>
    <mergeCell ref="J88:J91"/>
    <mergeCell ref="K88:K91"/>
    <mergeCell ref="A92:K92"/>
    <mergeCell ref="A93:K93"/>
    <mergeCell ref="A94:K94"/>
    <mergeCell ref="A95:B97"/>
    <mergeCell ref="C95:C97"/>
    <mergeCell ref="J95:J97"/>
    <mergeCell ref="K95:K97"/>
    <mergeCell ref="A98:B100"/>
    <mergeCell ref="C98:C100"/>
    <mergeCell ref="J98:J100"/>
    <mergeCell ref="K98:K100"/>
    <mergeCell ref="A101:C104"/>
    <mergeCell ref="J101:J104"/>
    <mergeCell ref="K101:K104"/>
  </mergeCells>
  <printOptions/>
  <pageMargins left="0.4097222222222222" right="0.2" top="0.3402777777777778" bottom="0.31527777777777777" header="0.5118055555555555" footer="0.5118055555555555"/>
  <pageSetup horizontalDpi="300" verticalDpi="300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L41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15" customHeight="1"/>
  <cols>
    <col min="1" max="1" width="5.7109375" style="108" customWidth="1"/>
    <col min="2" max="2" width="46.28125" style="108" customWidth="1"/>
    <col min="3" max="3" width="11.57421875" style="108" customWidth="1"/>
    <col min="4" max="4" width="12.57421875" style="108" customWidth="1"/>
    <col min="5" max="5" width="10.28125" style="108" customWidth="1"/>
    <col min="6" max="6" width="15.421875" style="108" customWidth="1"/>
    <col min="7" max="7" width="12.28125" style="108" customWidth="1"/>
    <col min="8" max="8" width="9.00390625" style="108" customWidth="1"/>
    <col min="9" max="9" width="37.140625" style="108" customWidth="1"/>
    <col min="10" max="10" width="30.28125" style="108" customWidth="1"/>
    <col min="11" max="12" width="9.28125" style="108" customWidth="1"/>
    <col min="13" max="16384" width="9.00390625" style="108" customWidth="1"/>
  </cols>
  <sheetData>
    <row r="1" spans="1:10" ht="43.5" customHeight="1">
      <c r="A1" s="25" t="s">
        <v>183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6.25" customHeight="1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4.75" customHeight="1">
      <c r="A3" s="110" t="s">
        <v>184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customHeight="1">
      <c r="A4" s="28" t="s">
        <v>2</v>
      </c>
      <c r="B4" s="28" t="s">
        <v>3</v>
      </c>
      <c r="C4" s="28" t="s">
        <v>4</v>
      </c>
      <c r="D4" s="28" t="s">
        <v>85</v>
      </c>
      <c r="E4" s="28" t="s">
        <v>6</v>
      </c>
      <c r="F4" s="28"/>
      <c r="G4" s="28"/>
      <c r="H4" s="28" t="s">
        <v>7</v>
      </c>
      <c r="I4" s="28" t="s">
        <v>86</v>
      </c>
      <c r="J4" s="28" t="s">
        <v>185</v>
      </c>
    </row>
    <row r="5" spans="1:10" ht="18.75" customHeight="1">
      <c r="A5" s="28"/>
      <c r="B5" s="28"/>
      <c r="C5" s="28"/>
      <c r="D5" s="28"/>
      <c r="E5" s="28" t="s">
        <v>9</v>
      </c>
      <c r="F5" s="28" t="s">
        <v>10</v>
      </c>
      <c r="G5" s="28"/>
      <c r="H5" s="28"/>
      <c r="I5" s="28"/>
      <c r="J5" s="28"/>
    </row>
    <row r="6" spans="1:10" ht="69" customHeight="1">
      <c r="A6" s="28"/>
      <c r="B6" s="28"/>
      <c r="C6" s="28"/>
      <c r="D6" s="28"/>
      <c r="E6" s="28"/>
      <c r="F6" s="44" t="s">
        <v>11</v>
      </c>
      <c r="G6" s="44" t="s">
        <v>12</v>
      </c>
      <c r="H6" s="28"/>
      <c r="I6" s="28"/>
      <c r="J6" s="28"/>
    </row>
    <row r="7" spans="1:10" ht="16.5" customHeigh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</row>
    <row r="8" spans="1:10" ht="21.75" customHeight="1">
      <c r="A8" s="85" t="s">
        <v>186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8.75" customHeight="1">
      <c r="A9" s="86" t="s">
        <v>187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20.25" customHeight="1">
      <c r="A10" s="87" t="s">
        <v>188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23.25" customHeight="1">
      <c r="A11" s="28" t="s">
        <v>13</v>
      </c>
      <c r="B11" s="28" t="s">
        <v>189</v>
      </c>
      <c r="C11" s="28">
        <v>2017</v>
      </c>
      <c r="D11" s="111">
        <v>264.99311</v>
      </c>
      <c r="E11" s="41" t="s">
        <v>16</v>
      </c>
      <c r="F11" s="41" t="s">
        <v>16</v>
      </c>
      <c r="G11" s="112">
        <v>264.99311</v>
      </c>
      <c r="H11" s="36" t="s">
        <v>16</v>
      </c>
      <c r="I11" s="113" t="s">
        <v>190</v>
      </c>
      <c r="J11" s="114" t="s">
        <v>191</v>
      </c>
    </row>
    <row r="12" spans="1:10" ht="18" customHeight="1">
      <c r="A12" s="28"/>
      <c r="B12" s="28"/>
      <c r="C12" s="28"/>
      <c r="D12" s="111"/>
      <c r="E12" s="111"/>
      <c r="F12" s="111"/>
      <c r="G12" s="112"/>
      <c r="H12" s="36"/>
      <c r="I12" s="113"/>
      <c r="J12" s="114"/>
    </row>
    <row r="13" spans="1:10" ht="19.5" customHeight="1">
      <c r="A13" s="28"/>
      <c r="B13" s="28"/>
      <c r="C13" s="28">
        <v>2018</v>
      </c>
      <c r="D13" s="41">
        <v>281.54</v>
      </c>
      <c r="E13" s="41" t="s">
        <v>16</v>
      </c>
      <c r="F13" s="41" t="s">
        <v>16</v>
      </c>
      <c r="G13" s="41">
        <v>281.54</v>
      </c>
      <c r="H13" s="36" t="s">
        <v>16</v>
      </c>
      <c r="I13" s="113" t="s">
        <v>192</v>
      </c>
      <c r="J13" s="114"/>
    </row>
    <row r="14" spans="1:10" ht="12" customHeight="1">
      <c r="A14" s="28"/>
      <c r="B14" s="28"/>
      <c r="C14" s="28"/>
      <c r="D14" s="41"/>
      <c r="E14" s="41"/>
      <c r="F14" s="41"/>
      <c r="G14" s="41"/>
      <c r="H14" s="36"/>
      <c r="I14" s="113"/>
      <c r="J14" s="114"/>
    </row>
    <row r="15" spans="1:12" ht="34.5" customHeight="1">
      <c r="A15" s="28"/>
      <c r="B15" s="28"/>
      <c r="C15" s="45">
        <v>2019</v>
      </c>
      <c r="D15" s="43">
        <v>281.54</v>
      </c>
      <c r="E15" s="43" t="s">
        <v>16</v>
      </c>
      <c r="F15" s="43" t="s">
        <v>16</v>
      </c>
      <c r="G15" s="43">
        <v>281.54</v>
      </c>
      <c r="H15" s="39" t="s">
        <v>16</v>
      </c>
      <c r="I15" s="113" t="s">
        <v>192</v>
      </c>
      <c r="J15" s="114"/>
      <c r="L15" s="115"/>
    </row>
    <row r="16" spans="1:10" ht="15.75" customHeight="1">
      <c r="A16" s="28" t="s">
        <v>49</v>
      </c>
      <c r="B16" s="28" t="s">
        <v>193</v>
      </c>
      <c r="C16" s="28">
        <v>2017</v>
      </c>
      <c r="D16" s="111">
        <v>140.20717</v>
      </c>
      <c r="E16" s="41" t="s">
        <v>16</v>
      </c>
      <c r="F16" s="41" t="s">
        <v>16</v>
      </c>
      <c r="G16" s="112">
        <v>140.20717</v>
      </c>
      <c r="H16" s="39" t="s">
        <v>16</v>
      </c>
      <c r="I16" s="113" t="s">
        <v>194</v>
      </c>
      <c r="J16" s="114"/>
    </row>
    <row r="17" spans="1:10" ht="12" customHeight="1">
      <c r="A17" s="28"/>
      <c r="B17" s="28"/>
      <c r="C17" s="28"/>
      <c r="D17" s="111"/>
      <c r="E17" s="111"/>
      <c r="F17" s="111"/>
      <c r="G17" s="112">
        <v>83.138</v>
      </c>
      <c r="H17" s="39" t="s">
        <v>16</v>
      </c>
      <c r="I17" s="113"/>
      <c r="J17" s="114"/>
    </row>
    <row r="18" spans="1:10" ht="9" customHeight="1">
      <c r="A18" s="28"/>
      <c r="B18" s="28"/>
      <c r="C18" s="28"/>
      <c r="D18" s="111"/>
      <c r="E18" s="111"/>
      <c r="F18" s="111"/>
      <c r="G18" s="112">
        <v>57.127</v>
      </c>
      <c r="H18" s="39" t="s">
        <v>16</v>
      </c>
      <c r="I18" s="113"/>
      <c r="J18" s="114"/>
    </row>
    <row r="19" spans="1:10" ht="30.75" customHeight="1">
      <c r="A19" s="28"/>
      <c r="B19" s="28"/>
      <c r="C19" s="90">
        <v>2018</v>
      </c>
      <c r="D19" s="116">
        <v>140.31</v>
      </c>
      <c r="E19" s="116" t="s">
        <v>16</v>
      </c>
      <c r="F19" s="116" t="s">
        <v>16</v>
      </c>
      <c r="G19" s="116">
        <v>140.31</v>
      </c>
      <c r="H19" s="117" t="s">
        <v>16</v>
      </c>
      <c r="I19" s="113" t="s">
        <v>195</v>
      </c>
      <c r="J19" s="114"/>
    </row>
    <row r="20" spans="1:10" ht="28.5" customHeight="1">
      <c r="A20" s="28"/>
      <c r="B20" s="28"/>
      <c r="C20" s="28">
        <v>2019</v>
      </c>
      <c r="D20" s="43">
        <f aca="true" t="shared" si="0" ref="D20:D23">G20</f>
        <v>140.31</v>
      </c>
      <c r="E20" s="43" t="s">
        <v>16</v>
      </c>
      <c r="F20" s="43" t="s">
        <v>16</v>
      </c>
      <c r="G20" s="43">
        <v>140.31</v>
      </c>
      <c r="H20" s="36" t="s">
        <v>16</v>
      </c>
      <c r="I20" s="113" t="s">
        <v>195</v>
      </c>
      <c r="J20" s="114"/>
    </row>
    <row r="21" spans="1:10" ht="36" customHeight="1">
      <c r="A21" s="28" t="s">
        <v>53</v>
      </c>
      <c r="B21" s="28" t="s">
        <v>196</v>
      </c>
      <c r="C21" s="45">
        <v>2017</v>
      </c>
      <c r="D21" s="43">
        <f t="shared" si="0"/>
        <v>0</v>
      </c>
      <c r="E21" s="43" t="s">
        <v>16</v>
      </c>
      <c r="F21" s="43" t="s">
        <v>16</v>
      </c>
      <c r="G21" s="43" t="s">
        <v>16</v>
      </c>
      <c r="H21" s="39" t="s">
        <v>16</v>
      </c>
      <c r="I21" s="35" t="s">
        <v>197</v>
      </c>
      <c r="J21" s="114"/>
    </row>
    <row r="22" spans="1:10" ht="30.75" customHeight="1">
      <c r="A22" s="28"/>
      <c r="B22" s="28"/>
      <c r="C22" s="45">
        <v>2018</v>
      </c>
      <c r="D22" s="43">
        <f t="shared" si="0"/>
        <v>170</v>
      </c>
      <c r="E22" s="43" t="s">
        <v>16</v>
      </c>
      <c r="F22" s="43" t="s">
        <v>16</v>
      </c>
      <c r="G22" s="43">
        <v>170</v>
      </c>
      <c r="H22" s="39" t="s">
        <v>16</v>
      </c>
      <c r="I22" s="35"/>
      <c r="J22" s="114"/>
    </row>
    <row r="23" spans="1:10" ht="33.75" customHeight="1">
      <c r="A23" s="28"/>
      <c r="B23" s="28"/>
      <c r="C23" s="45">
        <v>2019</v>
      </c>
      <c r="D23" s="43">
        <f t="shared" si="0"/>
        <v>170</v>
      </c>
      <c r="E23" s="43" t="s">
        <v>16</v>
      </c>
      <c r="F23" s="43" t="s">
        <v>16</v>
      </c>
      <c r="G23" s="43">
        <v>170</v>
      </c>
      <c r="H23" s="39" t="s">
        <v>16</v>
      </c>
      <c r="I23" s="35"/>
      <c r="J23" s="114"/>
    </row>
    <row r="24" spans="1:11" ht="38.25" customHeight="1">
      <c r="A24" s="28" t="s">
        <v>56</v>
      </c>
      <c r="B24" s="28" t="s">
        <v>198</v>
      </c>
      <c r="C24" s="45">
        <v>2017</v>
      </c>
      <c r="D24" s="112">
        <v>294.70442</v>
      </c>
      <c r="E24" s="43" t="s">
        <v>16</v>
      </c>
      <c r="F24" s="43" t="s">
        <v>16</v>
      </c>
      <c r="G24" s="118">
        <v>294.70442</v>
      </c>
      <c r="H24" s="39"/>
      <c r="I24" s="35" t="s">
        <v>199</v>
      </c>
      <c r="J24" s="114"/>
      <c r="K24" s="119"/>
    </row>
    <row r="25" spans="1:11" ht="28.5" customHeight="1">
      <c r="A25" s="28"/>
      <c r="B25" s="28"/>
      <c r="C25" s="45">
        <v>2018</v>
      </c>
      <c r="D25" s="43">
        <f aca="true" t="shared" si="1" ref="D25:D29">G25</f>
        <v>90</v>
      </c>
      <c r="E25" s="43" t="s">
        <v>16</v>
      </c>
      <c r="F25" s="43" t="s">
        <v>16</v>
      </c>
      <c r="G25" s="43">
        <v>90</v>
      </c>
      <c r="H25" s="39"/>
      <c r="I25" s="35"/>
      <c r="J25" s="114"/>
      <c r="K25" s="115"/>
    </row>
    <row r="26" spans="1:10" ht="27.75" customHeight="1">
      <c r="A26" s="28"/>
      <c r="B26" s="28"/>
      <c r="C26" s="45">
        <v>2019</v>
      </c>
      <c r="D26" s="43">
        <f t="shared" si="1"/>
        <v>90</v>
      </c>
      <c r="E26" s="43" t="s">
        <v>16</v>
      </c>
      <c r="F26" s="43" t="s">
        <v>16</v>
      </c>
      <c r="G26" s="43">
        <v>90</v>
      </c>
      <c r="H26" s="39" t="s">
        <v>16</v>
      </c>
      <c r="I26" s="35"/>
      <c r="J26" s="114"/>
    </row>
    <row r="27" spans="1:11" ht="36.75" customHeight="1">
      <c r="A27" s="28" t="s">
        <v>60</v>
      </c>
      <c r="B27" s="28" t="s">
        <v>200</v>
      </c>
      <c r="C27" s="45">
        <v>2017</v>
      </c>
      <c r="D27" s="43">
        <f t="shared" si="1"/>
        <v>0</v>
      </c>
      <c r="E27" s="43" t="s">
        <v>16</v>
      </c>
      <c r="F27" s="43" t="s">
        <v>16</v>
      </c>
      <c r="G27" s="43" t="s">
        <v>16</v>
      </c>
      <c r="H27" s="39" t="s">
        <v>16</v>
      </c>
      <c r="I27" s="33" t="s">
        <v>201</v>
      </c>
      <c r="J27" s="114"/>
      <c r="K27" s="115"/>
    </row>
    <row r="28" spans="1:11" ht="32.25" customHeight="1">
      <c r="A28" s="28"/>
      <c r="B28" s="28"/>
      <c r="C28" s="45">
        <v>2018</v>
      </c>
      <c r="D28" s="43">
        <f t="shared" si="1"/>
        <v>40</v>
      </c>
      <c r="E28" s="43" t="s">
        <v>16</v>
      </c>
      <c r="F28" s="43" t="s">
        <v>16</v>
      </c>
      <c r="G28" s="43">
        <v>40</v>
      </c>
      <c r="H28" s="39" t="s">
        <v>16</v>
      </c>
      <c r="I28" s="33"/>
      <c r="J28" s="33"/>
      <c r="K28" s="115"/>
    </row>
    <row r="29" spans="1:10" ht="39.75" customHeight="1">
      <c r="A29" s="28"/>
      <c r="B29" s="28"/>
      <c r="C29" s="45">
        <v>2019</v>
      </c>
      <c r="D29" s="43">
        <f t="shared" si="1"/>
        <v>40</v>
      </c>
      <c r="E29" s="43" t="s">
        <v>16</v>
      </c>
      <c r="F29" s="43" t="s">
        <v>16</v>
      </c>
      <c r="G29" s="43">
        <v>40</v>
      </c>
      <c r="H29" s="39" t="s">
        <v>16</v>
      </c>
      <c r="I29" s="33"/>
      <c r="J29" s="33"/>
    </row>
    <row r="30" spans="1:10" ht="30.75" customHeight="1">
      <c r="A30" s="28" t="s">
        <v>65</v>
      </c>
      <c r="B30" s="28" t="s">
        <v>202</v>
      </c>
      <c r="C30" s="45">
        <v>2017</v>
      </c>
      <c r="D30" s="79">
        <v>56.84292</v>
      </c>
      <c r="E30" s="43" t="s">
        <v>16</v>
      </c>
      <c r="F30" s="43" t="s">
        <v>16</v>
      </c>
      <c r="G30" s="79">
        <v>56.84292</v>
      </c>
      <c r="H30" s="39" t="s">
        <v>16</v>
      </c>
      <c r="I30" s="33" t="s">
        <v>203</v>
      </c>
      <c r="J30" s="114"/>
    </row>
    <row r="31" spans="1:10" ht="20.25" customHeight="1">
      <c r="A31" s="28"/>
      <c r="B31" s="28"/>
      <c r="C31" s="28">
        <v>2018</v>
      </c>
      <c r="D31" s="41">
        <f>G31</f>
        <v>60</v>
      </c>
      <c r="E31" s="41" t="s">
        <v>16</v>
      </c>
      <c r="F31" s="41" t="s">
        <v>16</v>
      </c>
      <c r="G31" s="41">
        <v>60</v>
      </c>
      <c r="H31" s="36" t="s">
        <v>16</v>
      </c>
      <c r="I31" s="33"/>
      <c r="J31" s="33"/>
    </row>
    <row r="32" spans="1:10" ht="12" customHeight="1">
      <c r="A32" s="28"/>
      <c r="B32" s="28"/>
      <c r="C32" s="28"/>
      <c r="D32" s="41"/>
      <c r="E32" s="41"/>
      <c r="F32" s="41"/>
      <c r="G32" s="41"/>
      <c r="H32" s="36"/>
      <c r="I32" s="33"/>
      <c r="J32" s="33"/>
    </row>
    <row r="33" spans="1:10" ht="15.75" customHeight="1">
      <c r="A33" s="28"/>
      <c r="B33" s="28"/>
      <c r="C33" s="28">
        <v>2019</v>
      </c>
      <c r="D33" s="41">
        <f>G33</f>
        <v>60</v>
      </c>
      <c r="E33" s="41" t="s">
        <v>16</v>
      </c>
      <c r="F33" s="41" t="s">
        <v>16</v>
      </c>
      <c r="G33" s="41">
        <v>60</v>
      </c>
      <c r="H33" s="36" t="s">
        <v>16</v>
      </c>
      <c r="I33" s="33"/>
      <c r="J33" s="33"/>
    </row>
    <row r="34" spans="1:10" ht="10.5" customHeight="1">
      <c r="A34" s="28"/>
      <c r="B34" s="28"/>
      <c r="C34" s="28"/>
      <c r="D34" s="41"/>
      <c r="E34" s="41"/>
      <c r="F34" s="41"/>
      <c r="G34" s="41"/>
      <c r="H34" s="36"/>
      <c r="I34" s="33"/>
      <c r="J34" s="33"/>
    </row>
    <row r="35" spans="1:10" ht="29.25" customHeight="1">
      <c r="A35" s="28" t="s">
        <v>69</v>
      </c>
      <c r="B35" s="28" t="s">
        <v>204</v>
      </c>
      <c r="C35" s="44">
        <v>2017</v>
      </c>
      <c r="D35" s="120" t="s">
        <v>16</v>
      </c>
      <c r="E35" s="120" t="s">
        <v>16</v>
      </c>
      <c r="F35" s="120" t="s">
        <v>16</v>
      </c>
      <c r="G35" s="120" t="s">
        <v>16</v>
      </c>
      <c r="H35" s="120" t="s">
        <v>16</v>
      </c>
      <c r="I35" s="33" t="s">
        <v>67</v>
      </c>
      <c r="J35" s="33" t="s">
        <v>205</v>
      </c>
    </row>
    <row r="36" spans="1:10" ht="20.25" customHeight="1">
      <c r="A36" s="28"/>
      <c r="B36" s="28"/>
      <c r="C36" s="44">
        <v>2018</v>
      </c>
      <c r="D36" s="120" t="s">
        <v>16</v>
      </c>
      <c r="E36" s="120" t="s">
        <v>16</v>
      </c>
      <c r="F36" s="120" t="s">
        <v>16</v>
      </c>
      <c r="G36" s="120" t="s">
        <v>16</v>
      </c>
      <c r="H36" s="120" t="s">
        <v>16</v>
      </c>
      <c r="I36" s="33"/>
      <c r="J36" s="33"/>
    </row>
    <row r="37" spans="1:10" ht="21.75" customHeight="1">
      <c r="A37" s="28"/>
      <c r="B37" s="28"/>
      <c r="C37" s="44">
        <v>2019</v>
      </c>
      <c r="D37" s="120" t="s">
        <v>16</v>
      </c>
      <c r="E37" s="120" t="s">
        <v>16</v>
      </c>
      <c r="F37" s="120" t="s">
        <v>16</v>
      </c>
      <c r="G37" s="120" t="s">
        <v>16</v>
      </c>
      <c r="H37" s="120" t="s">
        <v>16</v>
      </c>
      <c r="I37" s="33"/>
      <c r="J37" s="33"/>
    </row>
    <row r="38" spans="1:10" ht="32.25" customHeight="1">
      <c r="A38" s="60" t="s">
        <v>82</v>
      </c>
      <c r="B38" s="60"/>
      <c r="C38" s="61">
        <v>2017</v>
      </c>
      <c r="D38" s="81">
        <f aca="true" t="shared" si="2" ref="D38:D40">G38</f>
        <v>756.7476200000001</v>
      </c>
      <c r="E38" s="66" t="s">
        <v>16</v>
      </c>
      <c r="F38" s="66" t="s">
        <v>16</v>
      </c>
      <c r="G38" s="81">
        <f>G11+G16+G24+G30</f>
        <v>756.7476200000001</v>
      </c>
      <c r="H38" s="120" t="s">
        <v>16</v>
      </c>
      <c r="I38" s="33"/>
      <c r="J38" s="33"/>
    </row>
    <row r="39" spans="1:10" ht="24" customHeight="1">
      <c r="A39" s="60"/>
      <c r="B39" s="60"/>
      <c r="C39" s="61">
        <v>2018</v>
      </c>
      <c r="D39" s="66">
        <f t="shared" si="2"/>
        <v>781.85</v>
      </c>
      <c r="E39" s="66" t="s">
        <v>16</v>
      </c>
      <c r="F39" s="66" t="s">
        <v>16</v>
      </c>
      <c r="G39" s="66">
        <f>G13+G19+G25+G28+G31+G22</f>
        <v>781.85</v>
      </c>
      <c r="H39" s="120" t="s">
        <v>16</v>
      </c>
      <c r="I39" s="33"/>
      <c r="J39" s="33"/>
    </row>
    <row r="40" spans="1:10" ht="30" customHeight="1">
      <c r="A40" s="60"/>
      <c r="B40" s="60"/>
      <c r="C40" s="61">
        <v>2019</v>
      </c>
      <c r="D40" s="66">
        <f t="shared" si="2"/>
        <v>781.85</v>
      </c>
      <c r="E40" s="66" t="s">
        <v>16</v>
      </c>
      <c r="F40" s="66" t="s">
        <v>16</v>
      </c>
      <c r="G40" s="66">
        <f>G15+G20+G23+G26+G29+G33</f>
        <v>781.85</v>
      </c>
      <c r="H40" s="120" t="s">
        <v>16</v>
      </c>
      <c r="I40" s="33"/>
      <c r="J40" s="33"/>
    </row>
    <row r="41" spans="1:10" ht="30" customHeight="1">
      <c r="A41" s="60"/>
      <c r="B41" s="60"/>
      <c r="C41" s="61" t="s">
        <v>71</v>
      </c>
      <c r="D41" s="121">
        <f>D38+D39+D40</f>
        <v>2320.44762</v>
      </c>
      <c r="E41" s="63" t="s">
        <v>16</v>
      </c>
      <c r="F41" s="63" t="s">
        <v>16</v>
      </c>
      <c r="G41" s="121">
        <f>G38+G39+G40</f>
        <v>2320.44762</v>
      </c>
      <c r="H41" s="120" t="s">
        <v>16</v>
      </c>
      <c r="I41" s="33"/>
      <c r="J41" s="33"/>
    </row>
    <row r="42" ht="17.25" customHeight="1"/>
    <row r="43" ht="17.25" customHeight="1"/>
    <row r="45" ht="17.25" customHeight="1"/>
    <row r="46" ht="17.25" customHeight="1"/>
    <row r="48" ht="17.25" customHeight="1"/>
    <row r="59" ht="17.25" customHeight="1"/>
  </sheetData>
  <sheetProtection selectLockedCells="1" selectUnlockedCells="1"/>
  <mergeCells count="71">
    <mergeCell ref="A1:J1"/>
    <mergeCell ref="A2:J2"/>
    <mergeCell ref="A3:J3"/>
    <mergeCell ref="A4:A6"/>
    <mergeCell ref="B4:B6"/>
    <mergeCell ref="C4:C6"/>
    <mergeCell ref="D4:D6"/>
    <mergeCell ref="E4:G4"/>
    <mergeCell ref="H4:H6"/>
    <mergeCell ref="I4:I6"/>
    <mergeCell ref="J4:J6"/>
    <mergeCell ref="E5:E6"/>
    <mergeCell ref="F5:G5"/>
    <mergeCell ref="A8:J8"/>
    <mergeCell ref="A9:J9"/>
    <mergeCell ref="A10:J10"/>
    <mergeCell ref="A11:A15"/>
    <mergeCell ref="B11:B15"/>
    <mergeCell ref="C11:C12"/>
    <mergeCell ref="D11:D12"/>
    <mergeCell ref="E11:E12"/>
    <mergeCell ref="F11:F12"/>
    <mergeCell ref="G11:G12"/>
    <mergeCell ref="H11:H12"/>
    <mergeCell ref="I11:I15"/>
    <mergeCell ref="J11:J34"/>
    <mergeCell ref="C13:C14"/>
    <mergeCell ref="D13:D14"/>
    <mergeCell ref="E13:E14"/>
    <mergeCell ref="F13:F14"/>
    <mergeCell ref="G13:G14"/>
    <mergeCell ref="H13:H14"/>
    <mergeCell ref="A16:A20"/>
    <mergeCell ref="B16:B20"/>
    <mergeCell ref="C16:C18"/>
    <mergeCell ref="D16:D18"/>
    <mergeCell ref="E16:E18"/>
    <mergeCell ref="F16:F18"/>
    <mergeCell ref="G16:G18"/>
    <mergeCell ref="H16:H18"/>
    <mergeCell ref="I16:I20"/>
    <mergeCell ref="A21:A23"/>
    <mergeCell ref="B21:B23"/>
    <mergeCell ref="I21:I23"/>
    <mergeCell ref="A24:A26"/>
    <mergeCell ref="B24:B26"/>
    <mergeCell ref="I24:I26"/>
    <mergeCell ref="A27:A29"/>
    <mergeCell ref="B27:B29"/>
    <mergeCell ref="I27:I29"/>
    <mergeCell ref="A30:A34"/>
    <mergeCell ref="B30:B34"/>
    <mergeCell ref="I30:I34"/>
    <mergeCell ref="C31:C32"/>
    <mergeCell ref="D31:D32"/>
    <mergeCell ref="E31:E32"/>
    <mergeCell ref="F31:F32"/>
    <mergeCell ref="G31:G32"/>
    <mergeCell ref="H31:H32"/>
    <mergeCell ref="C33:C34"/>
    <mergeCell ref="D33:D34"/>
    <mergeCell ref="E33:E34"/>
    <mergeCell ref="F33:F34"/>
    <mergeCell ref="G33:G34"/>
    <mergeCell ref="H33:H34"/>
    <mergeCell ref="A35:A37"/>
    <mergeCell ref="B35:B37"/>
    <mergeCell ref="I35:I37"/>
    <mergeCell ref="J35:J37"/>
    <mergeCell ref="A38:B41"/>
    <mergeCell ref="I38:J41"/>
  </mergeCells>
  <printOptions/>
  <pageMargins left="0.4201388888888889" right="0.5097222222222222" top="0.3402777777777778" bottom="0.12986111111111112" header="0.5118055555555555" footer="0.5118055555555555"/>
  <pageSetup horizontalDpi="300" verticalDpi="300" orientation="landscape" paperSize="9" scale="65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2018-01-10T10:26:15Z</cp:lastPrinted>
  <dcterms:modified xsi:type="dcterms:W3CDTF">2018-01-15T06:25:38Z</dcterms:modified>
  <cp:category/>
  <cp:version/>
  <cp:contentType/>
  <cp:contentStatus/>
  <cp:revision>6</cp:revision>
</cp:coreProperties>
</file>