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1340" windowHeight="9735"/>
  </bookViews>
  <sheets>
    <sheet name="01.07.2021 СВОД " sheetId="32" r:id="rId1"/>
  </sheets>
  <definedNames>
    <definedName name="_xlnm.Print_Titles" localSheetId="0">'01.07.2021 СВОД '!$7:$8</definedName>
    <definedName name="_xlnm.Print_Area" localSheetId="0">'01.07.2021 СВОД '!$A$1:$F$49</definedName>
  </definedNames>
  <calcPr calcId="145621"/>
</workbook>
</file>

<file path=xl/calcChain.xml><?xml version="1.0" encoding="utf-8"?>
<calcChain xmlns="http://schemas.openxmlformats.org/spreadsheetml/2006/main">
  <c r="D25" i="32" l="1"/>
  <c r="E29" i="32"/>
  <c r="E38" i="32"/>
  <c r="F29" i="32"/>
  <c r="F38" i="32" l="1"/>
  <c r="D38" i="32"/>
  <c r="E35" i="32"/>
  <c r="D35" i="32"/>
  <c r="F31" i="32"/>
  <c r="E31" i="32"/>
  <c r="D31" i="32"/>
  <c r="E25" i="32"/>
  <c r="F25" i="32"/>
  <c r="F21" i="32"/>
  <c r="E21" i="32"/>
  <c r="D21" i="32"/>
  <c r="F16" i="32"/>
  <c r="E16" i="32"/>
  <c r="D16" i="32"/>
  <c r="D9" i="32"/>
  <c r="F9" i="32"/>
  <c r="E9" i="32"/>
  <c r="D41" i="32" l="1"/>
  <c r="E41" i="32"/>
  <c r="F41" i="32"/>
</calcChain>
</file>

<file path=xl/sharedStrings.xml><?xml version="1.0" encoding="utf-8"?>
<sst xmlns="http://schemas.openxmlformats.org/spreadsheetml/2006/main" count="95" uniqueCount="89">
  <si>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</si>
  <si>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</si>
  <si>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</si>
  <si>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</si>
  <si>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</si>
  <si>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</si>
  <si>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</si>
  <si>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</si>
  <si>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</si>
  <si>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</si>
  <si>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</si>
  <si>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</si>
  <si>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</si>
  <si>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</si>
  <si>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</si>
  <si>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</si>
  <si>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</si>
  <si>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</si>
  <si>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</si>
  <si>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</si>
  <si>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</si>
  <si>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</si>
  <si>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</si>
  <si>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</si>
  <si>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</si>
  <si>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</si>
  <si>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</si>
  <si>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</si>
  <si>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</si>
  <si>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</si>
  <si>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Национальная экономика</t>
  </si>
  <si>
    <t>5</t>
  </si>
  <si>
    <t>6.1</t>
  </si>
  <si>
    <t>6.2</t>
  </si>
  <si>
    <t>2.1</t>
  </si>
  <si>
    <t xml:space="preserve">Общее образование 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</si>
  <si>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</si>
  <si>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</si>
  <si>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</si>
  <si>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</si>
  <si>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</si>
  <si>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</si>
  <si>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</si>
  <si>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</si>
  <si>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</si>
  <si>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</si>
  <si>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0409</t>
  </si>
  <si>
    <t>Дорожное хозяйство (дорожные фонды)</t>
  </si>
  <si>
    <t>0503</t>
  </si>
  <si>
    <t>0505</t>
  </si>
  <si>
    <t>Национальная безопасность и правоохранительная деятельность, всего, в том числе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</si>
  <si>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</si>
  <si>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</si>
  <si>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</si>
  <si>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</si>
  <si>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</si>
  <si>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Общегосударственные вопросы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</si>
  <si>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</si>
  <si>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</si>
  <si>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</si>
  <si>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</si>
  <si>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</si>
  <si>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</si>
  <si>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</si>
  <si>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</si>
  <si>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</si>
  <si>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</si>
  <si>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</si>
  <si>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</si>
  <si>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</si>
  <si>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</si>
  <si>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</si>
  <si>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Годовой фонд оплаты труда с начислениями (тыс.руб.)</t>
  </si>
  <si>
    <t>Исполнено за отчетный период (тыс.руб.)</t>
  </si>
  <si>
    <t>Приложение №2</t>
  </si>
  <si>
    <t>Фактическая численность на 01.07.2021 года (чел.)</t>
  </si>
  <si>
    <t>Сведения о фактической численности муниципальных служащих, работников казенных и бюджетных учреждений и расходы на их денежное содержание по состоянию на 01.07.2021 года</t>
  </si>
  <si>
    <t>3</t>
  </si>
  <si>
    <t>4</t>
  </si>
  <si>
    <t>5.4</t>
  </si>
  <si>
    <t>6</t>
  </si>
  <si>
    <t>7</t>
  </si>
  <si>
    <t>8</t>
  </si>
  <si>
    <t>3.1</t>
  </si>
  <si>
    <t>Ю.И. Аксенова, 3-67-17</t>
  </si>
  <si>
    <t>М.Л. Семенович</t>
  </si>
  <si>
    <t>И.о. начальника финансового управления администрации ЗАТО г. Радужный Владимирской области</t>
  </si>
  <si>
    <t>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ЗАТО г. Радужный Владимирской области</t>
  </si>
  <si>
    <t>от 16.07.2021№ 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</si>
</sst>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5" fontId="4" fillId="0" borderId="0" applyFont="0" applyFill="0" applyBorder="0" applyAlignment="0" applyProtection="0"/>
    <xf numFmtId="0" fontId="8" fillId="0" borderId="2">
      <alignment vertical="top" wrapText="1"/>
    </xf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165" fontId="5" fillId="0" borderId="0" xfId="2" applyFont="1" applyFill="1"/>
    <xf numFmtId="0" fontId="1" fillId="0" borderId="0" xfId="0" applyFont="1" applyFill="1"/>
    <xf numFmtId="165" fontId="1" fillId="0" borderId="0" xfId="2" applyFont="1" applyFill="1"/>
    <xf numFmtId="0" fontId="6" fillId="0" borderId="0" xfId="0" applyFont="1"/>
    <xf numFmtId="164" fontId="0" fillId="0" borderId="0" xfId="0" applyNumberFormat="1"/>
    <xf numFmtId="0" fontId="7" fillId="0" borderId="0" xfId="0" applyFont="1"/>
    <xf numFmtId="0" fontId="0" fillId="0" borderId="0" xfId="0" applyFont="1"/>
    <xf numFmtId="164" fontId="0" fillId="0" borderId="0" xfId="0" applyNumberFormat="1" applyFont="1"/>
    <xf numFmtId="49" fontId="5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165" fontId="9" fillId="0" borderId="1" xfId="2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5" fontId="1" fillId="0" borderId="0" xfId="2" applyFont="1" applyFill="1" applyAlignment="1">
      <alignment horizontal="right"/>
    </xf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/>
    </xf>
    <xf numFmtId="4" fontId="9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65" fontId="5" fillId="0" borderId="0" xfId="2" applyFont="1" applyFill="1" applyAlignment="1"/>
    <xf numFmtId="0" fontId="0" fillId="0" borderId="0" xfId="0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1" fillId="0" borderId="2" xfId="3" applyNumberFormat="1" applyFont="1" applyAlignment="1" applyProtection="1">
      <alignment vertical="top" wrapText="1"/>
    </xf>
    <xf numFmtId="0" fontId="0" fillId="0" borderId="0" xfId="0" applyFont="1" applyAlignment="1"/>
    <xf numFmtId="0" fontId="1" fillId="0" borderId="0" xfId="0" applyFont="1" applyFill="1" applyAlignment="1">
      <alignment horizontal="center" vertical="top"/>
    </xf>
    <xf numFmtId="0" fontId="5" fillId="0" borderId="0" xfId="0" applyFont="1" applyAlignment="1">
      <alignment horizontal="left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zoomScaleSheetLayoutView="100" workbookViewId="0">
      <selection activeCell="D4" sqref="D4"/>
    </sheetView>
  </sheetViews>
  <sheetFormatPr defaultRowHeight="15.75" x14ac:dyDescent="0.25"/>
  <cols>
    <col min="1" max="1" width="6.85546875" style="2" customWidth="1"/>
    <col min="2" max="2" width="13.85546875" style="2" customWidth="1"/>
    <col min="3" max="3" width="54.85546875" style="1" customWidth="1"/>
    <col min="4" max="4" width="17.140625" style="7" customWidth="1"/>
    <col min="5" max="6" width="17.140625" style="8" customWidth="1"/>
    <col min="7" max="7" width="13.28515625" customWidth="1"/>
    <col min="8" max="8" width="13.42578125" customWidth="1"/>
  </cols>
  <sheetData>
    <row r="1" spans="1:9" ht="18.75" x14ac:dyDescent="0.3">
      <c r="A1" s="3"/>
      <c r="B1" s="3"/>
      <c r="C1" s="4"/>
      <c r="D1" s="47" t="s">
        <v>74</v>
      </c>
      <c r="E1" s="47"/>
      <c r="F1" s="47"/>
      <c r="G1" s="11"/>
      <c r="H1" s="11"/>
      <c r="I1" s="11"/>
    </row>
    <row r="2" spans="1:9" ht="32.25" customHeight="1" x14ac:dyDescent="0.3">
      <c r="A2" s="3"/>
      <c r="B2" s="3"/>
      <c r="C2" s="4"/>
      <c r="D2" s="48" t="s">
        <v>87</v>
      </c>
      <c r="E2" s="48"/>
      <c r="F2" s="48"/>
      <c r="G2" s="42"/>
      <c r="H2" s="42"/>
      <c r="I2" s="42"/>
    </row>
    <row r="3" spans="1:9" ht="15" customHeight="1" x14ac:dyDescent="0.3">
      <c r="A3" s="3"/>
      <c r="B3" s="3"/>
      <c r="C3" s="4"/>
      <c r="D3" s="47" t="s">
        <v>88</v>
      </c>
      <c r="E3" s="47"/>
      <c r="F3" s="47"/>
      <c r="G3" s="12"/>
    </row>
    <row r="4" spans="1:9" ht="15" customHeight="1" x14ac:dyDescent="0.3">
      <c r="A4" s="3"/>
      <c r="B4" s="3"/>
      <c r="C4" s="4"/>
      <c r="D4" s="45"/>
      <c r="E4" s="45"/>
      <c r="F4" s="45"/>
      <c r="G4" s="12"/>
    </row>
    <row r="5" spans="1:9" ht="39" customHeight="1" x14ac:dyDescent="0.3">
      <c r="A5" s="49" t="s">
        <v>76</v>
      </c>
      <c r="B5" s="49"/>
      <c r="C5" s="49"/>
      <c r="D5" s="49"/>
      <c r="E5" s="49"/>
      <c r="F5" s="49"/>
      <c r="G5" s="12"/>
    </row>
    <row r="6" spans="1:9" x14ac:dyDescent="0.25">
      <c r="B6" s="15"/>
      <c r="F6" s="25"/>
      <c r="G6" s="12"/>
    </row>
    <row r="7" spans="1:9" ht="63" x14ac:dyDescent="0.2">
      <c r="A7" s="16" t="s">
        <v>0</v>
      </c>
      <c r="B7" s="17" t="s">
        <v>53</v>
      </c>
      <c r="C7" s="18" t="s">
        <v>54</v>
      </c>
      <c r="D7" s="19" t="s">
        <v>75</v>
      </c>
      <c r="E7" s="20" t="s">
        <v>72</v>
      </c>
      <c r="F7" s="20" t="s">
        <v>73</v>
      </c>
      <c r="G7" s="12"/>
    </row>
    <row r="8" spans="1:9" x14ac:dyDescent="0.2">
      <c r="A8" s="21">
        <v>1</v>
      </c>
      <c r="B8" s="21">
        <v>2</v>
      </c>
      <c r="C8" s="21">
        <v>3</v>
      </c>
      <c r="D8" s="29">
        <v>4</v>
      </c>
      <c r="E8" s="29">
        <v>5</v>
      </c>
      <c r="F8" s="29">
        <v>6</v>
      </c>
      <c r="G8" s="12"/>
    </row>
    <row r="9" spans="1:9" x14ac:dyDescent="0.2">
      <c r="A9" s="26">
        <v>1</v>
      </c>
      <c r="B9" s="27" t="s">
        <v>10</v>
      </c>
      <c r="C9" s="17" t="s">
        <v>56</v>
      </c>
      <c r="D9" s="35">
        <f>D11+D12+D13+D14+D15</f>
        <v>205</v>
      </c>
      <c r="E9" s="31">
        <f>E11+E12+E13+E14+E15</f>
        <v>72607.240000000005</v>
      </c>
      <c r="F9" s="31">
        <f>F11+F12+F13+F14+F15</f>
        <v>31734.480000000003</v>
      </c>
      <c r="G9" s="13"/>
      <c r="H9" s="10"/>
    </row>
    <row r="10" spans="1:9" s="12" customFormat="1" x14ac:dyDescent="0.2">
      <c r="A10" s="21"/>
      <c r="B10" s="28"/>
      <c r="C10" s="23" t="s">
        <v>55</v>
      </c>
      <c r="D10" s="29"/>
      <c r="E10" s="33"/>
      <c r="F10" s="34"/>
      <c r="G10" s="13"/>
      <c r="H10" s="13"/>
    </row>
    <row r="11" spans="1:9" ht="47.25" x14ac:dyDescent="0.2">
      <c r="A11" s="28" t="s">
        <v>1</v>
      </c>
      <c r="B11" s="28" t="s">
        <v>27</v>
      </c>
      <c r="C11" s="23" t="s">
        <v>62</v>
      </c>
      <c r="D11" s="29">
        <v>1</v>
      </c>
      <c r="E11" s="34">
        <v>1954.97</v>
      </c>
      <c r="F11" s="34">
        <v>838.73</v>
      </c>
      <c r="G11" s="12"/>
    </row>
    <row r="12" spans="1:9" ht="63" x14ac:dyDescent="0.2">
      <c r="A12" s="28" t="s">
        <v>2</v>
      </c>
      <c r="B12" s="28" t="s">
        <v>6</v>
      </c>
      <c r="C12" s="23" t="s">
        <v>63</v>
      </c>
      <c r="D12" s="29">
        <v>2</v>
      </c>
      <c r="E12" s="33">
        <v>2039.83</v>
      </c>
      <c r="F12" s="34">
        <v>845.93</v>
      </c>
      <c r="G12" s="12"/>
    </row>
    <row r="13" spans="1:9" ht="63" x14ac:dyDescent="0.2">
      <c r="A13" s="28" t="s">
        <v>3</v>
      </c>
      <c r="B13" s="28" t="s">
        <v>7</v>
      </c>
      <c r="C13" s="23" t="s">
        <v>64</v>
      </c>
      <c r="D13" s="29">
        <v>13</v>
      </c>
      <c r="E13" s="33">
        <v>8923.83</v>
      </c>
      <c r="F13" s="34">
        <v>3549.94</v>
      </c>
      <c r="G13" s="12"/>
    </row>
    <row r="14" spans="1:9" ht="47.25" x14ac:dyDescent="0.2">
      <c r="A14" s="28" t="s">
        <v>4</v>
      </c>
      <c r="B14" s="28" t="s">
        <v>8</v>
      </c>
      <c r="C14" s="23" t="s">
        <v>65</v>
      </c>
      <c r="D14" s="29">
        <v>10</v>
      </c>
      <c r="E14" s="33">
        <v>5298.53</v>
      </c>
      <c r="F14" s="34">
        <v>2227.11</v>
      </c>
      <c r="G14" s="12"/>
    </row>
    <row r="15" spans="1:9" x14ac:dyDescent="0.2">
      <c r="A15" s="28" t="s">
        <v>26</v>
      </c>
      <c r="B15" s="28" t="s">
        <v>28</v>
      </c>
      <c r="C15" s="23" t="s">
        <v>11</v>
      </c>
      <c r="D15" s="36">
        <v>179</v>
      </c>
      <c r="E15" s="33">
        <v>54390.080000000002</v>
      </c>
      <c r="F15" s="34">
        <v>24272.77</v>
      </c>
      <c r="G15" s="12"/>
    </row>
    <row r="16" spans="1:9" ht="47.25" x14ac:dyDescent="0.2">
      <c r="A16" s="27" t="s">
        <v>5</v>
      </c>
      <c r="B16" s="27" t="s">
        <v>9</v>
      </c>
      <c r="C16" s="17" t="s">
        <v>50</v>
      </c>
      <c r="D16" s="30">
        <f>D18</f>
        <v>5</v>
      </c>
      <c r="E16" s="32">
        <f>E18</f>
        <v>2393.6</v>
      </c>
      <c r="F16" s="32">
        <f>F18</f>
        <v>1020.47</v>
      </c>
      <c r="G16" s="12"/>
    </row>
    <row r="17" spans="1:8" s="12" customFormat="1" x14ac:dyDescent="0.2">
      <c r="A17" s="21"/>
      <c r="B17" s="28"/>
      <c r="C17" s="23" t="s">
        <v>55</v>
      </c>
      <c r="D17" s="29"/>
      <c r="E17" s="33"/>
      <c r="F17" s="34"/>
      <c r="G17" s="13"/>
      <c r="H17" s="13"/>
    </row>
    <row r="18" spans="1:8" ht="47.25" x14ac:dyDescent="0.2">
      <c r="A18" s="28" t="s">
        <v>34</v>
      </c>
      <c r="B18" s="28" t="s">
        <v>12</v>
      </c>
      <c r="C18" s="23" t="s">
        <v>66</v>
      </c>
      <c r="D18" s="29">
        <v>5</v>
      </c>
      <c r="E18" s="34">
        <v>2393.6</v>
      </c>
      <c r="F18" s="34">
        <v>1020.47</v>
      </c>
      <c r="G18" s="12"/>
    </row>
    <row r="19" spans="1:8" x14ac:dyDescent="0.2">
      <c r="A19" s="27" t="s">
        <v>77</v>
      </c>
      <c r="B19" s="27" t="s">
        <v>29</v>
      </c>
      <c r="C19" s="17" t="s">
        <v>30</v>
      </c>
      <c r="D19" s="30">
        <v>42</v>
      </c>
      <c r="E19" s="31">
        <v>16905.45</v>
      </c>
      <c r="F19" s="31">
        <v>7490.28</v>
      </c>
      <c r="G19" s="12"/>
    </row>
    <row r="20" spans="1:8" x14ac:dyDescent="0.2">
      <c r="A20" s="28" t="s">
        <v>83</v>
      </c>
      <c r="B20" s="28" t="s">
        <v>46</v>
      </c>
      <c r="C20" s="23" t="s">
        <v>47</v>
      </c>
      <c r="D20" s="29">
        <v>42</v>
      </c>
      <c r="E20" s="33">
        <v>16905.45</v>
      </c>
      <c r="F20" s="33">
        <v>7490.28</v>
      </c>
      <c r="G20" s="12"/>
    </row>
    <row r="21" spans="1:8" x14ac:dyDescent="0.2">
      <c r="A21" s="27" t="s">
        <v>78</v>
      </c>
      <c r="B21" s="27" t="s">
        <v>13</v>
      </c>
      <c r="C21" s="17" t="s">
        <v>57</v>
      </c>
      <c r="D21" s="30">
        <f>D23+D24</f>
        <v>59</v>
      </c>
      <c r="E21" s="31">
        <f t="shared" ref="E21:F21" si="0">E23+E24</f>
        <v>24365.27</v>
      </c>
      <c r="F21" s="31">
        <f t="shared" si="0"/>
        <v>10490.55</v>
      </c>
      <c r="G21" s="12"/>
    </row>
    <row r="22" spans="1:8" s="12" customFormat="1" x14ac:dyDescent="0.2">
      <c r="A22" s="21"/>
      <c r="B22" s="28"/>
      <c r="C22" s="23" t="s">
        <v>55</v>
      </c>
      <c r="D22" s="29"/>
      <c r="E22" s="33"/>
      <c r="F22" s="34"/>
      <c r="G22" s="13"/>
      <c r="H22" s="13"/>
    </row>
    <row r="23" spans="1:8" x14ac:dyDescent="0.2">
      <c r="A23" s="28" t="s">
        <v>51</v>
      </c>
      <c r="B23" s="28" t="s">
        <v>48</v>
      </c>
      <c r="C23" s="43" t="s">
        <v>68</v>
      </c>
      <c r="D23" s="29">
        <v>6</v>
      </c>
      <c r="E23" s="34">
        <v>2285.25</v>
      </c>
      <c r="F23" s="34">
        <v>868.34</v>
      </c>
      <c r="G23" s="12"/>
    </row>
    <row r="24" spans="1:8" ht="31.5" x14ac:dyDescent="0.2">
      <c r="A24" s="28" t="s">
        <v>52</v>
      </c>
      <c r="B24" s="28" t="s">
        <v>49</v>
      </c>
      <c r="C24" s="43" t="s">
        <v>67</v>
      </c>
      <c r="D24" s="29">
        <v>53</v>
      </c>
      <c r="E24" s="34">
        <v>22080.02</v>
      </c>
      <c r="F24" s="34">
        <v>9622.2099999999991</v>
      </c>
      <c r="G24" s="12"/>
    </row>
    <row r="25" spans="1:8" x14ac:dyDescent="0.2">
      <c r="A25" s="27" t="s">
        <v>31</v>
      </c>
      <c r="B25" s="27" t="s">
        <v>14</v>
      </c>
      <c r="C25" s="16" t="s">
        <v>58</v>
      </c>
      <c r="D25" s="35">
        <f>D27+D28+D29+D30</f>
        <v>506</v>
      </c>
      <c r="E25" s="31">
        <f>E27+E28+E29+E30</f>
        <v>225135.82</v>
      </c>
      <c r="F25" s="31">
        <f>F27+F28+F29+F30</f>
        <v>133887.40000000002</v>
      </c>
      <c r="G25" s="12"/>
    </row>
    <row r="26" spans="1:8" s="12" customFormat="1" x14ac:dyDescent="0.2">
      <c r="A26" s="21"/>
      <c r="B26" s="28"/>
      <c r="C26" s="23" t="s">
        <v>55</v>
      </c>
      <c r="D26" s="29"/>
      <c r="E26" s="33"/>
      <c r="F26" s="34"/>
      <c r="G26" s="13"/>
      <c r="H26" s="13"/>
    </row>
    <row r="27" spans="1:8" x14ac:dyDescent="0.2">
      <c r="A27" s="28" t="s">
        <v>20</v>
      </c>
      <c r="B27" s="28" t="s">
        <v>15</v>
      </c>
      <c r="C27" s="24" t="s">
        <v>16</v>
      </c>
      <c r="D27" s="29">
        <v>216</v>
      </c>
      <c r="E27" s="33">
        <v>85663.71</v>
      </c>
      <c r="F27" s="34">
        <v>53392.51</v>
      </c>
      <c r="G27" s="12"/>
    </row>
    <row r="28" spans="1:8" x14ac:dyDescent="0.2">
      <c r="A28" s="28" t="s">
        <v>21</v>
      </c>
      <c r="B28" s="28" t="s">
        <v>17</v>
      </c>
      <c r="C28" s="24" t="s">
        <v>35</v>
      </c>
      <c r="D28" s="29">
        <v>177</v>
      </c>
      <c r="E28" s="33">
        <v>93462.33</v>
      </c>
      <c r="F28" s="34">
        <v>57424</v>
      </c>
      <c r="G28" s="9"/>
      <c r="H28" s="9"/>
    </row>
    <row r="29" spans="1:8" x14ac:dyDescent="0.2">
      <c r="A29" s="28" t="s">
        <v>37</v>
      </c>
      <c r="B29" s="28" t="s">
        <v>36</v>
      </c>
      <c r="C29" s="24" t="s">
        <v>69</v>
      </c>
      <c r="D29" s="36">
        <v>87</v>
      </c>
      <c r="E29" s="34">
        <f>14034.03+18122.22+3431.56</f>
        <v>35587.81</v>
      </c>
      <c r="F29" s="34">
        <f>7821.99+10063.91+781.85</f>
        <v>18667.75</v>
      </c>
      <c r="G29" s="13"/>
      <c r="H29" s="10"/>
    </row>
    <row r="30" spans="1:8" x14ac:dyDescent="0.2">
      <c r="A30" s="28" t="s">
        <v>79</v>
      </c>
      <c r="B30" s="28" t="s">
        <v>18</v>
      </c>
      <c r="C30" s="23" t="s">
        <v>70</v>
      </c>
      <c r="D30" s="29">
        <v>26</v>
      </c>
      <c r="E30" s="34">
        <v>10421.969999999999</v>
      </c>
      <c r="F30" s="34">
        <v>4403.1400000000003</v>
      </c>
      <c r="G30" s="12"/>
    </row>
    <row r="31" spans="1:8" x14ac:dyDescent="0.2">
      <c r="A31" s="27" t="s">
        <v>80</v>
      </c>
      <c r="B31" s="27" t="s">
        <v>19</v>
      </c>
      <c r="C31" s="17" t="s">
        <v>59</v>
      </c>
      <c r="D31" s="35">
        <f>D33+D34</f>
        <v>92</v>
      </c>
      <c r="E31" s="32">
        <f>E33+E34</f>
        <v>33513.31</v>
      </c>
      <c r="F31" s="32">
        <f>F33+F34</f>
        <v>16641.53</v>
      </c>
      <c r="G31" s="12"/>
    </row>
    <row r="32" spans="1:8" s="12" customFormat="1" x14ac:dyDescent="0.2">
      <c r="A32" s="21"/>
      <c r="B32" s="28"/>
      <c r="C32" s="23" t="s">
        <v>55</v>
      </c>
      <c r="D32" s="29"/>
      <c r="E32" s="33"/>
      <c r="F32" s="34"/>
      <c r="G32" s="13"/>
      <c r="H32" s="13"/>
    </row>
    <row r="33" spans="1:8" x14ac:dyDescent="0.2">
      <c r="A33" s="28" t="s">
        <v>32</v>
      </c>
      <c r="B33" s="28" t="s">
        <v>22</v>
      </c>
      <c r="C33" s="24" t="s">
        <v>23</v>
      </c>
      <c r="D33" s="36">
        <v>52</v>
      </c>
      <c r="E33" s="33">
        <v>21523.599999999999</v>
      </c>
      <c r="F33" s="34">
        <v>11142.77</v>
      </c>
      <c r="G33" s="12"/>
    </row>
    <row r="34" spans="1:8" ht="31.5" x14ac:dyDescent="0.2">
      <c r="A34" s="28" t="s">
        <v>33</v>
      </c>
      <c r="B34" s="28" t="s">
        <v>25</v>
      </c>
      <c r="C34" s="23" t="s">
        <v>71</v>
      </c>
      <c r="D34" s="36">
        <v>40</v>
      </c>
      <c r="E34" s="34">
        <v>11989.71</v>
      </c>
      <c r="F34" s="34">
        <v>5498.76</v>
      </c>
      <c r="G34" s="12"/>
    </row>
    <row r="35" spans="1:8" x14ac:dyDescent="0.2">
      <c r="A35" s="27" t="s">
        <v>81</v>
      </c>
      <c r="B35" s="27" t="s">
        <v>39</v>
      </c>
      <c r="C35" s="17" t="s">
        <v>60</v>
      </c>
      <c r="D35" s="35">
        <f>D37</f>
        <v>2</v>
      </c>
      <c r="E35" s="31">
        <f>E37</f>
        <v>1030.43</v>
      </c>
      <c r="F35" s="31">
        <v>413.47</v>
      </c>
      <c r="G35" s="12"/>
    </row>
    <row r="36" spans="1:8" s="12" customFormat="1" x14ac:dyDescent="0.2">
      <c r="A36" s="21"/>
      <c r="B36" s="28"/>
      <c r="C36" s="23" t="s">
        <v>55</v>
      </c>
      <c r="D36" s="29"/>
      <c r="E36" s="33"/>
      <c r="F36" s="34"/>
      <c r="G36" s="13"/>
      <c r="H36" s="13"/>
    </row>
    <row r="37" spans="1:8" x14ac:dyDescent="0.2">
      <c r="A37" s="28" t="s">
        <v>38</v>
      </c>
      <c r="B37" s="28" t="s">
        <v>41</v>
      </c>
      <c r="C37" s="23" t="s">
        <v>40</v>
      </c>
      <c r="D37" s="36">
        <v>2</v>
      </c>
      <c r="E37" s="33">
        <v>1030.43</v>
      </c>
      <c r="F37" s="33">
        <v>210.87</v>
      </c>
      <c r="G37" s="12"/>
    </row>
    <row r="38" spans="1:8" x14ac:dyDescent="0.2">
      <c r="A38" s="27" t="s">
        <v>82</v>
      </c>
      <c r="B38" s="27" t="s">
        <v>43</v>
      </c>
      <c r="C38" s="17" t="s">
        <v>61</v>
      </c>
      <c r="D38" s="35">
        <f>D40</f>
        <v>2</v>
      </c>
      <c r="E38" s="31">
        <f>E40</f>
        <v>752.59</v>
      </c>
      <c r="F38" s="31">
        <f>F40</f>
        <v>270.26</v>
      </c>
      <c r="G38" s="12"/>
    </row>
    <row r="39" spans="1:8" s="12" customFormat="1" x14ac:dyDescent="0.2">
      <c r="A39" s="21"/>
      <c r="B39" s="28"/>
      <c r="C39" s="23" t="s">
        <v>55</v>
      </c>
      <c r="D39" s="29"/>
      <c r="E39" s="33"/>
      <c r="F39" s="34"/>
      <c r="G39" s="13"/>
      <c r="H39" s="13"/>
    </row>
    <row r="40" spans="1:8" x14ac:dyDescent="0.2">
      <c r="A40" s="28" t="s">
        <v>42</v>
      </c>
      <c r="B40" s="28" t="s">
        <v>44</v>
      </c>
      <c r="C40" s="23" t="s">
        <v>45</v>
      </c>
      <c r="D40" s="36">
        <v>2</v>
      </c>
      <c r="E40" s="33">
        <v>752.59</v>
      </c>
      <c r="F40" s="33">
        <v>270.26</v>
      </c>
      <c r="G40" s="12"/>
    </row>
    <row r="41" spans="1:8" x14ac:dyDescent="0.2">
      <c r="A41" s="22"/>
      <c r="B41" s="22"/>
      <c r="C41" s="16" t="s">
        <v>24</v>
      </c>
      <c r="D41" s="35">
        <f>D9+D16+D19+D21+D25+D31+D35+D38</f>
        <v>913</v>
      </c>
      <c r="E41" s="31">
        <f>E9+E16+E19+E21+E25+E31+E35+E38</f>
        <v>376703.71</v>
      </c>
      <c r="F41" s="31">
        <f>F9+F16+F19+F21+F25+F31+F35+F38</f>
        <v>201948.44000000003</v>
      </c>
      <c r="G41" s="12"/>
    </row>
    <row r="42" spans="1:8" ht="18.75" x14ac:dyDescent="0.3">
      <c r="A42" s="14"/>
      <c r="B42" s="14"/>
      <c r="C42" s="4"/>
      <c r="D42" s="40"/>
      <c r="E42" s="6"/>
      <c r="F42" s="6"/>
      <c r="G42" s="12"/>
    </row>
    <row r="43" spans="1:8" ht="18.75" x14ac:dyDescent="0.3">
      <c r="A43" s="14"/>
      <c r="B43" s="14"/>
      <c r="C43" s="4"/>
      <c r="D43" s="40"/>
      <c r="E43" s="6"/>
      <c r="F43" s="6"/>
      <c r="G43" s="12"/>
    </row>
    <row r="44" spans="1:8" ht="45" customHeight="1" x14ac:dyDescent="0.3">
      <c r="A44" s="50" t="s">
        <v>86</v>
      </c>
      <c r="B44" s="50"/>
      <c r="C44" s="50"/>
      <c r="E44" s="8" t="s">
        <v>85</v>
      </c>
      <c r="F44" s="6"/>
    </row>
    <row r="45" spans="1:8" ht="18.75" x14ac:dyDescent="0.3">
      <c r="A45" s="3"/>
      <c r="B45" s="3"/>
      <c r="F45" s="6"/>
    </row>
    <row r="46" spans="1:8" ht="18.75" x14ac:dyDescent="0.3">
      <c r="A46" s="3"/>
      <c r="B46" s="3"/>
      <c r="C46" s="4"/>
      <c r="D46" s="5"/>
      <c r="E46" s="6"/>
      <c r="F46" s="6"/>
    </row>
    <row r="47" spans="1:8" s="39" customFormat="1" ht="18.75" customHeight="1" x14ac:dyDescent="0.3">
      <c r="A47" s="41" t="s">
        <v>84</v>
      </c>
      <c r="B47" s="44"/>
      <c r="C47" s="41"/>
      <c r="D47" s="37"/>
      <c r="E47" s="38"/>
      <c r="F47" s="38"/>
    </row>
    <row r="48" spans="1:8" s="39" customFormat="1" ht="18.75" x14ac:dyDescent="0.3">
      <c r="A48" s="41"/>
      <c r="B48" s="41"/>
      <c r="C48" s="41"/>
      <c r="D48" s="37"/>
      <c r="E48" s="38"/>
      <c r="F48" s="38"/>
    </row>
    <row r="49" spans="1:6" ht="18.75" customHeight="1" x14ac:dyDescent="0.3">
      <c r="A49" s="3"/>
      <c r="B49" s="46"/>
      <c r="C49" s="46"/>
      <c r="D49" s="5"/>
      <c r="E49" s="6"/>
      <c r="F49" s="6"/>
    </row>
    <row r="50" spans="1:6" ht="18.75" x14ac:dyDescent="0.3">
      <c r="A50" s="3"/>
      <c r="B50" s="46"/>
      <c r="C50" s="46"/>
      <c r="D50" s="5"/>
      <c r="E50" s="6"/>
      <c r="F50" s="6"/>
    </row>
    <row r="51" spans="1:6" ht="18.75" x14ac:dyDescent="0.3">
      <c r="A51" s="3"/>
      <c r="B51" s="3"/>
      <c r="C51" s="4"/>
      <c r="D51" s="5"/>
      <c r="E51" s="6"/>
      <c r="F51" s="6"/>
    </row>
  </sheetData>
  <mergeCells count="7">
    <mergeCell ref="B50:C50"/>
    <mergeCell ref="D1:F1"/>
    <mergeCell ref="D2:F2"/>
    <mergeCell ref="D3:F3"/>
    <mergeCell ref="A5:F5"/>
    <mergeCell ref="A44:C44"/>
    <mergeCell ref="B49:C49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01.07.2021 СВОД </vt:lpstr>
      <vt:lpstr>'01.07.2021 СВОД '!Заголовки_для_печати</vt:lpstr>
      <vt:lpstr>'01.07.2021 СВОД '!Область_печати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admin@npmgktv.ru</cp:lastModifiedBy>
  <cp:lastPrinted>2021-07-15T11:49:17Z</cp:lastPrinted>
  <dcterms:created xsi:type="dcterms:W3CDTF">2010-11-17T08:15:21Z</dcterms:created>
  <dcterms:modified xsi:type="dcterms:W3CDTF">2021-07-19T12:49:43Z</dcterms:modified>
</cp:coreProperties>
</file>