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32" yWindow="600" windowWidth="22716" windowHeight="8412"/>
  </bookViews>
  <sheets>
    <sheet name="Документ" sheetId="2" r:id="rId1"/>
  </sheets>
  <definedNames>
    <definedName name="_xlnm.Print_Titles" localSheetId="0">Документ!$7:$7</definedName>
    <definedName name="_xlnm.Print_Area" localSheetId="0">Документ!$A$1:$D$135</definedName>
  </definedNames>
  <calcPr calcId="124519"/>
</workbook>
</file>

<file path=xl/calcChain.xml><?xml version="1.0" encoding="utf-8"?>
<calcChain xmlns="http://schemas.openxmlformats.org/spreadsheetml/2006/main">
  <c r="D106" i="2"/>
  <c r="D91" s="1"/>
  <c r="D90" s="1"/>
  <c r="D8" s="1"/>
  <c r="C123"/>
  <c r="C95"/>
  <c r="C91" s="1"/>
  <c r="C90" s="1"/>
  <c r="C8" s="1"/>
  <c r="C97"/>
</calcChain>
</file>

<file path=xl/sharedStrings.xml><?xml version="1.0" encoding="utf-8"?>
<sst xmlns="http://schemas.openxmlformats.org/spreadsheetml/2006/main" count="274" uniqueCount="228">
  <si>
    <t>Наименование показателя</t>
  </si>
  <si>
    <t>Код</t>
  </si>
  <si>
    <t>Уточненный план на год</t>
  </si>
  <si>
    <t>00010000000000000000</t>
  </si>
  <si>
    <t xml:space="preserve">      НАЛОГОВЫЕ И НЕНАЛОГОВЫЕ ДОХОДЫ</t>
  </si>
  <si>
    <t>00010100000000000000</t>
  </si>
  <si>
    <t xml:space="preserve">        НАЛОГИ НА ПРИБЫЛЬ, ДОХОДЫ</t>
  </si>
  <si>
    <t>18210102010011000110</t>
  </si>
  <si>
    <t xml:space="preserve">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</si>
  <si>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18210102010012100110</t>
  </si>
  <si>
    <t>18210102010013000110</t>
  </si>
  <si>
    <t>18210102020011000110</t>
  </si>
  <si>
    <t xml:space="preserve">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</si>
  <si>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18210102020012100110</t>
  </si>
  <si>
    <t>18210102020013000110</t>
  </si>
  <si>
    <t xml:space="preserve">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</si>
  <si>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18210102030011000110</t>
  </si>
  <si>
    <t xml:space="preserve">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</si>
  <si>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18210102030012100110</t>
  </si>
  <si>
    <t>18210102030013000110</t>
  </si>
  <si>
    <t>00010300000000000000</t>
  </si>
  <si>
    <t xml:space="preserve">        НАЛОГИ НА ТОВАРЫ (РАБОТЫ, УСЛУГИ), РЕАЛИЗУЕМЫЕ НА ТЕРРИТОРИИ РОССИЙСКОЙ ФЕДЕРАЦИИ</t>
  </si>
  <si>
    <t>10010302231010000110</t>
  </si>
  <si>
    <t xml:space="preserve">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</si>
  <si>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10010302241010000110</t>
  </si>
  <si>
    <t xml:space="preserve">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</si>
  <si>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</si>
  <si>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 xml:space="preserve">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</si>
  <si>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10010302261010000110</t>
  </si>
  <si>
    <t xml:space="preserve">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</si>
  <si>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00010500000000000000</t>
  </si>
  <si>
    <t xml:space="preserve">        НАЛОГИ НА СОВОКУПНЫЙ ДОХОД</t>
  </si>
  <si>
    <t>18210501011011000110</t>
  </si>
  <si>
    <t xml:space="preserve">            Налог, взимаемый с налогоплательщиков, выбравших в качестве объекта налогообложения доходы</t>
  </si>
  <si>
    <t>18210501011012100110</t>
  </si>
  <si>
    <t>18210501011013000110</t>
  </si>
  <si>
    <t xml:space="preserve">          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</si>
  <si>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18210501012011000110</t>
  </si>
  <si>
    <t xml:space="preserve">          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</si>
  <si>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18210501021011000110</t>
  </si>
  <si>
    <t xml:space="preserve">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</si>
  <si>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18210501021012100110</t>
  </si>
  <si>
    <t>18210502010021000110</t>
  </si>
  <si>
    <t xml:space="preserve">            Единый налог на вмененный доход для отдельных видов деятельности</t>
  </si>
  <si>
    <t>18210502010022100110</t>
  </si>
  <si>
    <t>18210502010023000110</t>
  </si>
  <si>
    <t>18210504010021000110</t>
  </si>
  <si>
    <t xml:space="preserve">            Налог, взимаемый в связи с применением патентной системы налогообложения, зачисляемый в бюджеты городских округов</t>
  </si>
  <si>
    <t>18210504010022100110</t>
  </si>
  <si>
    <t>00010600000000000000</t>
  </si>
  <si>
    <t xml:space="preserve">        НАЛОГИ НА ИМУЩЕСТВО</t>
  </si>
  <si>
    <t>18210601020041000110</t>
  </si>
  <si>
    <t xml:space="preserve">            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</si>
  <si>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18210601020042100110</t>
  </si>
  <si>
    <t>18210604012021000110</t>
  </si>
  <si>
    <t xml:space="preserve">            Транспортный налог с физических лиц</t>
  </si>
  <si>
    <t>18210604012022100110</t>
  </si>
  <si>
    <t>18210606032041000110</t>
  </si>
  <si>
    <t xml:space="preserve">            Земельный налог с организаций, обладающих земельным участком, расположенным в границах городских округов</t>
  </si>
  <si>
    <t>18210606032042100110</t>
  </si>
  <si>
    <t xml:space="preserve">            Земельный налог с организаций, обладающих земельным участком, расположенным в границах городских округов (пени по соответствующему платежу)</t>
  </si>
  <si>
    <t>18210606042041000110</t>
  </si>
  <si>
    <t xml:space="preserve">            Земельный налог с физических лиц, обладающих земельным участком, расположенным в границах городских округов</t>
  </si>
  <si>
    <t>18210606042042100110</t>
  </si>
  <si>
    <t>18210606042044000110</t>
  </si>
  <si>
    <t>00010800000000000000</t>
  </si>
  <si>
    <t xml:space="preserve">        ГОСУДАРСТВЕННАЯ ПОШЛИНА</t>
  </si>
  <si>
    <t>18210803010011000110</t>
  </si>
  <si>
    <t xml:space="preserve">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</si>
  <si>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00011100000000000000</t>
  </si>
  <si>
    <t xml:space="preserve">        ДОХОДЫ ОТ ИСПОЛЬЗОВАНИЯ ИМУЩЕСТВА, НАХОДЯЩЕГОСЯ В ГОСУДАРСТВЕННОЙ И МУНИЦИПАЛЬНОЙ СОБСТВЕННОСТИ</t>
  </si>
  <si>
    <t>73311109044040000120</t>
  </si>
  <si>
    <t xml:space="preserve">          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</si>
  <si>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76711105012040000120</t>
  </si>
  <si>
    <t xml:space="preserve">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</si>
  <si>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76711105024040000120</t>
  </si>
  <si>
    <t xml:space="preserve">          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</si>
  <si>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76711105034040000120</t>
  </si>
  <si>
    <t xml:space="preserve">          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</si>
  <si>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76711107014040000120</t>
  </si>
  <si>
    <t xml:space="preserve">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</si>
  <si>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00011200000000000000</t>
  </si>
  <si>
    <t xml:space="preserve">        ПЛАТЕЖИ ПРИ ПОЛЬЗОВАНИИ ПРИРОДНЫМИ РЕСУРСАМИ</t>
  </si>
  <si>
    <t>04811201010016000120</t>
  </si>
  <si>
    <t xml:space="preserve">            Плата за выбросы загрязняющих веществ в атмосферный воздух стационарными объектами</t>
  </si>
  <si>
    <t>04811201030016000120</t>
  </si>
  <si>
    <t xml:space="preserve">            Плата за сбросы загрязняющих веществ в водные объекты</t>
  </si>
  <si>
    <t>04811201041016000120</t>
  </si>
  <si>
    <t xml:space="preserve">            Плата за размещение отходов производства</t>
  </si>
  <si>
    <t>04811201042016000120</t>
  </si>
  <si>
    <t xml:space="preserve">            Плата за размещение твердых коммунальных отходов</t>
  </si>
  <si>
    <t>00011300000000000000</t>
  </si>
  <si>
    <t xml:space="preserve">        ДОХОДЫ ОТ ОКАЗАНИЯ ПЛАТНЫХ УСЛУГ И КОМПЕНСАЦИИ ЗАТРАТ ГОСУДАРСТВА</t>
  </si>
  <si>
    <t>73411301994040000130</t>
  </si>
  <si>
    <t xml:space="preserve">            Прочие доходы от оказания платных услуг (работ) получателями средств бюджетов городских округов</t>
  </si>
  <si>
    <t>73511301994040000130</t>
  </si>
  <si>
    <t>77011302994040000130</t>
  </si>
  <si>
    <t>00011600000000000000</t>
  </si>
  <si>
    <t xml:space="preserve">        ШТРАФЫ, САНКЦИИ, ВОЗМЕЩЕНИЕ УЩЕРБА</t>
  </si>
  <si>
    <t>18811601203010000140</t>
  </si>
  <si>
    <t xml:space="preserve">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</si>
  <si>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18811607090040000140</t>
  </si>
  <si>
    <t xml:space="preserve">          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</si>
  <si>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32111601074010000140</t>
  </si>
  <si>
    <t xml:space="preserve">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</si>
  <si>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50311601063019000140</t>
  </si>
  <si>
    <t xml:space="preserve">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фтрафы)</t>
  </si>
  <si>
    <t>51811601063010009140</t>
  </si>
  <si>
    <t xml:space="preserve">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</si>
  <si>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51811601063010101140</t>
  </si>
  <si>
    <t>51811601073010027140</t>
  </si>
  <si>
    <t xml:space="preserve">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</si>
  <si>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51811601073019000140</t>
  </si>
  <si>
    <t>51811601143010002140</t>
  </si>
  <si>
    <t xml:space="preserve">          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</si>
  <si>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51811601153010005140</t>
  </si>
  <si>
    <t xml:space="preserve">          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</si>
  <si>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51811601193010005140</t>
  </si>
  <si>
    <t xml:space="preserve">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</si>
  <si>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51811601203010021140</t>
  </si>
  <si>
    <t>51811601203019000140</t>
  </si>
  <si>
    <t>59911602020020000140</t>
  </si>
  <si>
    <t xml:space="preserve">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</si>
  <si>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70211607090040000140</t>
  </si>
  <si>
    <t>73511607090040000140</t>
  </si>
  <si>
    <t xml:space="preserve">          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</si>
  <si>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76711607090040000140</t>
  </si>
  <si>
    <t>18211610129010000140</t>
  </si>
  <si>
    <t xml:space="preserve">          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</si>
  <si>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18811610123010041140</t>
  </si>
  <si>
    <t xml:space="preserve">          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</si>
  <si>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32211610123010041140</t>
  </si>
  <si>
    <t>53111610123010001140</t>
  </si>
  <si>
    <t>59911610123010000140</t>
  </si>
  <si>
    <t>70211610123010041140</t>
  </si>
  <si>
    <t xml:space="preserve">          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</si>
  <si>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73311610123010041140</t>
  </si>
  <si>
    <t>76711610061040000140</t>
  </si>
  <si>
    <t xml:space="preserve">            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</si>
  <si>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00020000000000000000</t>
  </si>
  <si>
    <t xml:space="preserve">      БЕЗВОЗМЕЗДНЫЕ ПОСТУПЛЕНИЯ</t>
  </si>
  <si>
    <t>00020200000000000000</t>
  </si>
  <si>
    <t xml:space="preserve">        БЕЗВОЗМЕЗДНЫЕ ПОСТУПЛЕНИЯ ОТ ДРУГИХ БЮДЖЕТОВ БЮДЖЕТНОЙ СИСТЕМЫ РОССИЙСКОЙ ФЕДЕРАЦИИ</t>
  </si>
  <si>
    <t>00020210000000000000</t>
  </si>
  <si>
    <t xml:space="preserve">          Дотации бюджетам бюджетной системы Российской Федерации</t>
  </si>
  <si>
    <t>79220215001040000150</t>
  </si>
  <si>
    <t xml:space="preserve">            Дотации бюджетам городских округов на выравнивание бюджетной обеспеченности из бюджета субъекта Российской Федерации</t>
  </si>
  <si>
    <t>79220215010040000150</t>
  </si>
  <si>
    <t xml:space="preserve">            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</si>
  <si>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00020220000000000000</t>
  </si>
  <si>
    <t xml:space="preserve">          Субсидии бюджетам бюджетной системы Российской Федерации (межбюджетные субсидии)</t>
  </si>
  <si>
    <t>70220225497040000150</t>
  </si>
  <si>
    <t xml:space="preserve">            Субсидии бюджетам городских округов на реализацию мероприятий по обеспечению жильем молодых семей</t>
  </si>
  <si>
    <t>73320225555040000150</t>
  </si>
  <si>
    <t xml:space="preserve">            Субсидии бюджетам городских округов на реализацию программ формирования современной городской среды</t>
  </si>
  <si>
    <t>73320229999047015150</t>
  </si>
  <si>
    <t xml:space="preserve">            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</si>
  <si>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>73320229999047081150</t>
  </si>
  <si>
    <t xml:space="preserve">            Прочие субсидии бюджетам городских округов (Прочие субсидии бюджетам муниципальных образований на обеспечение жильем многодетных семей)</t>
  </si>
  <si>
    <t>75020229999047039150</t>
  </si>
  <si>
    <t xml:space="preserve">            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</si>
  <si>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>75020229999047170150</t>
  </si>
  <si>
    <t xml:space="preserve">            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</si>
  <si>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>75020229999047522150</t>
  </si>
  <si>
    <t xml:space="preserve">            Прочие субсидии бюджетам городских округов (Прочие субсидии бюджетам муниципальных образований на приобретение спортивного оборудования и инвентаря для приведения муниципальных учреждений спортивной подготовки в нормативное состояние)</t>
  </si>
  <si>
    <t>77020225169040000150</t>
  </si>
  <si>
    <t xml:space="preserve">            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</si>
  <si>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77020229999047136150</t>
  </si>
  <si>
    <t xml:space="preserve">            Прочие субсидии бюджетам городских округов (Прочие субсидии бюджетам городских округов на обеспечение профилактики детского дорожно-транспортного травматизма в рамках реализации регионального проекта "Безопасность дорожного движения")</t>
  </si>
  <si>
    <t>77020229999047147150</t>
  </si>
  <si>
    <t xml:space="preserve">            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</si>
  <si>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>00020230000000000000</t>
  </si>
  <si>
    <t xml:space="preserve">          Субвенции бюджетам бюджетной системы Российской Федерации</t>
  </si>
  <si>
    <t>70220230024046001150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</si>
  <si>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</si>
  <si>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>70220230024046002150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</si>
  <si>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вопросам административного законодательства)</t>
  </si>
  <si>
    <t>70220230024046007150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</si>
  <si>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</si>
  <si>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>70220230024046137150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</si>
  <si>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региональному государственному жилищному надзору и лицензионному контролю)</t>
  </si>
  <si>
    <t>70220230027040000150</t>
  </si>
  <si>
    <t xml:space="preserve">            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</si>
  <si>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70220235082040000150</t>
  </si>
  <si>
    <t xml:space="preserve">          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</si>
  <si>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70220235120040000150</t>
  </si>
  <si>
    <t xml:space="preserve">          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</si>
  <si>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70220235930040000150</t>
  </si>
  <si>
    <t xml:space="preserve">            Субвенции бюджетам городских округов на государственную регистрацию актов гражданского состояния</t>
  </si>
  <si>
    <t>73320230024046092150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</si>
  <si>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Владимирской области в сфере обращения с безнадзорными животными)</t>
  </si>
  <si>
    <t>75020230024046182150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</si>
  <si>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предоставление мер социальной поддержки по оплате за содержание и ремонт жилья, услуг теплоснабжения (отопления) и электроснабжения работникам культуры и педагогическим работникам образовательных организаций дополнительного образования детей в сфере культуры)</t>
  </si>
  <si>
    <t>76720235469040000150</t>
  </si>
  <si>
    <t xml:space="preserve">            Субвенции бюджетам городских округов на проведение Всероссийской переписи населения 2020 года</t>
  </si>
  <si>
    <t>77020230024046054150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</si>
  <si>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</si>
  <si>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>77020230024046059150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</si>
  <si>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компенсацию расходов на оплату жилых помещений, отопления и освещения педагогическим работникам, а также компенсацию по оплате за содержание и ремонт жилья, услуг теплоснабжения (отопления) и электроснабжения другим категориям специалистов, работающих в образовательных организациях, расположенных в сельских населенных пунктах, поселках городского типа)</t>
  </si>
  <si>
    <t>77020230024046183150</t>
  </si>
  <si>
    <t xml:space="preserve">            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</si>
  <si>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>77020230029040000150</t>
  </si>
  <si>
    <t xml:space="preserve">          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</si>
  <si>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00020240000000000000</t>
  </si>
  <si>
    <t xml:space="preserve">          Иные межбюджетные трансферты</t>
  </si>
  <si>
    <t>73520245393040000150</t>
  </si>
  <si>
    <t xml:space="preserve">            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</si>
  <si>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77020249999048096150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</si>
  <si>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организацию видеонаблюдения в пунктах проведения экзаменов при проведении государственной итоговой аттестации по образовательным программам среднего общего образования)</t>
  </si>
  <si>
    <t>00021900000000000000</t>
  </si>
  <si>
    <t xml:space="preserve">        ВОЗВРАТ ОСТАТКОВ СУБСИДИЙ, СУБВЕНЦИЙ И ИНЫХ МЕЖБЮДЖЕТНЫХ ТРАНСФЕРТОВ, ИМЕЮЩИХ ЦЕЛЕВОЕ НАЗНАЧЕНИЕ, ПРОШЛЫХ ЛЕТ</t>
  </si>
  <si>
    <t>70221960010040000150</t>
  </si>
  <si>
    <t xml:space="preserve">          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</si>
  <si>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77021960010040000150</t>
  </si>
  <si>
    <t>ИТОГО ДОХОДОВ</t>
  </si>
  <si>
    <t>Прочие доходы от компенсации затрат бюджетов городских округов</t>
  </si>
  <si>
    <t>Исполнение</t>
  </si>
  <si>
    <t>-</t>
  </si>
  <si>
    <t>к постановлению администрации</t>
  </si>
  <si>
    <t>ЗАТО г.Радужный Владимирской области</t>
  </si>
  <si>
    <t>руб.</t>
  </si>
  <si>
    <t>Приложение № 1</t>
  </si>
  <si>
    <t>Заместитель главы администрации города по финансам и экономике, начальник финансового управления</t>
  </si>
  <si>
    <t>О.М.Горшкова</t>
  </si>
  <si>
    <t>3-41-07</t>
  </si>
  <si>
    <t xml:space="preserve">Поступление доходов в бюджет ЗАТО г.Радужный Владимирской области за 1 квартал  2020 года </t>
  </si>
  <si>
    <t>А.С. Симонова</t>
  </si>
  <si>
    <t>от 24.04.2020г. № 497</t>
  </si>
</sst>
</file>

<file path=xl/styles.xml><?xml version="1.0" encoding="utf-8"?>
<styleSheet xmlns="http://schemas.openxmlformats.org/spreadsheetml/2006/main">
  <fonts count="17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3">
    <xf numFmtId="0" fontId="0" fillId="0" borderId="0"/>
    <xf numFmtId="0" fontId="1" fillId="0" borderId="1">
      <alignment horizontal="left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3">
      <alignment horizontal="center" vertical="center" wrapText="1"/>
    </xf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4" fontId="3" fillId="2" borderId="2">
      <alignment horizontal="right" vertical="top" shrinkToFit="1"/>
    </xf>
    <xf numFmtId="10" fontId="3" fillId="2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4" fontId="1" fillId="0" borderId="2">
      <alignment horizontal="right" vertical="top" shrinkToFit="1"/>
    </xf>
    <xf numFmtId="10" fontId="1" fillId="0" borderId="2">
      <alignment horizontal="center" vertical="top" shrinkToFit="1"/>
    </xf>
    <xf numFmtId="0" fontId="1" fillId="4" borderId="1">
      <alignment horizontal="left"/>
    </xf>
    <xf numFmtId="0" fontId="9" fillId="0" borderId="1"/>
  </cellStyleXfs>
  <cellXfs count="36">
    <xf numFmtId="0" fontId="0" fillId="0" borderId="0" xfId="0"/>
    <xf numFmtId="0" fontId="5" fillId="0" borderId="1" xfId="2" applyNumberFormat="1" applyFont="1" applyProtection="1"/>
    <xf numFmtId="0" fontId="6" fillId="0" borderId="0" xfId="0" applyFont="1" applyProtection="1">
      <protection locked="0"/>
    </xf>
    <xf numFmtId="0" fontId="5" fillId="5" borderId="1" xfId="2" applyNumberFormat="1" applyFont="1" applyFill="1" applyProtection="1"/>
    <xf numFmtId="0" fontId="6" fillId="5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1" xfId="0" applyFont="1" applyBorder="1" applyAlignment="1" applyProtection="1"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1" xfId="0" applyFont="1" applyBorder="1" applyProtection="1">
      <protection locked="0"/>
    </xf>
    <xf numFmtId="0" fontId="12" fillId="5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ont="1" applyBorder="1" applyProtection="1">
      <protection locked="0"/>
    </xf>
    <xf numFmtId="0" fontId="0" fillId="5" borderId="1" xfId="0" applyFont="1" applyFill="1" applyBorder="1" applyProtection="1">
      <protection locked="0"/>
    </xf>
    <xf numFmtId="0" fontId="13" fillId="0" borderId="1" xfId="0" applyFont="1" applyBorder="1" applyProtection="1">
      <protection locked="0"/>
    </xf>
    <xf numFmtId="0" fontId="11" fillId="0" borderId="1" xfId="0" applyNumberFormat="1" applyFont="1" applyFill="1" applyBorder="1" applyAlignment="1" applyProtection="1">
      <alignment vertical="center" wrapText="1"/>
    </xf>
    <xf numFmtId="0" fontId="14" fillId="0" borderId="2" xfId="7" applyNumberFormat="1" applyFont="1" applyProtection="1">
      <alignment horizontal="center" vertical="center" wrapText="1"/>
    </xf>
    <xf numFmtId="0" fontId="14" fillId="0" borderId="2" xfId="8" applyNumberFormat="1" applyFont="1" applyProtection="1">
      <alignment horizontal="center" vertical="center" wrapText="1"/>
    </xf>
    <xf numFmtId="0" fontId="14" fillId="5" borderId="2" xfId="12" applyNumberFormat="1" applyFont="1" applyFill="1" applyProtection="1">
      <alignment horizontal="center" vertical="center" wrapText="1"/>
    </xf>
    <xf numFmtId="0" fontId="14" fillId="5" borderId="6" xfId="11" applyFont="1" applyFill="1" applyBorder="1" applyAlignment="1">
      <alignment horizontal="center" vertical="center" wrapText="1"/>
    </xf>
    <xf numFmtId="4" fontId="15" fillId="5" borderId="2" xfId="21" applyNumberFormat="1" applyFont="1" applyFill="1" applyProtection="1">
      <alignment horizontal="right" vertical="top" shrinkToFit="1"/>
    </xf>
    <xf numFmtId="0" fontId="15" fillId="0" borderId="2" xfId="15" applyNumberFormat="1" applyFont="1" applyProtection="1">
      <alignment horizontal="left" vertical="top" wrapText="1"/>
    </xf>
    <xf numFmtId="1" fontId="15" fillId="0" borderId="2" xfId="14" applyNumberFormat="1" applyFont="1" applyProtection="1">
      <alignment horizontal="center" vertical="top" shrinkToFit="1"/>
    </xf>
    <xf numFmtId="4" fontId="15" fillId="5" borderId="2" xfId="17" applyNumberFormat="1" applyFont="1" applyFill="1" applyProtection="1">
      <alignment horizontal="right" vertical="top" shrinkToFit="1"/>
    </xf>
    <xf numFmtId="0" fontId="14" fillId="0" borderId="2" xfId="15" applyNumberFormat="1" applyFont="1" applyProtection="1">
      <alignment horizontal="left" vertical="top" wrapText="1"/>
    </xf>
    <xf numFmtId="1" fontId="14" fillId="0" borderId="2" xfId="14" applyNumberFormat="1" applyFont="1" applyProtection="1">
      <alignment horizontal="center" vertical="top" shrinkToFit="1"/>
    </xf>
    <xf numFmtId="4" fontId="14" fillId="5" borderId="2" xfId="17" applyNumberFormat="1" applyFont="1" applyFill="1" applyProtection="1">
      <alignment horizontal="right" vertical="top" shrinkToFit="1"/>
    </xf>
    <xf numFmtId="0" fontId="16" fillId="0" borderId="2" xfId="15" applyNumberFormat="1" applyFont="1" applyProtection="1">
      <alignment horizontal="left" vertical="top" wrapText="1"/>
    </xf>
    <xf numFmtId="1" fontId="16" fillId="0" borderId="2" xfId="14" applyNumberFormat="1" applyFont="1" applyProtection="1">
      <alignment horizontal="center" vertical="top" shrinkToFit="1"/>
    </xf>
    <xf numFmtId="4" fontId="16" fillId="5" borderId="2" xfId="17" applyNumberFormat="1" applyFont="1" applyFill="1" applyProtection="1">
      <alignment horizontal="right" vertical="top" shrinkToFit="1"/>
    </xf>
    <xf numFmtId="0" fontId="5" fillId="0" borderId="1" xfId="1" applyFont="1">
      <alignment horizontal="left" wrapText="1"/>
    </xf>
    <xf numFmtId="1" fontId="15" fillId="0" borderId="5" xfId="19" applyFont="1" applyBorder="1" applyAlignment="1">
      <alignment horizontal="center" vertical="top" shrinkToFit="1"/>
    </xf>
    <xf numFmtId="1" fontId="15" fillId="0" borderId="4" xfId="19" applyFont="1" applyBorder="1" applyAlignment="1">
      <alignment horizontal="center" vertical="top" shrinkToFit="1"/>
    </xf>
    <xf numFmtId="0" fontId="14" fillId="0" borderId="1" xfId="5" applyFont="1">
      <alignment horizontal="right"/>
    </xf>
    <xf numFmtId="0" fontId="10" fillId="0" borderId="1" xfId="0" applyFont="1" applyBorder="1" applyAlignment="1" applyProtection="1">
      <alignment horizontal="right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</xf>
  </cellXfs>
  <cellStyles count="33">
    <cellStyle name="br" xfId="25"/>
    <cellStyle name="col" xfId="24"/>
    <cellStyle name="style0" xfId="26"/>
    <cellStyle name="td" xfId="27"/>
    <cellStyle name="tr" xfId="23"/>
    <cellStyle name="xl21" xfId="28"/>
    <cellStyle name="xl22" xfId="6"/>
    <cellStyle name="xl23" xfId="14"/>
    <cellStyle name="xl24" xfId="2"/>
    <cellStyle name="xl25" xfId="7"/>
    <cellStyle name="xl26" xfId="16"/>
    <cellStyle name="xl27" xfId="8"/>
    <cellStyle name="xl28" xfId="9"/>
    <cellStyle name="xl29" xfId="10"/>
    <cellStyle name="xl30" xfId="12"/>
    <cellStyle name="xl31" xfId="11"/>
    <cellStyle name="xl32" xfId="19"/>
    <cellStyle name="xl33" xfId="20"/>
    <cellStyle name="xl34" xfId="29"/>
    <cellStyle name="xl35" xfId="21"/>
    <cellStyle name="xl36" xfId="1"/>
    <cellStyle name="xl37" xfId="13"/>
    <cellStyle name="xl38" xfId="30"/>
    <cellStyle name="xl39" xfId="22"/>
    <cellStyle name="xl40" xfId="3"/>
    <cellStyle name="xl41" xfId="4"/>
    <cellStyle name="xl42" xfId="5"/>
    <cellStyle name="xl43" xfId="31"/>
    <cellStyle name="xl44" xfId="15"/>
    <cellStyle name="xl45" xfId="17"/>
    <cellStyle name="xl46" xfId="18"/>
    <cellStyle name="Обычный" xfId="0" builtinId="0"/>
    <cellStyle name="Обычный 3" xfId="32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0"/>
  <sheetViews>
    <sheetView showGridLines="0" showZeros="0" tabSelected="1" view="pageBreakPreview" zoomScaleSheetLayoutView="100" workbookViewId="0">
      <selection activeCell="A5" sqref="A5:D5"/>
    </sheetView>
  </sheetViews>
  <sheetFormatPr defaultColWidth="8.88671875" defaultRowHeight="18" outlineLevelRow="3"/>
  <cols>
    <col min="1" max="1" width="65.6640625" style="2" customWidth="1"/>
    <col min="2" max="2" width="25.6640625" style="2" customWidth="1"/>
    <col min="3" max="3" width="17.33203125" style="4" customWidth="1"/>
    <col min="4" max="4" width="16.5546875" style="4" customWidth="1"/>
    <col min="5" max="16384" width="8.88671875" style="2"/>
  </cols>
  <sheetData>
    <row r="1" spans="1:7" ht="18" customHeight="1">
      <c r="A1" s="34" t="s">
        <v>221</v>
      </c>
      <c r="B1" s="34"/>
      <c r="C1" s="34"/>
      <c r="D1" s="34"/>
      <c r="E1" s="7"/>
      <c r="F1" s="7"/>
      <c r="G1" s="7"/>
    </row>
    <row r="2" spans="1:7" ht="18" customHeight="1">
      <c r="A2" s="34" t="s">
        <v>218</v>
      </c>
      <c r="B2" s="34"/>
      <c r="C2" s="34"/>
      <c r="D2" s="34"/>
      <c r="E2" s="7"/>
      <c r="F2" s="7"/>
      <c r="G2" s="7"/>
    </row>
    <row r="3" spans="1:7">
      <c r="A3" s="34" t="s">
        <v>219</v>
      </c>
      <c r="B3" s="34"/>
      <c r="C3" s="34"/>
      <c r="D3" s="34"/>
      <c r="E3" s="7"/>
      <c r="F3" s="7"/>
      <c r="G3" s="7"/>
    </row>
    <row r="4" spans="1:7">
      <c r="A4" s="34" t="s">
        <v>227</v>
      </c>
      <c r="B4" s="34"/>
      <c r="C4" s="34"/>
      <c r="D4" s="34"/>
      <c r="E4" s="7"/>
      <c r="F4" s="7"/>
      <c r="G4" s="7"/>
    </row>
    <row r="5" spans="1:7" ht="32.4" customHeight="1">
      <c r="A5" s="35" t="s">
        <v>225</v>
      </c>
      <c r="B5" s="35"/>
      <c r="C5" s="35"/>
      <c r="D5" s="35"/>
      <c r="E5" s="15"/>
    </row>
    <row r="6" spans="1:7">
      <c r="A6" s="33" t="s">
        <v>220</v>
      </c>
      <c r="B6" s="33"/>
      <c r="C6" s="33"/>
      <c r="D6" s="33"/>
    </row>
    <row r="7" spans="1:7" ht="31.2">
      <c r="A7" s="16" t="s">
        <v>0</v>
      </c>
      <c r="B7" s="17" t="s">
        <v>1</v>
      </c>
      <c r="C7" s="18" t="s">
        <v>2</v>
      </c>
      <c r="D7" s="19" t="s">
        <v>216</v>
      </c>
    </row>
    <row r="8" spans="1:7">
      <c r="A8" s="31" t="s">
        <v>214</v>
      </c>
      <c r="B8" s="32"/>
      <c r="C8" s="20">
        <f>C9+C90</f>
        <v>633865950</v>
      </c>
      <c r="D8" s="20">
        <f>D9+D90</f>
        <v>164784935.36000001</v>
      </c>
    </row>
    <row r="9" spans="1:7" s="5" customFormat="1" ht="17.399999999999999">
      <c r="A9" s="21" t="s">
        <v>4</v>
      </c>
      <c r="B9" s="22" t="s">
        <v>3</v>
      </c>
      <c r="C9" s="23">
        <v>140292750</v>
      </c>
      <c r="D9" s="23">
        <v>31940016.18</v>
      </c>
    </row>
    <row r="10" spans="1:7" s="5" customFormat="1" ht="17.399999999999999" outlineLevel="1">
      <c r="A10" s="21" t="s">
        <v>6</v>
      </c>
      <c r="B10" s="22" t="s">
        <v>5</v>
      </c>
      <c r="C10" s="23">
        <v>77728350</v>
      </c>
      <c r="D10" s="23">
        <v>17916462.690000001</v>
      </c>
    </row>
    <row r="11" spans="1:7" ht="78" outlineLevel="3">
      <c r="A11" s="24" t="s">
        <v>8</v>
      </c>
      <c r="B11" s="25" t="s">
        <v>7</v>
      </c>
      <c r="C11" s="26">
        <v>77228350</v>
      </c>
      <c r="D11" s="26">
        <v>17897628.16</v>
      </c>
    </row>
    <row r="12" spans="1:7" ht="78" outlineLevel="3">
      <c r="A12" s="24" t="s">
        <v>8</v>
      </c>
      <c r="B12" s="25" t="s">
        <v>9</v>
      </c>
      <c r="C12" s="26">
        <v>0</v>
      </c>
      <c r="D12" s="26">
        <v>4163.2299999999996</v>
      </c>
    </row>
    <row r="13" spans="1:7" ht="78" outlineLevel="3">
      <c r="A13" s="24" t="s">
        <v>8</v>
      </c>
      <c r="B13" s="25" t="s">
        <v>10</v>
      </c>
      <c r="C13" s="26">
        <v>0</v>
      </c>
      <c r="D13" s="26">
        <v>9794.6200000000008</v>
      </c>
    </row>
    <row r="14" spans="1:7" ht="109.2" outlineLevel="3">
      <c r="A14" s="24" t="s">
        <v>12</v>
      </c>
      <c r="B14" s="25" t="s">
        <v>11</v>
      </c>
      <c r="C14" s="26">
        <v>50000</v>
      </c>
      <c r="D14" s="26">
        <v>-1288.73</v>
      </c>
    </row>
    <row r="15" spans="1:7" ht="109.2" outlineLevel="3">
      <c r="A15" s="24" t="s">
        <v>12</v>
      </c>
      <c r="B15" s="25" t="s">
        <v>13</v>
      </c>
      <c r="C15" s="26">
        <v>0</v>
      </c>
      <c r="D15" s="26">
        <v>4.87</v>
      </c>
    </row>
    <row r="16" spans="1:7" ht="140.4" outlineLevel="3">
      <c r="A16" s="24" t="s">
        <v>15</v>
      </c>
      <c r="B16" s="25" t="s">
        <v>14</v>
      </c>
      <c r="C16" s="26">
        <v>0</v>
      </c>
      <c r="D16" s="26">
        <v>100</v>
      </c>
    </row>
    <row r="17" spans="1:4" ht="46.8" outlineLevel="3">
      <c r="A17" s="24" t="s">
        <v>17</v>
      </c>
      <c r="B17" s="25" t="s">
        <v>16</v>
      </c>
      <c r="C17" s="26">
        <v>450000</v>
      </c>
      <c r="D17" s="26">
        <v>5717.4</v>
      </c>
    </row>
    <row r="18" spans="1:4" ht="46.8" outlineLevel="3">
      <c r="A18" s="24" t="s">
        <v>17</v>
      </c>
      <c r="B18" s="25" t="s">
        <v>18</v>
      </c>
      <c r="C18" s="26">
        <v>0</v>
      </c>
      <c r="D18" s="26">
        <v>93.14</v>
      </c>
    </row>
    <row r="19" spans="1:4" ht="46.8" outlineLevel="3">
      <c r="A19" s="24" t="s">
        <v>17</v>
      </c>
      <c r="B19" s="25" t="s">
        <v>19</v>
      </c>
      <c r="C19" s="26">
        <v>0</v>
      </c>
      <c r="D19" s="26">
        <v>250</v>
      </c>
    </row>
    <row r="20" spans="1:4" s="5" customFormat="1" ht="46.8" outlineLevel="1">
      <c r="A20" s="21" t="s">
        <v>21</v>
      </c>
      <c r="B20" s="22" t="s">
        <v>20</v>
      </c>
      <c r="C20" s="23">
        <v>2380000</v>
      </c>
      <c r="D20" s="23">
        <v>517841.53</v>
      </c>
    </row>
    <row r="21" spans="1:4" ht="109.2" outlineLevel="3">
      <c r="A21" s="24" t="s">
        <v>23</v>
      </c>
      <c r="B21" s="25" t="s">
        <v>22</v>
      </c>
      <c r="C21" s="26">
        <v>874015</v>
      </c>
      <c r="D21" s="26">
        <v>235007.02</v>
      </c>
    </row>
    <row r="22" spans="1:4" ht="124.8" outlineLevel="3">
      <c r="A22" s="24" t="s">
        <v>25</v>
      </c>
      <c r="B22" s="25" t="s">
        <v>24</v>
      </c>
      <c r="C22" s="26">
        <v>9400</v>
      </c>
      <c r="D22" s="26">
        <v>1531.99</v>
      </c>
    </row>
    <row r="23" spans="1:4" ht="109.2" outlineLevel="3">
      <c r="A23" s="24" t="s">
        <v>27</v>
      </c>
      <c r="B23" s="25" t="s">
        <v>26</v>
      </c>
      <c r="C23" s="26">
        <v>1496585</v>
      </c>
      <c r="D23" s="26">
        <v>329844.87</v>
      </c>
    </row>
    <row r="24" spans="1:4" ht="109.2" outlineLevel="3">
      <c r="A24" s="24" t="s">
        <v>29</v>
      </c>
      <c r="B24" s="25" t="s">
        <v>28</v>
      </c>
      <c r="C24" s="26">
        <v>0</v>
      </c>
      <c r="D24" s="26">
        <v>-48542.35</v>
      </c>
    </row>
    <row r="25" spans="1:4" s="5" customFormat="1" ht="17.399999999999999" outlineLevel="1">
      <c r="A25" s="21" t="s">
        <v>31</v>
      </c>
      <c r="B25" s="22" t="s">
        <v>30</v>
      </c>
      <c r="C25" s="23">
        <v>9788000</v>
      </c>
      <c r="D25" s="23">
        <v>2708603.2</v>
      </c>
    </row>
    <row r="26" spans="1:4" ht="31.2" outlineLevel="3">
      <c r="A26" s="24" t="s">
        <v>33</v>
      </c>
      <c r="B26" s="25" t="s">
        <v>32</v>
      </c>
      <c r="C26" s="26">
        <v>2872000</v>
      </c>
      <c r="D26" s="26">
        <v>526109.64</v>
      </c>
    </row>
    <row r="27" spans="1:4" ht="31.2" outlineLevel="3">
      <c r="A27" s="24" t="s">
        <v>33</v>
      </c>
      <c r="B27" s="25" t="s">
        <v>34</v>
      </c>
      <c r="C27" s="26">
        <v>0</v>
      </c>
      <c r="D27" s="26">
        <v>1357.78</v>
      </c>
    </row>
    <row r="28" spans="1:4" ht="62.4" outlineLevel="3">
      <c r="A28" s="24" t="s">
        <v>36</v>
      </c>
      <c r="B28" s="25" t="s">
        <v>35</v>
      </c>
      <c r="C28" s="26">
        <v>0</v>
      </c>
      <c r="D28" s="26">
        <v>50</v>
      </c>
    </row>
    <row r="29" spans="1:4" ht="46.8" outlineLevel="3">
      <c r="A29" s="24" t="s">
        <v>38</v>
      </c>
      <c r="B29" s="25" t="s">
        <v>37</v>
      </c>
      <c r="C29" s="26">
        <v>0</v>
      </c>
      <c r="D29" s="26">
        <v>16.8</v>
      </c>
    </row>
    <row r="30" spans="1:4" ht="62.4" outlineLevel="3">
      <c r="A30" s="24" t="s">
        <v>40</v>
      </c>
      <c r="B30" s="25" t="s">
        <v>39</v>
      </c>
      <c r="C30" s="26">
        <v>0</v>
      </c>
      <c r="D30" s="26">
        <v>167429.31</v>
      </c>
    </row>
    <row r="31" spans="1:4" ht="62.4" outlineLevel="3">
      <c r="A31" s="24" t="s">
        <v>40</v>
      </c>
      <c r="B31" s="25" t="s">
        <v>41</v>
      </c>
      <c r="C31" s="26">
        <v>0</v>
      </c>
      <c r="D31" s="26">
        <v>119.37</v>
      </c>
    </row>
    <row r="32" spans="1:4" ht="31.2" outlineLevel="3">
      <c r="A32" s="24" t="s">
        <v>43</v>
      </c>
      <c r="B32" s="25" t="s">
        <v>42</v>
      </c>
      <c r="C32" s="26">
        <v>6500000</v>
      </c>
      <c r="D32" s="26">
        <v>1582907.43</v>
      </c>
    </row>
    <row r="33" spans="1:4" ht="31.2" outlineLevel="3">
      <c r="A33" s="24" t="s">
        <v>43</v>
      </c>
      <c r="B33" s="25" t="s">
        <v>44</v>
      </c>
      <c r="C33" s="26">
        <v>0</v>
      </c>
      <c r="D33" s="26">
        <v>851.92</v>
      </c>
    </row>
    <row r="34" spans="1:4" ht="31.2" outlineLevel="3">
      <c r="A34" s="24" t="s">
        <v>43</v>
      </c>
      <c r="B34" s="25" t="s">
        <v>45</v>
      </c>
      <c r="C34" s="26">
        <v>0</v>
      </c>
      <c r="D34" s="26">
        <v>2022.09</v>
      </c>
    </row>
    <row r="35" spans="1:4" ht="46.8" outlineLevel="3">
      <c r="A35" s="24" t="s">
        <v>47</v>
      </c>
      <c r="B35" s="25" t="s">
        <v>46</v>
      </c>
      <c r="C35" s="26">
        <v>416000</v>
      </c>
      <c r="D35" s="26">
        <v>425340.99</v>
      </c>
    </row>
    <row r="36" spans="1:4" ht="46.8" outlineLevel="3">
      <c r="A36" s="24" t="s">
        <v>47</v>
      </c>
      <c r="B36" s="25" t="s">
        <v>48</v>
      </c>
      <c r="C36" s="26">
        <v>0</v>
      </c>
      <c r="D36" s="26">
        <v>2397.87</v>
      </c>
    </row>
    <row r="37" spans="1:4" s="5" customFormat="1" ht="17.399999999999999" outlineLevel="1">
      <c r="A37" s="21" t="s">
        <v>50</v>
      </c>
      <c r="B37" s="22" t="s">
        <v>49</v>
      </c>
      <c r="C37" s="23">
        <v>23490000</v>
      </c>
      <c r="D37" s="23">
        <v>3588001.43</v>
      </c>
    </row>
    <row r="38" spans="1:4" ht="46.8" outlineLevel="3">
      <c r="A38" s="24" t="s">
        <v>52</v>
      </c>
      <c r="B38" s="25" t="s">
        <v>51</v>
      </c>
      <c r="C38" s="26">
        <v>3140000</v>
      </c>
      <c r="D38" s="26">
        <v>-343080.27</v>
      </c>
    </row>
    <row r="39" spans="1:4" ht="46.8" outlineLevel="3">
      <c r="A39" s="24" t="s">
        <v>52</v>
      </c>
      <c r="B39" s="25" t="s">
        <v>53</v>
      </c>
      <c r="C39" s="26">
        <v>0</v>
      </c>
      <c r="D39" s="26">
        <v>7110.71</v>
      </c>
    </row>
    <row r="40" spans="1:4" outlineLevel="3">
      <c r="A40" s="24" t="s">
        <v>55</v>
      </c>
      <c r="B40" s="25" t="s">
        <v>54</v>
      </c>
      <c r="C40" s="26">
        <v>9050000</v>
      </c>
      <c r="D40" s="26">
        <v>1149847.06</v>
      </c>
    </row>
    <row r="41" spans="1:4" outlineLevel="3">
      <c r="A41" s="24" t="s">
        <v>55</v>
      </c>
      <c r="B41" s="25" t="s">
        <v>56</v>
      </c>
      <c r="C41" s="26">
        <v>0</v>
      </c>
      <c r="D41" s="26">
        <v>36659.839999999997</v>
      </c>
    </row>
    <row r="42" spans="1:4" ht="31.2" outlineLevel="3">
      <c r="A42" s="24" t="s">
        <v>58</v>
      </c>
      <c r="B42" s="25" t="s">
        <v>57</v>
      </c>
      <c r="C42" s="26">
        <v>11200000</v>
      </c>
      <c r="D42" s="26">
        <v>2728892</v>
      </c>
    </row>
    <row r="43" spans="1:4" ht="46.8" outlineLevel="3">
      <c r="A43" s="24" t="s">
        <v>60</v>
      </c>
      <c r="B43" s="25" t="s">
        <v>59</v>
      </c>
      <c r="C43" s="26">
        <v>0</v>
      </c>
      <c r="D43" s="26">
        <v>173.22</v>
      </c>
    </row>
    <row r="44" spans="1:4" ht="46.8" outlineLevel="3">
      <c r="A44" s="24" t="s">
        <v>62</v>
      </c>
      <c r="B44" s="25" t="s">
        <v>61</v>
      </c>
      <c r="C44" s="26">
        <v>100000</v>
      </c>
      <c r="D44" s="26">
        <v>7556.09</v>
      </c>
    </row>
    <row r="45" spans="1:4" ht="46.8" outlineLevel="3">
      <c r="A45" s="24" t="s">
        <v>62</v>
      </c>
      <c r="B45" s="25" t="s">
        <v>63</v>
      </c>
      <c r="C45" s="26">
        <v>0</v>
      </c>
      <c r="D45" s="26">
        <v>1879.78</v>
      </c>
    </row>
    <row r="46" spans="1:4" ht="46.8" outlineLevel="3">
      <c r="A46" s="24" t="s">
        <v>62</v>
      </c>
      <c r="B46" s="25" t="s">
        <v>64</v>
      </c>
      <c r="C46" s="26">
        <v>0</v>
      </c>
      <c r="D46" s="26">
        <v>-1037</v>
      </c>
    </row>
    <row r="47" spans="1:4" s="5" customFormat="1" ht="17.399999999999999" outlineLevel="1">
      <c r="A47" s="21" t="s">
        <v>66</v>
      </c>
      <c r="B47" s="22" t="s">
        <v>65</v>
      </c>
      <c r="C47" s="23">
        <v>820000</v>
      </c>
      <c r="D47" s="23">
        <v>222381.9</v>
      </c>
    </row>
    <row r="48" spans="1:4" ht="46.8" outlineLevel="3">
      <c r="A48" s="24" t="s">
        <v>68</v>
      </c>
      <c r="B48" s="25" t="s">
        <v>67</v>
      </c>
      <c r="C48" s="26">
        <v>820000</v>
      </c>
      <c r="D48" s="26">
        <v>222381.9</v>
      </c>
    </row>
    <row r="49" spans="1:4" s="5" customFormat="1" ht="46.8" outlineLevel="1">
      <c r="A49" s="21" t="s">
        <v>70</v>
      </c>
      <c r="B49" s="22" t="s">
        <v>69</v>
      </c>
      <c r="C49" s="23">
        <v>14760000</v>
      </c>
      <c r="D49" s="23">
        <v>3994615.74</v>
      </c>
    </row>
    <row r="50" spans="1:4" ht="78" outlineLevel="3">
      <c r="A50" s="24" t="s">
        <v>72</v>
      </c>
      <c r="B50" s="25" t="s">
        <v>71</v>
      </c>
      <c r="C50" s="26">
        <v>2080000</v>
      </c>
      <c r="D50" s="26">
        <v>527076.63</v>
      </c>
    </row>
    <row r="51" spans="1:4" ht="78" outlineLevel="3">
      <c r="A51" s="24" t="s">
        <v>74</v>
      </c>
      <c r="B51" s="25" t="s">
        <v>73</v>
      </c>
      <c r="C51" s="26">
        <v>10200000</v>
      </c>
      <c r="D51" s="26">
        <v>2808392.68</v>
      </c>
    </row>
    <row r="52" spans="1:4" ht="78" outlineLevel="3">
      <c r="A52" s="24" t="s">
        <v>76</v>
      </c>
      <c r="B52" s="25" t="s">
        <v>75</v>
      </c>
      <c r="C52" s="26">
        <v>1500000</v>
      </c>
      <c r="D52" s="26">
        <v>427355.91</v>
      </c>
    </row>
    <row r="53" spans="1:4" ht="62.4" outlineLevel="3">
      <c r="A53" s="24" t="s">
        <v>78</v>
      </c>
      <c r="B53" s="25" t="s">
        <v>77</v>
      </c>
      <c r="C53" s="26">
        <v>800000</v>
      </c>
      <c r="D53" s="26">
        <v>231790.52</v>
      </c>
    </row>
    <row r="54" spans="1:4" ht="62.4" outlineLevel="3">
      <c r="A54" s="24" t="s">
        <v>80</v>
      </c>
      <c r="B54" s="25" t="s">
        <v>79</v>
      </c>
      <c r="C54" s="26">
        <v>180000</v>
      </c>
      <c r="D54" s="26" t="s">
        <v>217</v>
      </c>
    </row>
    <row r="55" spans="1:4" s="5" customFormat="1" ht="31.2" outlineLevel="1">
      <c r="A55" s="21" t="s">
        <v>82</v>
      </c>
      <c r="B55" s="22" t="s">
        <v>81</v>
      </c>
      <c r="C55" s="23">
        <v>1247800</v>
      </c>
      <c r="D55" s="23">
        <v>1366532.94</v>
      </c>
    </row>
    <row r="56" spans="1:4" ht="31.2" outlineLevel="3">
      <c r="A56" s="24" t="s">
        <v>84</v>
      </c>
      <c r="B56" s="25" t="s">
        <v>83</v>
      </c>
      <c r="C56" s="26">
        <v>175700</v>
      </c>
      <c r="D56" s="26">
        <v>78013.88</v>
      </c>
    </row>
    <row r="57" spans="1:4" outlineLevel="3">
      <c r="A57" s="24" t="s">
        <v>86</v>
      </c>
      <c r="B57" s="25" t="s">
        <v>85</v>
      </c>
      <c r="C57" s="26">
        <v>234500</v>
      </c>
      <c r="D57" s="26">
        <v>593734.68999999994</v>
      </c>
    </row>
    <row r="58" spans="1:4" outlineLevel="3">
      <c r="A58" s="24" t="s">
        <v>88</v>
      </c>
      <c r="B58" s="25" t="s">
        <v>87</v>
      </c>
      <c r="C58" s="26">
        <v>442900</v>
      </c>
      <c r="D58" s="26">
        <v>127026.26</v>
      </c>
    </row>
    <row r="59" spans="1:4" outlineLevel="3">
      <c r="A59" s="24" t="s">
        <v>90</v>
      </c>
      <c r="B59" s="25" t="s">
        <v>89</v>
      </c>
      <c r="C59" s="26">
        <v>394700</v>
      </c>
      <c r="D59" s="26">
        <v>567758.11</v>
      </c>
    </row>
    <row r="60" spans="1:4" s="5" customFormat="1" ht="31.2" outlineLevel="1">
      <c r="A60" s="21" t="s">
        <v>92</v>
      </c>
      <c r="B60" s="22" t="s">
        <v>91</v>
      </c>
      <c r="C60" s="23">
        <v>9123000</v>
      </c>
      <c r="D60" s="23">
        <v>1394992.77</v>
      </c>
    </row>
    <row r="61" spans="1:4" ht="31.2" outlineLevel="3">
      <c r="A61" s="24" t="s">
        <v>94</v>
      </c>
      <c r="B61" s="25" t="s">
        <v>93</v>
      </c>
      <c r="C61" s="26">
        <v>2203000</v>
      </c>
      <c r="D61" s="26">
        <v>577890.76</v>
      </c>
    </row>
    <row r="62" spans="1:4" ht="31.2" outlineLevel="3">
      <c r="A62" s="24" t="s">
        <v>94</v>
      </c>
      <c r="B62" s="25" t="s">
        <v>95</v>
      </c>
      <c r="C62" s="26">
        <v>6920000</v>
      </c>
      <c r="D62" s="26">
        <v>796237.37</v>
      </c>
    </row>
    <row r="63" spans="1:4" ht="31.2" outlineLevel="3">
      <c r="A63" s="24" t="s">
        <v>215</v>
      </c>
      <c r="B63" s="25" t="s">
        <v>96</v>
      </c>
      <c r="C63" s="26">
        <v>0</v>
      </c>
      <c r="D63" s="26">
        <v>20864.64</v>
      </c>
    </row>
    <row r="64" spans="1:4" s="5" customFormat="1" ht="17.399999999999999" outlineLevel="1">
      <c r="A64" s="21" t="s">
        <v>98</v>
      </c>
      <c r="B64" s="22" t="s">
        <v>97</v>
      </c>
      <c r="C64" s="23">
        <v>955600</v>
      </c>
      <c r="D64" s="23">
        <v>230583.98</v>
      </c>
    </row>
    <row r="65" spans="1:4" ht="93.6" outlineLevel="3">
      <c r="A65" s="24" t="s">
        <v>100</v>
      </c>
      <c r="B65" s="25" t="s">
        <v>99</v>
      </c>
      <c r="C65" s="26">
        <v>40000</v>
      </c>
      <c r="D65" s="26" t="s">
        <v>217</v>
      </c>
    </row>
    <row r="66" spans="1:4" ht="78" outlineLevel="3">
      <c r="A66" s="24" t="s">
        <v>102</v>
      </c>
      <c r="B66" s="25" t="s">
        <v>101</v>
      </c>
      <c r="C66" s="26">
        <v>750000</v>
      </c>
      <c r="D66" s="26" t="s">
        <v>217</v>
      </c>
    </row>
    <row r="67" spans="1:4" ht="78" outlineLevel="3">
      <c r="A67" s="24" t="s">
        <v>104</v>
      </c>
      <c r="B67" s="25" t="s">
        <v>103</v>
      </c>
      <c r="C67" s="26">
        <v>5000</v>
      </c>
      <c r="D67" s="26" t="s">
        <v>217</v>
      </c>
    </row>
    <row r="68" spans="1:4" ht="109.2" outlineLevel="3">
      <c r="A68" s="24" t="s">
        <v>106</v>
      </c>
      <c r="B68" s="25" t="s">
        <v>105</v>
      </c>
      <c r="C68" s="26">
        <v>0</v>
      </c>
      <c r="D68" s="26">
        <v>250</v>
      </c>
    </row>
    <row r="69" spans="1:4" ht="109.2" outlineLevel="3">
      <c r="A69" s="24" t="s">
        <v>108</v>
      </c>
      <c r="B69" s="25" t="s">
        <v>107</v>
      </c>
      <c r="C69" s="26">
        <v>0</v>
      </c>
      <c r="D69" s="26">
        <v>2000</v>
      </c>
    </row>
    <row r="70" spans="1:4" ht="109.2" outlineLevel="3">
      <c r="A70" s="24" t="s">
        <v>108</v>
      </c>
      <c r="B70" s="25" t="s">
        <v>109</v>
      </c>
      <c r="C70" s="26">
        <v>0</v>
      </c>
      <c r="D70" s="26">
        <v>3750</v>
      </c>
    </row>
    <row r="71" spans="1:4" ht="78" outlineLevel="3">
      <c r="A71" s="24" t="s">
        <v>111</v>
      </c>
      <c r="B71" s="25" t="s">
        <v>110</v>
      </c>
      <c r="C71" s="26">
        <v>0</v>
      </c>
      <c r="D71" s="26">
        <v>500</v>
      </c>
    </row>
    <row r="72" spans="1:4" ht="78" outlineLevel="3">
      <c r="A72" s="24" t="s">
        <v>111</v>
      </c>
      <c r="B72" s="25" t="s">
        <v>112</v>
      </c>
      <c r="C72" s="26">
        <v>0</v>
      </c>
      <c r="D72" s="26">
        <v>2500</v>
      </c>
    </row>
    <row r="73" spans="1:4" ht="124.8" outlineLevel="3">
      <c r="A73" s="24" t="s">
        <v>114</v>
      </c>
      <c r="B73" s="25" t="s">
        <v>113</v>
      </c>
      <c r="C73" s="26">
        <v>0</v>
      </c>
      <c r="D73" s="26">
        <v>1500</v>
      </c>
    </row>
    <row r="74" spans="1:4" ht="124.8" outlineLevel="3">
      <c r="A74" s="24" t="s">
        <v>116</v>
      </c>
      <c r="B74" s="25" t="s">
        <v>115</v>
      </c>
      <c r="C74" s="26">
        <v>0</v>
      </c>
      <c r="D74" s="26">
        <v>150</v>
      </c>
    </row>
    <row r="75" spans="1:4" ht="78" outlineLevel="3">
      <c r="A75" s="24" t="s">
        <v>118</v>
      </c>
      <c r="B75" s="25" t="s">
        <v>117</v>
      </c>
      <c r="C75" s="26">
        <v>0</v>
      </c>
      <c r="D75" s="26">
        <v>4500</v>
      </c>
    </row>
    <row r="76" spans="1:4" ht="93.6" outlineLevel="3">
      <c r="A76" s="24" t="s">
        <v>100</v>
      </c>
      <c r="B76" s="25" t="s">
        <v>119</v>
      </c>
      <c r="C76" s="26">
        <v>0</v>
      </c>
      <c r="D76" s="26">
        <v>500</v>
      </c>
    </row>
    <row r="77" spans="1:4" ht="93.6" outlineLevel="3">
      <c r="A77" s="24" t="s">
        <v>100</v>
      </c>
      <c r="B77" s="25" t="s">
        <v>120</v>
      </c>
      <c r="C77" s="26">
        <v>0</v>
      </c>
      <c r="D77" s="26">
        <v>11825</v>
      </c>
    </row>
    <row r="78" spans="1:4" ht="46.8" outlineLevel="3">
      <c r="A78" s="24" t="s">
        <v>122</v>
      </c>
      <c r="B78" s="25" t="s">
        <v>121</v>
      </c>
      <c r="C78" s="26">
        <v>2000</v>
      </c>
      <c r="D78" s="26">
        <v>6800</v>
      </c>
    </row>
    <row r="79" spans="1:4" ht="78" outlineLevel="3">
      <c r="A79" s="24" t="s">
        <v>102</v>
      </c>
      <c r="B79" s="25" t="s">
        <v>123</v>
      </c>
      <c r="C79" s="26">
        <v>100000</v>
      </c>
      <c r="D79" s="26">
        <v>22000</v>
      </c>
    </row>
    <row r="80" spans="1:4" ht="78" outlineLevel="3">
      <c r="A80" s="24" t="s">
        <v>125</v>
      </c>
      <c r="B80" s="25" t="s">
        <v>124</v>
      </c>
      <c r="C80" s="26">
        <v>0</v>
      </c>
      <c r="D80" s="26">
        <v>1143.82</v>
      </c>
    </row>
    <row r="81" spans="1:4" ht="78" outlineLevel="3">
      <c r="A81" s="24" t="s">
        <v>125</v>
      </c>
      <c r="B81" s="25" t="s">
        <v>126</v>
      </c>
      <c r="C81" s="26">
        <v>58600</v>
      </c>
      <c r="D81" s="26">
        <v>11791.75</v>
      </c>
    </row>
    <row r="82" spans="1:4" ht="78" outlineLevel="3">
      <c r="A82" s="24" t="s">
        <v>128</v>
      </c>
      <c r="B82" s="25" t="s">
        <v>127</v>
      </c>
      <c r="C82" s="26">
        <v>0</v>
      </c>
      <c r="D82" s="26">
        <v>944.46</v>
      </c>
    </row>
    <row r="83" spans="1:4" ht="62.4" outlineLevel="3">
      <c r="A83" s="24" t="s">
        <v>130</v>
      </c>
      <c r="B83" s="25" t="s">
        <v>129</v>
      </c>
      <c r="C83" s="26">
        <v>0</v>
      </c>
      <c r="D83" s="26">
        <v>120231.03</v>
      </c>
    </row>
    <row r="84" spans="1:4" ht="62.4" outlineLevel="3">
      <c r="A84" s="24" t="s">
        <v>130</v>
      </c>
      <c r="B84" s="25" t="s">
        <v>131</v>
      </c>
      <c r="C84" s="26">
        <v>0</v>
      </c>
      <c r="D84" s="26">
        <v>12000</v>
      </c>
    </row>
    <row r="85" spans="1:4" ht="62.4" outlineLevel="3">
      <c r="A85" s="24" t="s">
        <v>130</v>
      </c>
      <c r="B85" s="25" t="s">
        <v>132</v>
      </c>
      <c r="C85" s="26">
        <v>0</v>
      </c>
      <c r="D85" s="26">
        <v>20000</v>
      </c>
    </row>
    <row r="86" spans="1:4" ht="62.4" outlineLevel="3">
      <c r="A86" s="24" t="s">
        <v>130</v>
      </c>
      <c r="B86" s="25" t="s">
        <v>133</v>
      </c>
      <c r="C86" s="26">
        <v>0</v>
      </c>
      <c r="D86" s="26" t="s">
        <v>217</v>
      </c>
    </row>
    <row r="87" spans="1:4" ht="62.4" outlineLevel="3">
      <c r="A87" s="24" t="s">
        <v>135</v>
      </c>
      <c r="B87" s="25" t="s">
        <v>134</v>
      </c>
      <c r="C87" s="26">
        <v>0</v>
      </c>
      <c r="D87" s="26">
        <v>5647.45</v>
      </c>
    </row>
    <row r="88" spans="1:4" ht="62.4" outlineLevel="3">
      <c r="A88" s="24" t="s">
        <v>130</v>
      </c>
      <c r="B88" s="25" t="s">
        <v>136</v>
      </c>
      <c r="C88" s="26">
        <v>0</v>
      </c>
      <c r="D88" s="26">
        <v>-5388.28</v>
      </c>
    </row>
    <row r="89" spans="1:4" ht="156" outlineLevel="3">
      <c r="A89" s="24" t="s">
        <v>138</v>
      </c>
      <c r="B89" s="25" t="s">
        <v>137</v>
      </c>
      <c r="C89" s="26">
        <v>0</v>
      </c>
      <c r="D89" s="26">
        <v>7938.75</v>
      </c>
    </row>
    <row r="90" spans="1:4" s="5" customFormat="1" ht="17.399999999999999">
      <c r="A90" s="21" t="s">
        <v>140</v>
      </c>
      <c r="B90" s="22" t="s">
        <v>139</v>
      </c>
      <c r="C90" s="23">
        <f>C91</f>
        <v>493573200</v>
      </c>
      <c r="D90" s="23">
        <f>D91+D126</f>
        <v>132844919.18000001</v>
      </c>
    </row>
    <row r="91" spans="1:4" s="5" customFormat="1" ht="46.8" outlineLevel="1">
      <c r="A91" s="21" t="s">
        <v>142</v>
      </c>
      <c r="B91" s="22" t="s">
        <v>141</v>
      </c>
      <c r="C91" s="23">
        <f>C92+C95+C106+C123</f>
        <v>493573200</v>
      </c>
      <c r="D91" s="23">
        <f>D92+D95+D106</f>
        <v>132845868.92</v>
      </c>
    </row>
    <row r="92" spans="1:4" s="6" customFormat="1" ht="31.2" outlineLevel="2">
      <c r="A92" s="27" t="s">
        <v>144</v>
      </c>
      <c r="B92" s="28" t="s">
        <v>143</v>
      </c>
      <c r="C92" s="29">
        <v>286804000</v>
      </c>
      <c r="D92" s="29">
        <v>77675000</v>
      </c>
    </row>
    <row r="93" spans="1:4" ht="46.8" outlineLevel="3">
      <c r="A93" s="24" t="s">
        <v>146</v>
      </c>
      <c r="B93" s="25" t="s">
        <v>145</v>
      </c>
      <c r="C93" s="26">
        <v>71703000</v>
      </c>
      <c r="D93" s="26">
        <v>23900000</v>
      </c>
    </row>
    <row r="94" spans="1:4" ht="46.8" outlineLevel="3">
      <c r="A94" s="24" t="s">
        <v>148</v>
      </c>
      <c r="B94" s="25" t="s">
        <v>147</v>
      </c>
      <c r="C94" s="26">
        <v>215101000</v>
      </c>
      <c r="D94" s="26">
        <v>53775000</v>
      </c>
    </row>
    <row r="95" spans="1:4" s="6" customFormat="1" ht="31.2" outlineLevel="2">
      <c r="A95" s="27" t="s">
        <v>150</v>
      </c>
      <c r="B95" s="28" t="s">
        <v>149</v>
      </c>
      <c r="C95" s="29">
        <f>SUM(C96:C105)</f>
        <v>28323600</v>
      </c>
      <c r="D95" s="29">
        <v>5363500</v>
      </c>
    </row>
    <row r="96" spans="1:4" ht="31.2" outlineLevel="3">
      <c r="A96" s="24" t="s">
        <v>152</v>
      </c>
      <c r="B96" s="25" t="s">
        <v>151</v>
      </c>
      <c r="C96" s="26">
        <v>1055000</v>
      </c>
      <c r="D96" s="26" t="s">
        <v>217</v>
      </c>
    </row>
    <row r="97" spans="1:4" ht="31.2" outlineLevel="3">
      <c r="A97" s="24" t="s">
        <v>154</v>
      </c>
      <c r="B97" s="25" t="s">
        <v>153</v>
      </c>
      <c r="C97" s="26">
        <f>4614300+335100</f>
        <v>4949400</v>
      </c>
      <c r="D97" s="26" t="s">
        <v>217</v>
      </c>
    </row>
    <row r="98" spans="1:4" ht="62.4" outlineLevel="3">
      <c r="A98" s="24" t="s">
        <v>156</v>
      </c>
      <c r="B98" s="25" t="s">
        <v>155</v>
      </c>
      <c r="C98" s="26">
        <v>53600</v>
      </c>
      <c r="D98" s="26" t="s">
        <v>217</v>
      </c>
    </row>
    <row r="99" spans="1:4" ht="46.8" outlineLevel="3">
      <c r="A99" s="24" t="s">
        <v>158</v>
      </c>
      <c r="B99" s="25" t="s">
        <v>157</v>
      </c>
      <c r="C99" s="26">
        <v>3183500</v>
      </c>
      <c r="D99" s="26" t="s">
        <v>217</v>
      </c>
    </row>
    <row r="100" spans="1:4" ht="93.6" outlineLevel="3">
      <c r="A100" s="24" t="s">
        <v>160</v>
      </c>
      <c r="B100" s="25" t="s">
        <v>159</v>
      </c>
      <c r="C100" s="26">
        <v>10687900</v>
      </c>
      <c r="D100" s="26">
        <v>3629500</v>
      </c>
    </row>
    <row r="101" spans="1:4" ht="62.4" outlineLevel="3">
      <c r="A101" s="24" t="s">
        <v>162</v>
      </c>
      <c r="B101" s="25" t="s">
        <v>161</v>
      </c>
      <c r="C101" s="26">
        <v>291300</v>
      </c>
      <c r="D101" s="26" t="s">
        <v>217</v>
      </c>
    </row>
    <row r="102" spans="1:4" ht="78" outlineLevel="3">
      <c r="A102" s="24" t="s">
        <v>164</v>
      </c>
      <c r="B102" s="25" t="s">
        <v>163</v>
      </c>
      <c r="C102" s="26">
        <v>292300</v>
      </c>
      <c r="D102" s="26" t="s">
        <v>217</v>
      </c>
    </row>
    <row r="103" spans="1:4" ht="46.8" outlineLevel="3">
      <c r="A103" s="24" t="s">
        <v>166</v>
      </c>
      <c r="B103" s="25" t="s">
        <v>165</v>
      </c>
      <c r="C103" s="26">
        <v>1117000</v>
      </c>
      <c r="D103" s="26" t="s">
        <v>217</v>
      </c>
    </row>
    <row r="104" spans="1:4" ht="78" outlineLevel="3">
      <c r="A104" s="24" t="s">
        <v>168</v>
      </c>
      <c r="B104" s="25" t="s">
        <v>167</v>
      </c>
      <c r="C104" s="26">
        <v>143000</v>
      </c>
      <c r="D104" s="26">
        <v>0</v>
      </c>
    </row>
    <row r="105" spans="1:4" ht="46.8" outlineLevel="3">
      <c r="A105" s="24" t="s">
        <v>170</v>
      </c>
      <c r="B105" s="25" t="s">
        <v>169</v>
      </c>
      <c r="C105" s="26">
        <v>6550600</v>
      </c>
      <c r="D105" s="26">
        <v>1734000</v>
      </c>
    </row>
    <row r="106" spans="1:4" s="6" customFormat="1" ht="31.2" outlineLevel="2">
      <c r="A106" s="27" t="s">
        <v>172</v>
      </c>
      <c r="B106" s="28" t="s">
        <v>171</v>
      </c>
      <c r="C106" s="29">
        <v>172282400</v>
      </c>
      <c r="D106" s="29">
        <f>SUM(D107:D122)</f>
        <v>49807368.920000002</v>
      </c>
    </row>
    <row r="107" spans="1:4" ht="78" outlineLevel="3">
      <c r="A107" s="24" t="s">
        <v>174</v>
      </c>
      <c r="B107" s="25" t="s">
        <v>173</v>
      </c>
      <c r="C107" s="26">
        <v>391300</v>
      </c>
      <c r="D107" s="26">
        <v>78800</v>
      </c>
    </row>
    <row r="108" spans="1:4" ht="78" outlineLevel="3">
      <c r="A108" s="24" t="s">
        <v>176</v>
      </c>
      <c r="B108" s="25" t="s">
        <v>175</v>
      </c>
      <c r="C108" s="26">
        <v>422600</v>
      </c>
      <c r="D108" s="26">
        <v>140700</v>
      </c>
    </row>
    <row r="109" spans="1:4" ht="93.6" outlineLevel="3">
      <c r="A109" s="24" t="s">
        <v>178</v>
      </c>
      <c r="B109" s="25" t="s">
        <v>177</v>
      </c>
      <c r="C109" s="26">
        <v>1075700</v>
      </c>
      <c r="D109" s="26">
        <v>250900</v>
      </c>
    </row>
    <row r="110" spans="1:4" ht="93.6" outlineLevel="3">
      <c r="A110" s="24" t="s">
        <v>180</v>
      </c>
      <c r="B110" s="25" t="s">
        <v>179</v>
      </c>
      <c r="C110" s="26">
        <v>338000</v>
      </c>
      <c r="D110" s="26">
        <v>78692.759999999995</v>
      </c>
    </row>
    <row r="111" spans="1:4" ht="46.8" outlineLevel="3">
      <c r="A111" s="24" t="s">
        <v>182</v>
      </c>
      <c r="B111" s="25" t="s">
        <v>181</v>
      </c>
      <c r="C111" s="26">
        <v>11039000</v>
      </c>
      <c r="D111" s="26">
        <v>3206300</v>
      </c>
    </row>
    <row r="112" spans="1:4" ht="62.4" outlineLevel="3">
      <c r="A112" s="24" t="s">
        <v>184</v>
      </c>
      <c r="B112" s="25" t="s">
        <v>183</v>
      </c>
      <c r="C112" s="26">
        <v>1287600</v>
      </c>
      <c r="D112" s="26">
        <v>1200000</v>
      </c>
    </row>
    <row r="113" spans="1:4" ht="62.4" outlineLevel="3">
      <c r="A113" s="24" t="s">
        <v>186</v>
      </c>
      <c r="B113" s="25" t="s">
        <v>185</v>
      </c>
      <c r="C113" s="26">
        <v>2800</v>
      </c>
      <c r="D113" s="26" t="s">
        <v>217</v>
      </c>
    </row>
    <row r="114" spans="1:4" ht="31.2" outlineLevel="3">
      <c r="A114" s="24" t="s">
        <v>188</v>
      </c>
      <c r="B114" s="25" t="s">
        <v>187</v>
      </c>
      <c r="C114" s="26">
        <v>0</v>
      </c>
      <c r="D114" s="26" t="s">
        <v>217</v>
      </c>
    </row>
    <row r="115" spans="1:4" ht="31.2" outlineLevel="3">
      <c r="A115" s="24" t="s">
        <v>188</v>
      </c>
      <c r="B115" s="25" t="s">
        <v>187</v>
      </c>
      <c r="C115" s="26">
        <v>1074000</v>
      </c>
      <c r="D115" s="26">
        <v>245876.16</v>
      </c>
    </row>
    <row r="116" spans="1:4" ht="93.6" outlineLevel="3">
      <c r="A116" s="24" t="s">
        <v>190</v>
      </c>
      <c r="B116" s="25" t="s">
        <v>189</v>
      </c>
      <c r="C116" s="26">
        <v>123300</v>
      </c>
      <c r="D116" s="26" t="s">
        <v>217</v>
      </c>
    </row>
    <row r="117" spans="1:4" ht="124.8" outlineLevel="3">
      <c r="A117" s="24" t="s">
        <v>192</v>
      </c>
      <c r="B117" s="25" t="s">
        <v>191</v>
      </c>
      <c r="C117" s="26">
        <v>16600</v>
      </c>
      <c r="D117" s="26">
        <v>4200</v>
      </c>
    </row>
    <row r="118" spans="1:4" ht="31.2" outlineLevel="3">
      <c r="A118" s="24" t="s">
        <v>194</v>
      </c>
      <c r="B118" s="25" t="s">
        <v>193</v>
      </c>
      <c r="C118" s="26">
        <v>350000</v>
      </c>
      <c r="D118" s="26" t="s">
        <v>217</v>
      </c>
    </row>
    <row r="119" spans="1:4" ht="62.4" outlineLevel="3">
      <c r="A119" s="24" t="s">
        <v>196</v>
      </c>
      <c r="B119" s="25" t="s">
        <v>195</v>
      </c>
      <c r="C119" s="26">
        <v>216200</v>
      </c>
      <c r="D119" s="26">
        <v>55900</v>
      </c>
    </row>
    <row r="120" spans="1:4" ht="156" outlineLevel="3">
      <c r="A120" s="24" t="s">
        <v>198</v>
      </c>
      <c r="B120" s="25" t="s">
        <v>197</v>
      </c>
      <c r="C120" s="26">
        <v>134400</v>
      </c>
      <c r="D120" s="26">
        <v>26000</v>
      </c>
    </row>
    <row r="121" spans="1:4" ht="140.4" outlineLevel="3">
      <c r="A121" s="24" t="s">
        <v>200</v>
      </c>
      <c r="B121" s="25" t="s">
        <v>199</v>
      </c>
      <c r="C121" s="26">
        <v>149607000</v>
      </c>
      <c r="D121" s="26">
        <v>42130000</v>
      </c>
    </row>
    <row r="122" spans="1:4" ht="78" outlineLevel="3">
      <c r="A122" s="24" t="s">
        <v>202</v>
      </c>
      <c r="B122" s="25" t="s">
        <v>201</v>
      </c>
      <c r="C122" s="26">
        <v>6203900</v>
      </c>
      <c r="D122" s="26">
        <v>2390000</v>
      </c>
    </row>
    <row r="123" spans="1:4" s="6" customFormat="1" outlineLevel="2">
      <c r="A123" s="27" t="s">
        <v>204</v>
      </c>
      <c r="B123" s="28" t="s">
        <v>203</v>
      </c>
      <c r="C123" s="29">
        <f>SUM(C124:C125)</f>
        <v>6163200</v>
      </c>
      <c r="D123" s="29" t="s">
        <v>217</v>
      </c>
    </row>
    <row r="124" spans="1:4" ht="62.4" outlineLevel="3">
      <c r="A124" s="24" t="s">
        <v>206</v>
      </c>
      <c r="B124" s="25" t="s">
        <v>205</v>
      </c>
      <c r="C124" s="26">
        <v>6000000</v>
      </c>
      <c r="D124" s="26" t="s">
        <v>217</v>
      </c>
    </row>
    <row r="125" spans="1:4" ht="109.2" outlineLevel="3">
      <c r="A125" s="24" t="s">
        <v>208</v>
      </c>
      <c r="B125" s="25" t="s">
        <v>207</v>
      </c>
      <c r="C125" s="26">
        <v>163200</v>
      </c>
      <c r="D125" s="26" t="s">
        <v>217</v>
      </c>
    </row>
    <row r="126" spans="1:4" s="5" customFormat="1" ht="46.8" outlineLevel="1">
      <c r="A126" s="21" t="s">
        <v>210</v>
      </c>
      <c r="B126" s="22" t="s">
        <v>209</v>
      </c>
      <c r="C126" s="23">
        <v>0</v>
      </c>
      <c r="D126" s="23">
        <v>-949.74</v>
      </c>
    </row>
    <row r="127" spans="1:4" ht="46.8" outlineLevel="3">
      <c r="A127" s="24" t="s">
        <v>212</v>
      </c>
      <c r="B127" s="25" t="s">
        <v>211</v>
      </c>
      <c r="C127" s="26">
        <v>0</v>
      </c>
      <c r="D127" s="26">
        <v>-900</v>
      </c>
    </row>
    <row r="128" spans="1:4" ht="46.8" outlineLevel="3">
      <c r="A128" s="24" t="s">
        <v>212</v>
      </c>
      <c r="B128" s="25" t="s">
        <v>213</v>
      </c>
      <c r="C128" s="26">
        <v>0</v>
      </c>
      <c r="D128" s="26">
        <v>-49.74</v>
      </c>
    </row>
    <row r="129" spans="1:9" ht="14.4" customHeight="1">
      <c r="C129" s="2"/>
      <c r="D129" s="2"/>
    </row>
    <row r="130" spans="1:9" hidden="1">
      <c r="C130" s="2"/>
      <c r="D130" s="2"/>
    </row>
    <row r="131" spans="1:9" s="11" customFormat="1" ht="31.2">
      <c r="A131" s="8" t="s">
        <v>222</v>
      </c>
      <c r="B131" s="9"/>
      <c r="C131" s="9" t="s">
        <v>223</v>
      </c>
      <c r="D131" s="9"/>
      <c r="E131" s="9"/>
      <c r="F131" s="9"/>
      <c r="G131" s="9"/>
      <c r="H131" s="10"/>
      <c r="I131" s="10"/>
    </row>
    <row r="132" spans="1:9" s="11" customFormat="1" ht="15" customHeight="1">
      <c r="A132" s="9"/>
      <c r="B132" s="9"/>
      <c r="C132" s="9"/>
      <c r="D132" s="9"/>
      <c r="E132" s="9"/>
      <c r="F132" s="9"/>
      <c r="G132" s="9"/>
      <c r="H132" s="10"/>
      <c r="I132" s="10"/>
    </row>
    <row r="133" spans="1:9" s="11" customFormat="1" ht="14.4">
      <c r="A133" s="14" t="s">
        <v>226</v>
      </c>
      <c r="H133" s="13"/>
      <c r="I133" s="13"/>
    </row>
    <row r="134" spans="1:9" s="11" customFormat="1" ht="14.4">
      <c r="A134" s="14" t="s">
        <v>224</v>
      </c>
      <c r="H134" s="13"/>
      <c r="I134" s="13"/>
    </row>
    <row r="135" spans="1:9" s="11" customFormat="1" ht="14.4">
      <c r="A135" s="12"/>
      <c r="H135" s="13"/>
      <c r="I135" s="13"/>
    </row>
    <row r="136" spans="1:9" s="11" customFormat="1" ht="14.4">
      <c r="H136" s="13"/>
      <c r="I136" s="13"/>
    </row>
    <row r="137" spans="1:9" s="11" customFormat="1" ht="14.4">
      <c r="H137" s="13"/>
      <c r="I137" s="13"/>
    </row>
    <row r="138" spans="1:9">
      <c r="C138" s="2"/>
      <c r="D138" s="2"/>
    </row>
    <row r="139" spans="1:9">
      <c r="A139" s="1"/>
      <c r="B139" s="1"/>
      <c r="C139" s="3"/>
      <c r="D139" s="3"/>
    </row>
    <row r="140" spans="1:9">
      <c r="A140" s="30"/>
      <c r="B140" s="30"/>
      <c r="C140" s="30"/>
      <c r="D140" s="30"/>
    </row>
  </sheetData>
  <mergeCells count="8">
    <mergeCell ref="A140:D140"/>
    <mergeCell ref="A8:B8"/>
    <mergeCell ref="A6:D6"/>
    <mergeCell ref="A1:D1"/>
    <mergeCell ref="A2:D2"/>
    <mergeCell ref="A3:D3"/>
    <mergeCell ref="A4:D4"/>
    <mergeCell ref="A5:D5"/>
  </mergeCells>
  <printOptions horizontalCentered="1"/>
  <pageMargins left="1.1811023622047245" right="0.39370078740157483" top="0.78740157480314965" bottom="0.78740157480314965" header="0.39370078740157483" footer="0.39370078740157483"/>
  <pageSetup paperSize="9" scale="67" fitToHeight="0" orientation="portrait" r:id="rId1"/>
  <headerFooter>
    <oddFooter>&amp;CСтраница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30DF918-731C-480F-BA9B-B3EC537B3B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PC-ZAM-IMAGE\stp</dc:creator>
  <cp:lastModifiedBy>gorfo</cp:lastModifiedBy>
  <cp:lastPrinted>2020-04-21T11:20:55Z</cp:lastPrinted>
  <dcterms:created xsi:type="dcterms:W3CDTF">2020-04-20T10:45:02Z</dcterms:created>
  <dcterms:modified xsi:type="dcterms:W3CDTF">2020-04-24T08:07:37Z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23.10.2019 10_56_39)(2).xlsx</vt:lpwstr>
  </property>
  <property fmtid="{D5CDD505-2E9C-101B-9397-08002B2CF9AE}" pid="3" name="Название отчета">
    <vt:lpwstr>Вариант (новый от 23.10.2019 10_56_39)(2).xlsx</vt:lpwstr>
  </property>
  <property fmtid="{D5CDD505-2E9C-101B-9397-08002B2CF9AE}" pid="4" name="Версия клиента">
    <vt:lpwstr>19.2.42.3250</vt:lpwstr>
  </property>
  <property fmtid="{D5CDD505-2E9C-101B-9397-08002B2CF9AE}" pid="5" name="Версия базы">
    <vt:lpwstr>19.2.2804.174210825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budget_oblast20</vt:lpwstr>
  </property>
  <property fmtid="{D5CDD505-2E9C-101B-9397-08002B2CF9AE}" pid="9" name="Пользователь">
    <vt:lpwstr>fu_raduj_11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используется</vt:lpwstr>
  </property>
</Properties>
</file>