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025" windowWidth="15120" windowHeight="609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51" i="1" l="1"/>
  <c r="L51" i="1"/>
  <c r="G51" i="1" l="1"/>
  <c r="L53" i="1"/>
  <c r="K53" i="1"/>
  <c r="L52" i="1"/>
  <c r="K52" i="1"/>
  <c r="G38" i="1"/>
  <c r="G39" i="1"/>
  <c r="G47" i="1" l="1"/>
  <c r="G40" i="1" l="1"/>
  <c r="G37" i="1" l="1"/>
  <c r="K50" i="1" l="1"/>
  <c r="L50" i="1"/>
  <c r="K43" i="1"/>
  <c r="L19" i="1" l="1"/>
  <c r="K49" i="1" l="1"/>
  <c r="L49" i="1" l="1"/>
  <c r="G34" i="1"/>
  <c r="L48" i="1" l="1"/>
  <c r="L43" i="1" l="1"/>
  <c r="L29" i="1" l="1"/>
  <c r="G13" i="1" l="1"/>
  <c r="G14" i="1"/>
  <c r="K48" i="1"/>
  <c r="K54" i="1" s="1"/>
  <c r="G50" i="1"/>
  <c r="G52" i="1"/>
  <c r="G53" i="1"/>
  <c r="G36" i="1"/>
  <c r="G35" i="1"/>
  <c r="G33" i="1"/>
  <c r="K29" i="1"/>
  <c r="G28" i="1"/>
  <c r="G27" i="1"/>
  <c r="G26" i="1"/>
  <c r="G25" i="1"/>
  <c r="G24" i="1"/>
  <c r="G23" i="1"/>
  <c r="G18" i="1"/>
  <c r="G17" i="1"/>
  <c r="G16" i="1"/>
  <c r="G15" i="1"/>
  <c r="G43" i="1" l="1"/>
  <c r="L54" i="1"/>
  <c r="G54" i="1" s="1"/>
  <c r="G49" i="1"/>
  <c r="G19" i="1"/>
  <c r="G48" i="1"/>
  <c r="G29" i="1"/>
</calcChain>
</file>

<file path=xl/sharedStrings.xml><?xml version="1.0" encoding="utf-8"?>
<sst xmlns="http://schemas.openxmlformats.org/spreadsheetml/2006/main" count="63" uniqueCount="53">
  <si>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</si>
  <si>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</si>
  <si>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</si>
  <si>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</si>
  <si>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</si>
  <si>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</si>
  <si>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</si>
  <si>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</si>
  <si>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</si>
  <si>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</si>
  <si>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</si>
  <si>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>2.</t>
  </si>
  <si>
    <t>Итого по п.2</t>
  </si>
  <si>
    <t>Итого по п.1</t>
  </si>
  <si>
    <t>3.</t>
  </si>
  <si>
    <t xml:space="preserve">Итого по п.3 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</si>
  <si>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</si>
  <si>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</si>
  <si>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</si>
  <si>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</si>
  <si>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</si>
  <si>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</si>
  <si>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</si>
  <si>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</si>
  <si>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</si>
  <si>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</si>
  <si>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</si>
  <si>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</si>
  <si>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 xml:space="preserve">Увеличение годового объема ввода жилья к 2020 году до 17,0 тыс.кв. метров </t>
  </si>
  <si>
    <t xml:space="preserve">Строительство инженерной инфраструктуры в 7/1 квартале  (строительство сетей электроснабжения  3 этап, временная дорога)  , в 7/3 квартале (строительство двухтрансформаторной подстанции  10/04 кВ), в том числе технический, кадастровый планы, авторский надзор </t>
  </si>
  <si>
    <t>Строительство объекта   "Газоснабжение в квартале в 7/1  ЗАТО г. Радужный Владимирской  области"</t>
  </si>
  <si>
    <t>Проектно-изыскательские работы (ПИР) и экспертиза проекта на газоснабжение  7/1 квартала, ПИР на водопровод и канализацию  7/1 квартала, строительство временной дороги в 7/1 квартале</t>
  </si>
  <si>
    <t>ПИР и экспертиза проекта  на строительство сетей газоснабжение и водоснабжения</t>
  </si>
  <si>
    <t>Строительство инженерной инфраструктуры в 9 квартале (строительство сетей водоснабжения, теплоснабжения, электроснабжения и др.)</t>
  </si>
  <si>
    <t>Технический паспорт на  сети водоснабжения,  теплоснабжения, водоотведения</t>
  </si>
  <si>
    <t>Строительство инженерной инфраструктуры в 7/1  квартале</t>
  </si>
  <si>
    <t xml:space="preserve">Строительство инженерной и транспортной  инфраструктуры в 7/1 квартале </t>
  </si>
  <si>
    <t>Строительство инженерной и транспортной инфраструктуры в 7/3 и 9 кварталах</t>
  </si>
  <si>
    <t>Строительство детского сада на 235 мест (начало) в 7/3 квартале - 35 млн.</t>
  </si>
  <si>
    <t>Исполнители, соисполнители,ответственные за реализацию мероприятий</t>
  </si>
  <si>
    <t>МКУ "ГКМХ"</t>
  </si>
  <si>
    <t xml:space="preserve">Строительство сетей  водоснабжения, водоотведения в 7/1 квартале, технический паспорт на сети газоснабжения, водоснабжения </t>
  </si>
  <si>
    <t>Перечень мероприятий подпрограммы 2 "Стимулирование развития жилищного строительства ЗАТО г. Радужный"</t>
  </si>
  <si>
    <t>Строительство временной дороги в 7/1 квартале ЗАТО г. Радужный Владимирской  области</t>
  </si>
  <si>
    <t>Строительство наружных сетей водоотведения. Владимирская обл., ЗАТО г. Радужный,  квартал 7/1</t>
  </si>
  <si>
    <t>Строительство площадок  и объектов благоустройства в 7/1  квартале</t>
  </si>
  <si>
    <t>к постановлению администрации ЗАТО г. Радужный Владимирской области</t>
  </si>
  <si>
    <t>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</t>
  </si>
  <si>
    <t>Цель: повышение качества и условий жизни семей, имеющих троих и более детей в возрасте до 18 лет, проживающих на территории ЗАТО  г.Радужный</t>
  </si>
  <si>
    <t>Задача: подготовка территории земельных участков, предоставленных для индивидуального жилищного строительства (квартал 7/1)  семьям, имеющим троих и более детей в возрасте до 18 лет в 2013-2014 г.г.,  для строительства  индивидуальных жилых  домов</t>
  </si>
  <si>
    <t>Подготовка территории земельных участков, предоставляемых (предоставленных)  для индивидуального жилищного строительства (квартал 7/1)  семьям, имеющим троих и более детей в возрасте до 18 лет, в ЗАТО г. Радужный (вырубка кустарника, разаработка  грунта для котлована, вертикальная планировка с частичной засыпкой заниженных мест)</t>
  </si>
  <si>
    <t>Приложение  № 4</t>
  </si>
  <si>
    <t>от 11.09.2018   № 1261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</si>
</sst>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/>
    </xf>
    <xf numFmtId="0" fontId="0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0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/>
    <xf numFmtId="165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0" fillId="0" borderId="0" xfId="0" applyNumberFormat="1" applyBorder="1"/>
    <xf numFmtId="0" fontId="1" fillId="0" borderId="0" xfId="0" applyFont="1" applyBorder="1"/>
    <xf numFmtId="0" fontId="1" fillId="0" borderId="1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4"/>
  <sheetViews>
    <sheetView tabSelected="1" view="pageBreakPreview" zoomScaleSheetLayoutView="100" workbookViewId="0">
      <selection activeCell="N9" sqref="N9"/>
    </sheetView>
  </sheetViews>
  <sheetFormatPr defaultRowHeight="15" x14ac:dyDescent="0.25"/>
  <cols>
    <col min="1" max="1" width="3.85546875" customWidth="1"/>
    <col min="3" max="3" width="9.140625" customWidth="1"/>
    <col min="4" max="4" width="9.710937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4" style="1" customWidth="1"/>
    <col min="13" max="14" width="13.140625" customWidth="1"/>
    <col min="15" max="15" width="16.42578125" customWidth="1"/>
  </cols>
  <sheetData>
    <row r="1" spans="1:15" ht="18.75" x14ac:dyDescent="0.25">
      <c r="A1" s="9"/>
      <c r="B1" s="9"/>
      <c r="C1" s="9"/>
      <c r="D1" s="9"/>
      <c r="E1" s="9"/>
      <c r="F1" s="9"/>
      <c r="G1" s="9"/>
      <c r="H1" s="9"/>
      <c r="I1" s="9"/>
      <c r="J1" s="45" t="s">
        <v>51</v>
      </c>
      <c r="K1" s="45"/>
      <c r="L1" s="45"/>
      <c r="M1" s="45"/>
      <c r="N1" s="45"/>
      <c r="O1" s="45"/>
    </row>
    <row r="2" spans="1:15" ht="39" customHeight="1" x14ac:dyDescent="0.25">
      <c r="A2" s="9"/>
      <c r="B2" s="9"/>
      <c r="C2" s="9"/>
      <c r="D2" s="9"/>
      <c r="E2" s="9"/>
      <c r="F2" s="9"/>
      <c r="G2" s="9"/>
      <c r="H2" s="9"/>
      <c r="I2" s="9"/>
      <c r="J2" s="41" t="s">
        <v>46</v>
      </c>
      <c r="K2" s="41"/>
      <c r="L2" s="41"/>
      <c r="M2" s="41"/>
      <c r="N2" s="41"/>
      <c r="O2" s="41"/>
    </row>
    <row r="3" spans="1:15" ht="20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41" t="s">
        <v>52</v>
      </c>
      <c r="K3" s="41"/>
      <c r="L3" s="41"/>
      <c r="M3" s="41"/>
      <c r="N3" s="41"/>
      <c r="O3" s="41"/>
    </row>
    <row r="4" spans="1:15" ht="24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</row>
    <row r="5" spans="1:15" ht="42" customHeight="1" x14ac:dyDescent="0.25">
      <c r="A5" s="48" t="s">
        <v>42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x14ac:dyDescent="0.25">
      <c r="A6" s="55" t="s">
        <v>1</v>
      </c>
      <c r="B6" s="55" t="s">
        <v>0</v>
      </c>
      <c r="C6" s="55"/>
      <c r="D6" s="55"/>
      <c r="E6" s="55" t="s">
        <v>2</v>
      </c>
      <c r="F6" s="55"/>
      <c r="G6" s="55" t="s">
        <v>20</v>
      </c>
      <c r="H6" s="55"/>
      <c r="I6" s="55"/>
      <c r="J6" s="59" t="s">
        <v>3</v>
      </c>
      <c r="K6" s="59"/>
      <c r="L6" s="59"/>
      <c r="M6" s="55" t="s">
        <v>8</v>
      </c>
      <c r="N6" s="62" t="s">
        <v>39</v>
      </c>
      <c r="O6" s="55" t="s">
        <v>9</v>
      </c>
    </row>
    <row r="7" spans="1:15" x14ac:dyDescent="0.25">
      <c r="A7" s="55"/>
      <c r="B7" s="55"/>
      <c r="C7" s="55"/>
      <c r="D7" s="55"/>
      <c r="E7" s="55"/>
      <c r="F7" s="55"/>
      <c r="G7" s="55"/>
      <c r="H7" s="55"/>
      <c r="I7" s="55"/>
      <c r="J7" s="63" t="s">
        <v>4</v>
      </c>
      <c r="K7" s="59" t="s">
        <v>5</v>
      </c>
      <c r="L7" s="59"/>
      <c r="M7" s="55"/>
      <c r="N7" s="62"/>
      <c r="O7" s="56"/>
    </row>
    <row r="8" spans="1:15" ht="41.2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64"/>
      <c r="K8" s="7" t="s">
        <v>6</v>
      </c>
      <c r="L8" s="7" t="s">
        <v>7</v>
      </c>
      <c r="M8" s="55"/>
      <c r="N8" s="62"/>
      <c r="O8" s="56"/>
    </row>
    <row r="9" spans="1:15" x14ac:dyDescent="0.25">
      <c r="A9" s="10">
        <v>1</v>
      </c>
      <c r="B9" s="60">
        <v>2</v>
      </c>
      <c r="C9" s="60"/>
      <c r="D9" s="60"/>
      <c r="E9" s="60">
        <v>3</v>
      </c>
      <c r="F9" s="60"/>
      <c r="G9" s="60">
        <v>4</v>
      </c>
      <c r="H9" s="60"/>
      <c r="I9" s="60"/>
      <c r="J9" s="10">
        <v>5</v>
      </c>
      <c r="K9" s="10">
        <v>6</v>
      </c>
      <c r="L9" s="10">
        <v>7</v>
      </c>
      <c r="M9" s="10">
        <v>8</v>
      </c>
      <c r="N9" s="23">
        <v>9</v>
      </c>
      <c r="O9" s="10">
        <v>10</v>
      </c>
    </row>
    <row r="10" spans="1:15" ht="17.25" customHeight="1" x14ac:dyDescent="0.25">
      <c r="A10" s="61" t="s">
        <v>18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5" x14ac:dyDescent="0.25">
      <c r="A11" s="57" t="s">
        <v>21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</row>
    <row r="12" spans="1:15" ht="69.75" customHeight="1" x14ac:dyDescent="0.25">
      <c r="A12" s="58" t="s">
        <v>22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ht="54" customHeight="1" x14ac:dyDescent="0.25">
      <c r="A13" s="58"/>
      <c r="B13" s="65" t="s">
        <v>33</v>
      </c>
      <c r="C13" s="66"/>
      <c r="D13" s="67"/>
      <c r="E13" s="54">
        <v>2015</v>
      </c>
      <c r="F13" s="54"/>
      <c r="G13" s="54">
        <f t="shared" ref="G13:G18" si="0">SUM(J13:M13)</f>
        <v>8000</v>
      </c>
      <c r="H13" s="54"/>
      <c r="I13" s="54"/>
      <c r="J13" s="8">
        <v>0</v>
      </c>
      <c r="K13" s="8">
        <v>0</v>
      </c>
      <c r="L13" s="8">
        <v>8000</v>
      </c>
      <c r="M13" s="8"/>
      <c r="N13" s="42" t="s">
        <v>40</v>
      </c>
      <c r="O13" s="46" t="s">
        <v>28</v>
      </c>
    </row>
    <row r="14" spans="1:15" ht="39.75" customHeight="1" x14ac:dyDescent="0.25">
      <c r="A14" s="58"/>
      <c r="B14" s="68"/>
      <c r="C14" s="69"/>
      <c r="D14" s="70"/>
      <c r="E14" s="54">
        <v>2016</v>
      </c>
      <c r="F14" s="54"/>
      <c r="G14" s="54">
        <f t="shared" si="0"/>
        <v>3729.1007100000002</v>
      </c>
      <c r="H14" s="54"/>
      <c r="I14" s="54"/>
      <c r="J14" s="8">
        <v>0</v>
      </c>
      <c r="K14" s="8">
        <v>0</v>
      </c>
      <c r="L14" s="8">
        <v>3729.1007100000002</v>
      </c>
      <c r="M14" s="8"/>
      <c r="N14" s="43"/>
      <c r="O14" s="46"/>
    </row>
    <row r="15" spans="1:15" s="4" customFormat="1" ht="48.75" customHeight="1" x14ac:dyDescent="0.25">
      <c r="A15" s="58"/>
      <c r="B15" s="58" t="s">
        <v>34</v>
      </c>
      <c r="C15" s="58"/>
      <c r="D15" s="58"/>
      <c r="E15" s="52">
        <v>2017</v>
      </c>
      <c r="F15" s="52"/>
      <c r="G15" s="52">
        <f t="shared" si="0"/>
        <v>49.939959999999999</v>
      </c>
      <c r="H15" s="52"/>
      <c r="I15" s="52"/>
      <c r="J15" s="5"/>
      <c r="K15" s="5"/>
      <c r="L15" s="5">
        <v>49.939959999999999</v>
      </c>
      <c r="M15" s="11"/>
      <c r="N15" s="43"/>
      <c r="O15" s="46"/>
    </row>
    <row r="16" spans="1:15" s="4" customFormat="1" ht="22.5" customHeight="1" x14ac:dyDescent="0.25">
      <c r="A16" s="58"/>
      <c r="B16" s="90" t="s">
        <v>37</v>
      </c>
      <c r="C16" s="91"/>
      <c r="D16" s="92"/>
      <c r="E16" s="52">
        <v>2018</v>
      </c>
      <c r="F16" s="52"/>
      <c r="G16" s="52">
        <f t="shared" si="0"/>
        <v>0</v>
      </c>
      <c r="H16" s="52"/>
      <c r="I16" s="52"/>
      <c r="J16" s="5"/>
      <c r="K16" s="5"/>
      <c r="L16" s="5">
        <v>0</v>
      </c>
      <c r="M16" s="11"/>
      <c r="N16" s="43"/>
      <c r="O16" s="46"/>
    </row>
    <row r="17" spans="1:15" s="4" customFormat="1" ht="18.75" customHeight="1" x14ac:dyDescent="0.25">
      <c r="A17" s="58"/>
      <c r="B17" s="93"/>
      <c r="C17" s="94"/>
      <c r="D17" s="95"/>
      <c r="E17" s="52">
        <v>2019</v>
      </c>
      <c r="F17" s="52"/>
      <c r="G17" s="52">
        <f t="shared" si="0"/>
        <v>0</v>
      </c>
      <c r="H17" s="52"/>
      <c r="I17" s="52"/>
      <c r="J17" s="5"/>
      <c r="K17" s="5"/>
      <c r="L17" s="5">
        <v>0</v>
      </c>
      <c r="M17" s="11"/>
      <c r="N17" s="43"/>
      <c r="O17" s="46"/>
    </row>
    <row r="18" spans="1:15" s="4" customFormat="1" ht="47.25" customHeight="1" x14ac:dyDescent="0.25">
      <c r="A18" s="58"/>
      <c r="B18" s="98" t="s">
        <v>38</v>
      </c>
      <c r="C18" s="99"/>
      <c r="D18" s="99"/>
      <c r="E18" s="52">
        <v>2020</v>
      </c>
      <c r="F18" s="52"/>
      <c r="G18" s="52">
        <f t="shared" si="0"/>
        <v>0</v>
      </c>
      <c r="H18" s="52"/>
      <c r="I18" s="52"/>
      <c r="J18" s="5"/>
      <c r="K18" s="5"/>
      <c r="L18" s="5">
        <v>0</v>
      </c>
      <c r="M18" s="11"/>
      <c r="N18" s="44"/>
      <c r="O18" s="46"/>
    </row>
    <row r="19" spans="1:15" s="4" customFormat="1" ht="18" customHeight="1" x14ac:dyDescent="0.25">
      <c r="A19" s="11"/>
      <c r="B19" s="54" t="s">
        <v>13</v>
      </c>
      <c r="C19" s="54"/>
      <c r="D19" s="54"/>
      <c r="E19" s="52" t="s">
        <v>10</v>
      </c>
      <c r="F19" s="52"/>
      <c r="G19" s="52">
        <f>SUM(G13:I18)</f>
        <v>11779.04067</v>
      </c>
      <c r="H19" s="52"/>
      <c r="I19" s="52"/>
      <c r="J19" s="5"/>
      <c r="K19" s="5"/>
      <c r="L19" s="5">
        <f>SUM(L13:L18)</f>
        <v>11779.04067</v>
      </c>
      <c r="M19" s="11"/>
      <c r="N19" s="11"/>
      <c r="O19" s="11"/>
    </row>
    <row r="20" spans="1:15" s="4" customFormat="1" ht="16.5" customHeight="1" x14ac:dyDescent="0.25">
      <c r="A20" s="53" t="s">
        <v>11</v>
      </c>
      <c r="B20" s="75" t="s">
        <v>17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</row>
    <row r="21" spans="1:15" ht="18" customHeight="1" x14ac:dyDescent="0.25">
      <c r="A21" s="53"/>
      <c r="B21" s="58" t="s">
        <v>23</v>
      </c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5" x14ac:dyDescent="0.25">
      <c r="A22" s="53"/>
      <c r="B22" s="97" t="s">
        <v>24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spans="1:15" ht="126.75" customHeight="1" x14ac:dyDescent="0.25">
      <c r="A23" s="53"/>
      <c r="B23" s="65" t="s">
        <v>29</v>
      </c>
      <c r="C23" s="66"/>
      <c r="D23" s="67"/>
      <c r="E23" s="52">
        <v>2015</v>
      </c>
      <c r="F23" s="52"/>
      <c r="G23" s="52">
        <f t="shared" ref="G23:G28" si="1">SUM(J23:M23)</f>
        <v>18496.412</v>
      </c>
      <c r="H23" s="52"/>
      <c r="I23" s="52"/>
      <c r="J23" s="5"/>
      <c r="K23" s="14">
        <v>8075</v>
      </c>
      <c r="L23" s="15">
        <v>10421.412</v>
      </c>
      <c r="M23" s="13"/>
      <c r="N23" s="42" t="s">
        <v>40</v>
      </c>
      <c r="O23" s="47" t="s">
        <v>28</v>
      </c>
    </row>
    <row r="24" spans="1:15" ht="42" customHeight="1" x14ac:dyDescent="0.25">
      <c r="A24" s="53"/>
      <c r="B24" s="68"/>
      <c r="C24" s="69"/>
      <c r="D24" s="70"/>
      <c r="E24" s="52">
        <v>2016</v>
      </c>
      <c r="F24" s="52"/>
      <c r="G24" s="52">
        <f t="shared" si="1"/>
        <v>55.269260000000003</v>
      </c>
      <c r="H24" s="52"/>
      <c r="I24" s="52"/>
      <c r="J24" s="5"/>
      <c r="K24" s="5"/>
      <c r="L24" s="20">
        <v>55.269260000000003</v>
      </c>
      <c r="M24" s="13"/>
      <c r="N24" s="43"/>
      <c r="O24" s="47"/>
    </row>
    <row r="25" spans="1:15" ht="20.25" customHeight="1" x14ac:dyDescent="0.25">
      <c r="A25" s="53"/>
      <c r="B25" s="65" t="s">
        <v>35</v>
      </c>
      <c r="C25" s="66"/>
      <c r="D25" s="67"/>
      <c r="E25" s="52">
        <v>2017</v>
      </c>
      <c r="F25" s="52"/>
      <c r="G25" s="52">
        <f t="shared" si="1"/>
        <v>0</v>
      </c>
      <c r="H25" s="52"/>
      <c r="I25" s="52"/>
      <c r="J25" s="5"/>
      <c r="K25" s="5"/>
      <c r="L25" s="5">
        <v>0</v>
      </c>
      <c r="M25" s="13"/>
      <c r="N25" s="43"/>
      <c r="O25" s="47"/>
    </row>
    <row r="26" spans="1:15" ht="15.75" customHeight="1" x14ac:dyDescent="0.25">
      <c r="A26" s="53"/>
      <c r="B26" s="87"/>
      <c r="C26" s="88"/>
      <c r="D26" s="89"/>
      <c r="E26" s="51">
        <v>2018</v>
      </c>
      <c r="F26" s="51"/>
      <c r="G26" s="51">
        <f t="shared" si="1"/>
        <v>0</v>
      </c>
      <c r="H26" s="51"/>
      <c r="I26" s="51"/>
      <c r="J26" s="6"/>
      <c r="K26" s="6"/>
      <c r="L26" s="6">
        <v>0</v>
      </c>
      <c r="M26" s="13"/>
      <c r="N26" s="43"/>
      <c r="O26" s="47"/>
    </row>
    <row r="27" spans="1:15" ht="21" customHeight="1" x14ac:dyDescent="0.25">
      <c r="A27" s="53"/>
      <c r="B27" s="68"/>
      <c r="C27" s="69"/>
      <c r="D27" s="70"/>
      <c r="E27" s="51">
        <v>2019</v>
      </c>
      <c r="F27" s="51"/>
      <c r="G27" s="51">
        <f t="shared" si="1"/>
        <v>0</v>
      </c>
      <c r="H27" s="51"/>
      <c r="I27" s="51"/>
      <c r="J27" s="6"/>
      <c r="K27" s="6"/>
      <c r="L27" s="6">
        <v>0</v>
      </c>
      <c r="M27" s="13"/>
      <c r="N27" s="43"/>
      <c r="O27" s="47"/>
    </row>
    <row r="28" spans="1:15" ht="51" customHeight="1" x14ac:dyDescent="0.25">
      <c r="A28" s="53"/>
      <c r="B28" s="58" t="s">
        <v>45</v>
      </c>
      <c r="C28" s="58"/>
      <c r="D28" s="58"/>
      <c r="E28" s="51">
        <v>2020</v>
      </c>
      <c r="F28" s="51"/>
      <c r="G28" s="51">
        <f t="shared" si="1"/>
        <v>0</v>
      </c>
      <c r="H28" s="51"/>
      <c r="I28" s="51"/>
      <c r="J28" s="6"/>
      <c r="K28" s="6"/>
      <c r="L28" s="6">
        <v>0</v>
      </c>
      <c r="M28" s="13"/>
      <c r="N28" s="44"/>
      <c r="O28" s="47"/>
    </row>
    <row r="29" spans="1:15" ht="15.75" customHeight="1" x14ac:dyDescent="0.25">
      <c r="A29" s="53"/>
      <c r="B29" s="54" t="s">
        <v>12</v>
      </c>
      <c r="C29" s="54"/>
      <c r="D29" s="54"/>
      <c r="E29" s="52" t="s">
        <v>10</v>
      </c>
      <c r="F29" s="52"/>
      <c r="G29" s="52">
        <f>SUM(G23:I28)</f>
        <v>18551.681260000001</v>
      </c>
      <c r="H29" s="52"/>
      <c r="I29" s="52"/>
      <c r="J29" s="5"/>
      <c r="K29" s="5">
        <f>SUM(K23:K28)</f>
        <v>8075</v>
      </c>
      <c r="L29" s="5">
        <f>SUM(L23:L28)</f>
        <v>10476.681259999999</v>
      </c>
      <c r="M29" s="11"/>
      <c r="N29" s="11"/>
      <c r="O29" s="11"/>
    </row>
    <row r="30" spans="1:15" ht="50.25" customHeight="1" x14ac:dyDescent="0.25">
      <c r="A30" s="52" t="s">
        <v>14</v>
      </c>
      <c r="B30" s="75" t="s">
        <v>16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15" s="2" customFormat="1" ht="32.25" customHeight="1" x14ac:dyDescent="0.25">
      <c r="A31" s="52"/>
      <c r="B31" s="58" t="s">
        <v>25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s="2" customFormat="1" ht="30.75" customHeight="1" x14ac:dyDescent="0.25">
      <c r="A32" s="52"/>
      <c r="B32" s="58" t="s">
        <v>26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1:15" ht="117.75" customHeight="1" x14ac:dyDescent="0.25">
      <c r="A33" s="52"/>
      <c r="B33" s="71" t="s">
        <v>31</v>
      </c>
      <c r="C33" s="72"/>
      <c r="D33" s="73"/>
      <c r="E33" s="51">
        <v>2015</v>
      </c>
      <c r="F33" s="51"/>
      <c r="G33" s="51">
        <f t="shared" ref="G33:G40" si="2">SUM(J33:M33)</f>
        <v>1953.7380000000001</v>
      </c>
      <c r="H33" s="51"/>
      <c r="I33" s="51"/>
      <c r="J33" s="6"/>
      <c r="K33" s="6"/>
      <c r="L33" s="6">
        <v>1953.7380000000001</v>
      </c>
      <c r="M33" s="6"/>
      <c r="N33" s="28" t="s">
        <v>40</v>
      </c>
      <c r="O33" s="47" t="s">
        <v>28</v>
      </c>
    </row>
    <row r="34" spans="1:15" ht="60.75" customHeight="1" x14ac:dyDescent="0.25">
      <c r="A34" s="52"/>
      <c r="B34" s="74" t="s">
        <v>30</v>
      </c>
      <c r="C34" s="74"/>
      <c r="D34" s="74"/>
      <c r="E34" s="76">
        <v>2016</v>
      </c>
      <c r="F34" s="77"/>
      <c r="G34" s="51">
        <f t="shared" si="2"/>
        <v>5969.4907899999998</v>
      </c>
      <c r="H34" s="51"/>
      <c r="I34" s="51"/>
      <c r="J34" s="16"/>
      <c r="K34" s="16">
        <v>5285</v>
      </c>
      <c r="L34" s="21">
        <v>684.49078999999995</v>
      </c>
      <c r="M34" s="16"/>
      <c r="N34" s="43" t="s">
        <v>40</v>
      </c>
      <c r="O34" s="47"/>
    </row>
    <row r="35" spans="1:15" ht="58.5" customHeight="1" x14ac:dyDescent="0.25">
      <c r="A35" s="52"/>
      <c r="B35" s="74" t="s">
        <v>32</v>
      </c>
      <c r="C35" s="74"/>
      <c r="D35" s="74"/>
      <c r="E35" s="78"/>
      <c r="F35" s="79"/>
      <c r="G35" s="51">
        <f t="shared" si="2"/>
        <v>157.49299999999999</v>
      </c>
      <c r="H35" s="51"/>
      <c r="I35" s="51"/>
      <c r="J35" s="6"/>
      <c r="K35" s="6"/>
      <c r="L35" s="21">
        <v>157.49299999999999</v>
      </c>
      <c r="M35" s="6"/>
      <c r="N35" s="43"/>
      <c r="O35" s="47"/>
    </row>
    <row r="36" spans="1:15" ht="89.25" customHeight="1" x14ac:dyDescent="0.25">
      <c r="A36" s="52"/>
      <c r="B36" s="74" t="s">
        <v>41</v>
      </c>
      <c r="C36" s="74"/>
      <c r="D36" s="74"/>
      <c r="E36" s="51">
        <v>2017</v>
      </c>
      <c r="F36" s="51"/>
      <c r="G36" s="51">
        <f t="shared" si="2"/>
        <v>10448.25657</v>
      </c>
      <c r="H36" s="51"/>
      <c r="I36" s="51"/>
      <c r="J36" s="6"/>
      <c r="K36" s="6">
        <v>9301</v>
      </c>
      <c r="L36" s="6">
        <v>1147.25657</v>
      </c>
      <c r="M36" s="21"/>
      <c r="N36" s="43"/>
      <c r="O36" s="47"/>
    </row>
    <row r="37" spans="1:15" ht="24.75" customHeight="1" x14ac:dyDescent="0.25">
      <c r="A37" s="52"/>
      <c r="B37" s="109" t="s">
        <v>44</v>
      </c>
      <c r="C37" s="110"/>
      <c r="D37" s="111"/>
      <c r="E37" s="51">
        <v>2018</v>
      </c>
      <c r="F37" s="51"/>
      <c r="G37" s="51">
        <f t="shared" si="2"/>
        <v>12781</v>
      </c>
      <c r="H37" s="51"/>
      <c r="I37" s="51"/>
      <c r="J37" s="6"/>
      <c r="K37" s="6">
        <v>10400</v>
      </c>
      <c r="L37" s="6">
        <v>2381</v>
      </c>
      <c r="M37" s="6"/>
      <c r="N37" s="27"/>
      <c r="O37" s="6"/>
    </row>
    <row r="38" spans="1:15" ht="28.5" customHeight="1" x14ac:dyDescent="0.25">
      <c r="A38" s="52"/>
      <c r="B38" s="112"/>
      <c r="C38" s="113"/>
      <c r="D38" s="114"/>
      <c r="E38" s="106">
        <v>2019</v>
      </c>
      <c r="F38" s="107"/>
      <c r="G38" s="51">
        <f t="shared" ref="G38:G39" si="3">SUM(J38:M38)</f>
        <v>10000</v>
      </c>
      <c r="H38" s="51"/>
      <c r="I38" s="51"/>
      <c r="J38" s="39"/>
      <c r="K38" s="39">
        <v>10000</v>
      </c>
      <c r="L38" s="39"/>
      <c r="M38" s="39"/>
      <c r="N38" s="27"/>
      <c r="O38" s="39"/>
    </row>
    <row r="39" spans="1:15" ht="23.25" customHeight="1" x14ac:dyDescent="0.25">
      <c r="A39" s="52"/>
      <c r="B39" s="115"/>
      <c r="C39" s="116"/>
      <c r="D39" s="117"/>
      <c r="E39" s="106">
        <v>2020</v>
      </c>
      <c r="F39" s="107"/>
      <c r="G39" s="51">
        <f t="shared" si="3"/>
        <v>10000</v>
      </c>
      <c r="H39" s="51"/>
      <c r="I39" s="51"/>
      <c r="J39" s="39"/>
      <c r="K39" s="39">
        <v>10000</v>
      </c>
      <c r="L39" s="39"/>
      <c r="M39" s="39"/>
      <c r="N39" s="27"/>
      <c r="O39" s="39"/>
    </row>
    <row r="40" spans="1:15" ht="63" customHeight="1" x14ac:dyDescent="0.25">
      <c r="A40" s="52"/>
      <c r="B40" s="71" t="s">
        <v>43</v>
      </c>
      <c r="C40" s="72"/>
      <c r="D40" s="73"/>
      <c r="E40" s="106">
        <v>2018</v>
      </c>
      <c r="F40" s="107"/>
      <c r="G40" s="51">
        <f t="shared" si="2"/>
        <v>3106.0650000000001</v>
      </c>
      <c r="H40" s="51"/>
      <c r="I40" s="51"/>
      <c r="J40" s="30"/>
      <c r="K40" s="30"/>
      <c r="L40" s="30">
        <v>3106.0650000000001</v>
      </c>
      <c r="M40" s="30"/>
      <c r="N40" s="27"/>
      <c r="O40" s="30"/>
    </row>
    <row r="41" spans="1:15" ht="21" customHeight="1" x14ac:dyDescent="0.25">
      <c r="A41" s="52"/>
      <c r="B41" s="74" t="s">
        <v>36</v>
      </c>
      <c r="C41" s="74"/>
      <c r="D41" s="74"/>
      <c r="E41" s="51">
        <v>2019</v>
      </c>
      <c r="F41" s="51"/>
      <c r="G41" s="51">
        <v>0</v>
      </c>
      <c r="H41" s="51"/>
      <c r="I41" s="51"/>
      <c r="J41" s="6"/>
      <c r="K41" s="6"/>
      <c r="L41" s="6">
        <v>0</v>
      </c>
      <c r="M41" s="6"/>
      <c r="N41" s="27"/>
      <c r="O41" s="6"/>
    </row>
    <row r="42" spans="1:15" ht="34.5" customHeight="1" x14ac:dyDescent="0.25">
      <c r="A42" s="52"/>
      <c r="B42" s="74"/>
      <c r="C42" s="74"/>
      <c r="D42" s="74"/>
      <c r="E42" s="51">
        <v>2020</v>
      </c>
      <c r="F42" s="51"/>
      <c r="G42" s="51">
        <v>0</v>
      </c>
      <c r="H42" s="51"/>
      <c r="I42" s="51"/>
      <c r="J42" s="6"/>
      <c r="K42" s="6"/>
      <c r="L42" s="6">
        <v>0</v>
      </c>
      <c r="M42" s="6"/>
      <c r="N42" s="24"/>
      <c r="O42" s="6"/>
    </row>
    <row r="43" spans="1:15" ht="20.25" customHeight="1" x14ac:dyDescent="0.25">
      <c r="A43" s="52"/>
      <c r="B43" s="54" t="s">
        <v>15</v>
      </c>
      <c r="C43" s="54"/>
      <c r="D43" s="54"/>
      <c r="E43" s="52" t="s">
        <v>10</v>
      </c>
      <c r="F43" s="52"/>
      <c r="G43" s="108">
        <f>SUM(G33:I42)</f>
        <v>54416.043360000003</v>
      </c>
      <c r="H43" s="108"/>
      <c r="I43" s="108"/>
      <c r="J43" s="19"/>
      <c r="K43" s="19">
        <f>SUM(K33:K42)</f>
        <v>44986</v>
      </c>
      <c r="L43" s="19">
        <f>SUM(L33:L42)</f>
        <v>9430.0433599999997</v>
      </c>
      <c r="M43" s="6"/>
      <c r="N43" s="24"/>
      <c r="O43" s="6"/>
    </row>
    <row r="44" spans="1:15" ht="33.75" customHeight="1" x14ac:dyDescent="0.25">
      <c r="A44" s="35">
        <v>4</v>
      </c>
      <c r="B44" s="100" t="s">
        <v>47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2"/>
    </row>
    <row r="45" spans="1:15" ht="39.75" customHeight="1" x14ac:dyDescent="0.25">
      <c r="A45" s="35"/>
      <c r="B45" s="103" t="s">
        <v>48</v>
      </c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5"/>
    </row>
    <row r="46" spans="1:15" ht="36.75" customHeight="1" x14ac:dyDescent="0.25">
      <c r="A46" s="35"/>
      <c r="B46" s="103" t="s">
        <v>49</v>
      </c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5"/>
    </row>
    <row r="47" spans="1:15" ht="212.25" customHeight="1" x14ac:dyDescent="0.25">
      <c r="A47" s="35"/>
      <c r="B47" s="103" t="s">
        <v>50</v>
      </c>
      <c r="C47" s="104"/>
      <c r="D47" s="105"/>
      <c r="E47" s="106">
        <v>2018</v>
      </c>
      <c r="F47" s="107"/>
      <c r="G47" s="51">
        <f t="shared" ref="G47" si="4">SUM(J47:M47)</f>
        <v>3100</v>
      </c>
      <c r="H47" s="51"/>
      <c r="I47" s="51"/>
      <c r="J47" s="37"/>
      <c r="K47" s="37"/>
      <c r="L47" s="37">
        <v>3100</v>
      </c>
      <c r="M47" s="34"/>
      <c r="N47" s="38" t="s">
        <v>40</v>
      </c>
      <c r="O47" s="36" t="s">
        <v>28</v>
      </c>
    </row>
    <row r="48" spans="1:15" ht="18.75" customHeight="1" x14ac:dyDescent="0.25">
      <c r="A48" s="80"/>
      <c r="B48" s="47" t="s">
        <v>19</v>
      </c>
      <c r="C48" s="47"/>
      <c r="D48" s="47"/>
      <c r="E48" s="51">
        <v>2015</v>
      </c>
      <c r="F48" s="51"/>
      <c r="G48" s="84">
        <f t="shared" ref="G48:G54" si="5">SUM(J48:M48)</f>
        <v>28450.15</v>
      </c>
      <c r="H48" s="84"/>
      <c r="I48" s="84"/>
      <c r="J48" s="18"/>
      <c r="K48" s="18">
        <f>K23</f>
        <v>8075</v>
      </c>
      <c r="L48" s="18">
        <f>L23+L33+L13</f>
        <v>20375.150000000001</v>
      </c>
      <c r="M48" s="12"/>
      <c r="N48" s="26"/>
      <c r="O48" s="12"/>
    </row>
    <row r="49" spans="1:15" x14ac:dyDescent="0.25">
      <c r="A49" s="80"/>
      <c r="B49" s="47"/>
      <c r="C49" s="47"/>
      <c r="D49" s="47"/>
      <c r="E49" s="51">
        <v>2016</v>
      </c>
      <c r="F49" s="51"/>
      <c r="G49" s="81">
        <f t="shared" si="5"/>
        <v>9911.35376</v>
      </c>
      <c r="H49" s="81"/>
      <c r="I49" s="81"/>
      <c r="J49" s="17"/>
      <c r="K49" s="18">
        <f>K35+K34+K24+K14</f>
        <v>5285</v>
      </c>
      <c r="L49" s="17">
        <f>L24+L35+L14+L34</f>
        <v>4626.35376</v>
      </c>
      <c r="M49" s="12"/>
      <c r="N49" s="26"/>
      <c r="O49" s="12"/>
    </row>
    <row r="50" spans="1:15" x14ac:dyDescent="0.25">
      <c r="A50" s="80"/>
      <c r="B50" s="47"/>
      <c r="C50" s="47"/>
      <c r="D50" s="47"/>
      <c r="E50" s="51">
        <v>2017</v>
      </c>
      <c r="F50" s="51"/>
      <c r="G50" s="81">
        <f t="shared" si="5"/>
        <v>10498.196529999999</v>
      </c>
      <c r="H50" s="81"/>
      <c r="I50" s="81"/>
      <c r="J50" s="18"/>
      <c r="K50" s="22">
        <f>K15+K25+K36</f>
        <v>9301</v>
      </c>
      <c r="L50" s="33">
        <f>L15+L25+L36</f>
        <v>1197.1965299999999</v>
      </c>
      <c r="M50" s="12"/>
      <c r="N50" s="26"/>
      <c r="O50" s="12"/>
    </row>
    <row r="51" spans="1:15" x14ac:dyDescent="0.25">
      <c r="A51" s="80"/>
      <c r="B51" s="47"/>
      <c r="C51" s="47"/>
      <c r="D51" s="47"/>
      <c r="E51" s="51">
        <v>2018</v>
      </c>
      <c r="F51" s="51"/>
      <c r="G51" s="83">
        <f>SUM(J51:M51)</f>
        <v>18987.065000000002</v>
      </c>
      <c r="H51" s="83"/>
      <c r="I51" s="83"/>
      <c r="J51" s="18"/>
      <c r="K51" s="29">
        <f>K16+K26+K37+K47</f>
        <v>10400</v>
      </c>
      <c r="L51" s="37">
        <f>L16+L26+L37+L40+L47</f>
        <v>8587.0650000000005</v>
      </c>
      <c r="M51" s="12"/>
      <c r="N51" s="26"/>
      <c r="O51" s="12"/>
    </row>
    <row r="52" spans="1:15" x14ac:dyDescent="0.25">
      <c r="A52" s="80"/>
      <c r="B52" s="47"/>
      <c r="C52" s="47"/>
      <c r="D52" s="47"/>
      <c r="E52" s="51">
        <v>2019</v>
      </c>
      <c r="F52" s="51"/>
      <c r="G52" s="84">
        <f t="shared" si="5"/>
        <v>10000</v>
      </c>
      <c r="H52" s="84"/>
      <c r="I52" s="84"/>
      <c r="J52" s="18"/>
      <c r="K52" s="18">
        <f>K27+K38+K41</f>
        <v>10000</v>
      </c>
      <c r="L52" s="40">
        <f>L27+L38+L41</f>
        <v>0</v>
      </c>
      <c r="M52" s="12"/>
      <c r="N52" s="26"/>
      <c r="O52" s="12"/>
    </row>
    <row r="53" spans="1:15" x14ac:dyDescent="0.25">
      <c r="A53" s="80"/>
      <c r="B53" s="47"/>
      <c r="C53" s="47"/>
      <c r="D53" s="47"/>
      <c r="E53" s="51">
        <v>2020</v>
      </c>
      <c r="F53" s="51"/>
      <c r="G53" s="84">
        <f t="shared" si="5"/>
        <v>10000</v>
      </c>
      <c r="H53" s="84"/>
      <c r="I53" s="84"/>
      <c r="J53" s="18"/>
      <c r="K53" s="18">
        <f>K18+K28+K39</f>
        <v>10000</v>
      </c>
      <c r="L53" s="40">
        <f>L18+L28+L39+L42</f>
        <v>0</v>
      </c>
      <c r="M53" s="12"/>
      <c r="N53" s="26"/>
      <c r="O53" s="12"/>
    </row>
    <row r="54" spans="1:15" x14ac:dyDescent="0.25">
      <c r="A54" s="80"/>
      <c r="B54" s="47"/>
      <c r="C54" s="47"/>
      <c r="D54" s="47"/>
      <c r="E54" s="97" t="s">
        <v>10</v>
      </c>
      <c r="F54" s="80"/>
      <c r="G54" s="81">
        <f t="shared" si="5"/>
        <v>87846.76529000001</v>
      </c>
      <c r="H54" s="81"/>
      <c r="I54" s="81"/>
      <c r="J54" s="17"/>
      <c r="K54" s="17">
        <f>SUM(K48:K53)</f>
        <v>53061</v>
      </c>
      <c r="L54" s="17">
        <f>SUM(L48:L53)</f>
        <v>34785.765290000003</v>
      </c>
      <c r="M54" s="12"/>
      <c r="N54" s="26"/>
      <c r="O54" s="12"/>
    </row>
    <row r="55" spans="1:15" x14ac:dyDescent="0.25">
      <c r="A55" s="82"/>
      <c r="B55" s="86"/>
      <c r="C55" s="86"/>
      <c r="D55" s="86"/>
      <c r="E55" s="82"/>
      <c r="F55" s="82"/>
      <c r="G55" s="82"/>
      <c r="H55" s="82"/>
      <c r="I55" s="82"/>
      <c r="J55" s="3"/>
      <c r="K55" s="3"/>
      <c r="L55" s="3"/>
      <c r="M55" s="3"/>
      <c r="N55" s="25"/>
      <c r="O55" s="3"/>
    </row>
    <row r="56" spans="1:15" x14ac:dyDescent="0.25">
      <c r="A56" s="82"/>
      <c r="B56" s="86" t="s">
        <v>27</v>
      </c>
      <c r="C56" s="86"/>
      <c r="D56" s="86"/>
      <c r="E56" s="82"/>
      <c r="F56" s="82"/>
      <c r="G56" s="85"/>
      <c r="H56" s="82"/>
      <c r="I56" s="82"/>
      <c r="J56" s="3"/>
      <c r="K56" s="3"/>
      <c r="L56" s="3"/>
      <c r="M56" s="3"/>
      <c r="N56" s="25"/>
      <c r="O56" s="3"/>
    </row>
    <row r="57" spans="1:15" x14ac:dyDescent="0.25">
      <c r="A57" s="82"/>
      <c r="B57" s="82"/>
      <c r="C57" s="82"/>
      <c r="D57" s="82"/>
      <c r="E57" s="82"/>
      <c r="F57" s="82"/>
      <c r="G57" s="85"/>
      <c r="H57" s="82"/>
      <c r="I57" s="82"/>
      <c r="J57" s="3"/>
      <c r="K57" s="3"/>
      <c r="L57" s="3"/>
      <c r="M57" s="3"/>
      <c r="N57" s="25"/>
      <c r="O57" s="3"/>
    </row>
    <row r="58" spans="1:15" x14ac:dyDescent="0.25">
      <c r="A58" s="82"/>
      <c r="B58" s="82"/>
      <c r="C58" s="82"/>
      <c r="D58" s="82"/>
      <c r="E58" s="82"/>
      <c r="F58" s="82"/>
      <c r="G58" s="82"/>
      <c r="H58" s="82"/>
      <c r="I58" s="82"/>
      <c r="J58" s="3"/>
      <c r="K58" s="3"/>
      <c r="L58" s="3"/>
      <c r="M58" s="3"/>
      <c r="N58" s="25"/>
      <c r="O58" s="3"/>
    </row>
    <row r="59" spans="1:15" x14ac:dyDescent="0.25">
      <c r="A59" s="82"/>
      <c r="B59" s="82"/>
      <c r="C59" s="82"/>
      <c r="D59" s="82"/>
      <c r="E59" s="82"/>
      <c r="F59" s="82"/>
      <c r="G59" s="82"/>
      <c r="H59" s="82"/>
      <c r="I59" s="82"/>
      <c r="J59" s="3"/>
      <c r="K59" s="3"/>
      <c r="L59" s="3"/>
      <c r="M59" s="3"/>
      <c r="N59" s="25"/>
      <c r="O59" s="3"/>
    </row>
    <row r="60" spans="1:15" x14ac:dyDescent="0.25">
      <c r="A60" s="82"/>
      <c r="B60" s="82"/>
      <c r="C60" s="82"/>
      <c r="D60" s="82"/>
      <c r="E60" s="82"/>
      <c r="F60" s="82"/>
      <c r="G60" s="82"/>
      <c r="H60" s="82"/>
      <c r="I60" s="82"/>
      <c r="J60" s="3"/>
      <c r="K60" s="3"/>
      <c r="L60" s="3"/>
      <c r="M60" s="3"/>
      <c r="N60" s="25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  <row r="516" spans="1:12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</row>
    <row r="517" spans="1:12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</row>
    <row r="518" spans="1:12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</row>
    <row r="519" spans="1:12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</row>
    <row r="520" spans="1:12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</row>
    <row r="521" spans="1:12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</row>
    <row r="522" spans="1:12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</row>
    <row r="523" spans="1:12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</row>
    <row r="524" spans="1:12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</row>
  </sheetData>
  <mergeCells count="142">
    <mergeCell ref="B60:D60"/>
    <mergeCell ref="E29:F29"/>
    <mergeCell ref="G27:I27"/>
    <mergeCell ref="G42:I42"/>
    <mergeCell ref="G43:I43"/>
    <mergeCell ref="G59:I59"/>
    <mergeCell ref="B47:D47"/>
    <mergeCell ref="E47:F47"/>
    <mergeCell ref="G47:I47"/>
    <mergeCell ref="B37:D39"/>
    <mergeCell ref="E38:F38"/>
    <mergeCell ref="G38:I38"/>
    <mergeCell ref="E39:F39"/>
    <mergeCell ref="G39:I39"/>
    <mergeCell ref="B29:D29"/>
    <mergeCell ref="E41:F41"/>
    <mergeCell ref="E56:F56"/>
    <mergeCell ref="E57:F57"/>
    <mergeCell ref="E58:F58"/>
    <mergeCell ref="E59:F59"/>
    <mergeCell ref="B55:D55"/>
    <mergeCell ref="E54:F54"/>
    <mergeCell ref="B43:D43"/>
    <mergeCell ref="E42:F42"/>
    <mergeCell ref="E43:F43"/>
    <mergeCell ref="B57:D57"/>
    <mergeCell ref="B58:D58"/>
    <mergeCell ref="B59:D59"/>
    <mergeCell ref="B44:O44"/>
    <mergeCell ref="B45:O45"/>
    <mergeCell ref="B46:O46"/>
    <mergeCell ref="B40:D40"/>
    <mergeCell ref="E40:F40"/>
    <mergeCell ref="G40:I40"/>
    <mergeCell ref="B41:D42"/>
    <mergeCell ref="E26:F26"/>
    <mergeCell ref="E27:F27"/>
    <mergeCell ref="B28:D28"/>
    <mergeCell ref="E28:F28"/>
    <mergeCell ref="G28:I28"/>
    <mergeCell ref="E23:F23"/>
    <mergeCell ref="B23:D24"/>
    <mergeCell ref="B25:D27"/>
    <mergeCell ref="B16:D17"/>
    <mergeCell ref="B21:O21"/>
    <mergeCell ref="B22:O22"/>
    <mergeCell ref="B20:O20"/>
    <mergeCell ref="G24:I24"/>
    <mergeCell ref="E19:F19"/>
    <mergeCell ref="B18:D18"/>
    <mergeCell ref="E24:F24"/>
    <mergeCell ref="E25:F25"/>
    <mergeCell ref="G25:I25"/>
    <mergeCell ref="A48:A54"/>
    <mergeCell ref="G54:I54"/>
    <mergeCell ref="B48:D54"/>
    <mergeCell ref="A55:A60"/>
    <mergeCell ref="G49:I49"/>
    <mergeCell ref="G50:I50"/>
    <mergeCell ref="G51:I51"/>
    <mergeCell ref="G52:I52"/>
    <mergeCell ref="G53:I53"/>
    <mergeCell ref="E48:F48"/>
    <mergeCell ref="E49:F49"/>
    <mergeCell ref="E50:F50"/>
    <mergeCell ref="E51:F51"/>
    <mergeCell ref="E52:F52"/>
    <mergeCell ref="E53:F53"/>
    <mergeCell ref="E60:F60"/>
    <mergeCell ref="G55:I55"/>
    <mergeCell ref="G56:I56"/>
    <mergeCell ref="G57:I57"/>
    <mergeCell ref="G58:I58"/>
    <mergeCell ref="G60:I60"/>
    <mergeCell ref="B56:D56"/>
    <mergeCell ref="G48:I48"/>
    <mergeCell ref="E55:F55"/>
    <mergeCell ref="A30:A43"/>
    <mergeCell ref="G29:I29"/>
    <mergeCell ref="M6:M8"/>
    <mergeCell ref="E17:F17"/>
    <mergeCell ref="E18:F18"/>
    <mergeCell ref="E9:F9"/>
    <mergeCell ref="B33:D33"/>
    <mergeCell ref="B35:D35"/>
    <mergeCell ref="B30:O30"/>
    <mergeCell ref="B31:O31"/>
    <mergeCell ref="B32:O32"/>
    <mergeCell ref="G33:I33"/>
    <mergeCell ref="G35:I35"/>
    <mergeCell ref="G36:I36"/>
    <mergeCell ref="B36:D36"/>
    <mergeCell ref="G37:I37"/>
    <mergeCell ref="G41:I41"/>
    <mergeCell ref="E36:F36"/>
    <mergeCell ref="E33:F33"/>
    <mergeCell ref="E34:F35"/>
    <mergeCell ref="B34:D34"/>
    <mergeCell ref="E37:F37"/>
    <mergeCell ref="E6:F8"/>
    <mergeCell ref="G6:I8"/>
    <mergeCell ref="J6:L6"/>
    <mergeCell ref="K7:L7"/>
    <mergeCell ref="G15:I15"/>
    <mergeCell ref="G16:I16"/>
    <mergeCell ref="G9:I9"/>
    <mergeCell ref="A10:O10"/>
    <mergeCell ref="B9:D9"/>
    <mergeCell ref="A13:A18"/>
    <mergeCell ref="E13:F13"/>
    <mergeCell ref="E14:F14"/>
    <mergeCell ref="N6:N8"/>
    <mergeCell ref="N13:N18"/>
    <mergeCell ref="J7:J8"/>
    <mergeCell ref="B15:D15"/>
    <mergeCell ref="B13:D14"/>
    <mergeCell ref="G13:I13"/>
    <mergeCell ref="G14:I14"/>
    <mergeCell ref="J3:O3"/>
    <mergeCell ref="N23:N28"/>
    <mergeCell ref="N34:N36"/>
    <mergeCell ref="J1:O1"/>
    <mergeCell ref="J2:O2"/>
    <mergeCell ref="O13:O18"/>
    <mergeCell ref="O23:O28"/>
    <mergeCell ref="O33:O36"/>
    <mergeCell ref="A5:O5"/>
    <mergeCell ref="G26:I26"/>
    <mergeCell ref="G17:I17"/>
    <mergeCell ref="G18:I18"/>
    <mergeCell ref="G23:I23"/>
    <mergeCell ref="G19:I19"/>
    <mergeCell ref="A20:A29"/>
    <mergeCell ref="B19:D19"/>
    <mergeCell ref="E15:F15"/>
    <mergeCell ref="E16:F16"/>
    <mergeCell ref="O6:O8"/>
    <mergeCell ref="A11:O11"/>
    <mergeCell ref="A12:O12"/>
    <mergeCell ref="G34:I34"/>
    <mergeCell ref="B6:D8"/>
    <mergeCell ref="A6:A8"/>
  </mergeCells>
  <pageMargins left="0.31496062992125984" right="0.31496062992125984" top="0.35433070866141736" bottom="0.35433070866141736" header="0.31496062992125984" footer="0.31496062992125984"/>
  <pageSetup paperSize="9" scale="6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2018-09-11T12:34:07Z</dcterms:modified>
</cp:coreProperties>
</file>