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305" windowWidth="15120" windowHeight="681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43" i="1" l="1"/>
  <c r="L43" i="1"/>
  <c r="K40" i="1"/>
  <c r="L19" i="1" l="1"/>
  <c r="K42" i="1" l="1"/>
  <c r="L42" i="1" l="1"/>
  <c r="G34" i="1"/>
  <c r="L41" i="1" l="1"/>
  <c r="L40" i="1" l="1"/>
  <c r="L29" i="1" l="1"/>
  <c r="G13" i="1" l="1"/>
  <c r="G14" i="1"/>
  <c r="K41" i="1"/>
  <c r="K47" i="1" s="1"/>
  <c r="G43" i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0" i="1" l="1"/>
  <c r="L47" i="1"/>
  <c r="G47" i="1" s="1"/>
  <c r="G42" i="1"/>
  <c r="G19" i="1"/>
  <c r="G41" i="1"/>
  <c r="G29" i="1"/>
</calcChain>
</file>

<file path=xl/sharedStrings.xml><?xml version="1.0" encoding="utf-8"?>
<sst xmlns="http://schemas.openxmlformats.org/spreadsheetml/2006/main" count="56" uniqueCount="48">
  <si>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</si>
  <si>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</si>
  <si>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</si>
  <si>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</si>
  <si>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</si>
  <si>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</si>
  <si>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</si>
  <si>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</si>
  <si>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</si>
  <si>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</si>
  <si>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</si>
  <si>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</si>
  <si>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</si>
  <si>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</si>
  <si>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</si>
  <si>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</si>
  <si>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</si>
  <si>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</si>
  <si>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</si>
  <si>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</si>
  <si>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</si>
  <si>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</si>
  <si>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</si>
  <si>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</si>
  <si>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</si>
  <si>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</si>
  <si>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</si>
  <si>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</si>
  <si>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</si>
  <si>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</si>
  <si>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</si>
  <si>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</si>
  <si>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</si>
  <si>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</si>
  <si>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Владимирской области</t>
  </si>
  <si>
    <t>Приложение № 3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</si>
  <si>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</si>
  <si>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</si>
  <si>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</si>
  <si>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сетей  водоснабжения, водоотведения в 7/1 квартале, технический паспорт на сети газоснабжения</t>
  </si>
  <si>
    <t>Строительство инженерной инфраструктуры в 7/1  квартале</t>
  </si>
  <si>
    <t>Строительство площадок  и объектов благоустройство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</si>
  <si>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</si>
  <si>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</si>
  <si>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</si>
  <si>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</si>
  <si>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</si>
  <si>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>от  05.04.2017  № 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</si>
</sst>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1" fillId="0" borderId="0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7"/>
  <sheetViews>
    <sheetView tabSelected="1" view="pageBreakPreview" zoomScaleSheetLayoutView="100" workbookViewId="0">
      <selection activeCell="A10" sqref="A10:O10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92" t="s">
        <v>35</v>
      </c>
      <c r="K1" s="92"/>
      <c r="L1" s="92"/>
      <c r="M1" s="92"/>
      <c r="N1" s="92"/>
      <c r="O1" s="92"/>
    </row>
    <row r="2" spans="1:15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92" t="s">
        <v>30</v>
      </c>
      <c r="K2" s="92"/>
      <c r="L2" s="92"/>
      <c r="M2" s="92"/>
      <c r="N2" s="92"/>
      <c r="O2" s="92"/>
    </row>
    <row r="3" spans="1:15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93" t="s">
        <v>34</v>
      </c>
      <c r="K3" s="93"/>
      <c r="L3" s="93"/>
      <c r="M3" s="93"/>
      <c r="N3" s="93"/>
      <c r="O3" s="93"/>
    </row>
    <row r="4" spans="1:15" ht="18.75" x14ac:dyDescent="0.3">
      <c r="A4" s="20"/>
      <c r="B4" s="12"/>
      <c r="C4" s="12"/>
      <c r="D4" s="13"/>
      <c r="E4" s="13"/>
      <c r="F4" s="13"/>
      <c r="G4" s="13"/>
      <c r="H4" s="13"/>
      <c r="I4" s="13"/>
      <c r="J4" s="93" t="s">
        <v>47</v>
      </c>
      <c r="K4" s="93"/>
      <c r="L4" s="93"/>
      <c r="M4" s="93"/>
      <c r="N4" s="93"/>
      <c r="O4" s="93"/>
    </row>
    <row r="5" spans="1:15" ht="42" customHeight="1" x14ac:dyDescent="0.25">
      <c r="A5" s="95" t="s">
        <v>21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</row>
    <row r="6" spans="1:15" x14ac:dyDescent="0.25">
      <c r="A6" s="74" t="s">
        <v>1</v>
      </c>
      <c r="B6" s="74" t="s">
        <v>0</v>
      </c>
      <c r="C6" s="74"/>
      <c r="D6" s="74"/>
      <c r="E6" s="74" t="s">
        <v>2</v>
      </c>
      <c r="F6" s="74"/>
      <c r="G6" s="74" t="s">
        <v>20</v>
      </c>
      <c r="H6" s="74"/>
      <c r="I6" s="74"/>
      <c r="J6" s="86" t="s">
        <v>3</v>
      </c>
      <c r="K6" s="86"/>
      <c r="L6" s="86"/>
      <c r="M6" s="74" t="s">
        <v>8</v>
      </c>
      <c r="N6" s="88" t="s">
        <v>45</v>
      </c>
      <c r="O6" s="74" t="s">
        <v>9</v>
      </c>
    </row>
    <row r="7" spans="1:15" x14ac:dyDescent="0.25">
      <c r="A7" s="74"/>
      <c r="B7" s="74"/>
      <c r="C7" s="74"/>
      <c r="D7" s="74"/>
      <c r="E7" s="74"/>
      <c r="F7" s="74"/>
      <c r="G7" s="74"/>
      <c r="H7" s="74"/>
      <c r="I7" s="74"/>
      <c r="J7" s="7" t="s">
        <v>4</v>
      </c>
      <c r="K7" s="86" t="s">
        <v>5</v>
      </c>
      <c r="L7" s="86"/>
      <c r="M7" s="74"/>
      <c r="N7" s="88"/>
      <c r="O7" s="84"/>
    </row>
    <row r="8" spans="1:15" ht="41.25" customHeight="1" x14ac:dyDescent="0.25">
      <c r="A8" s="74"/>
      <c r="B8" s="74"/>
      <c r="C8" s="74"/>
      <c r="D8" s="74"/>
      <c r="E8" s="74"/>
      <c r="F8" s="74"/>
      <c r="G8" s="74"/>
      <c r="H8" s="74"/>
      <c r="I8" s="74"/>
      <c r="J8" s="8"/>
      <c r="K8" s="7" t="s">
        <v>6</v>
      </c>
      <c r="L8" s="7" t="s">
        <v>7</v>
      </c>
      <c r="M8" s="74"/>
      <c r="N8" s="88"/>
      <c r="O8" s="84"/>
    </row>
    <row r="9" spans="1:15" x14ac:dyDescent="0.25">
      <c r="A9" s="11">
        <v>1</v>
      </c>
      <c r="B9" s="75">
        <v>2</v>
      </c>
      <c r="C9" s="75"/>
      <c r="D9" s="75"/>
      <c r="E9" s="75">
        <v>3</v>
      </c>
      <c r="F9" s="75"/>
      <c r="G9" s="75">
        <v>4</v>
      </c>
      <c r="H9" s="75"/>
      <c r="I9" s="75"/>
      <c r="J9" s="11">
        <v>5</v>
      </c>
      <c r="K9" s="11">
        <v>6</v>
      </c>
      <c r="L9" s="11">
        <v>7</v>
      </c>
      <c r="M9" s="11">
        <v>8</v>
      </c>
      <c r="N9" s="27">
        <v>9</v>
      </c>
      <c r="O9" s="11">
        <v>10</v>
      </c>
    </row>
    <row r="10" spans="1:15" ht="17.25" customHeight="1" x14ac:dyDescent="0.25">
      <c r="A10" s="87" t="s">
        <v>18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</row>
    <row r="11" spans="1:15" x14ac:dyDescent="0.25">
      <c r="A11" s="85" t="s">
        <v>22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spans="1:15" ht="79.5" customHeight="1" x14ac:dyDescent="0.25">
      <c r="A12" s="37" t="s">
        <v>23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ht="54" customHeight="1" x14ac:dyDescent="0.25">
      <c r="A13" s="37"/>
      <c r="B13" s="38" t="s">
        <v>37</v>
      </c>
      <c r="C13" s="39"/>
      <c r="D13" s="40"/>
      <c r="E13" s="44">
        <v>2015</v>
      </c>
      <c r="F13" s="44"/>
      <c r="G13" s="44">
        <f t="shared" ref="G13:G18" si="0">SUM(J13:M13)</f>
        <v>8000</v>
      </c>
      <c r="H13" s="44"/>
      <c r="I13" s="44"/>
      <c r="J13" s="9">
        <v>0</v>
      </c>
      <c r="K13" s="9">
        <v>0</v>
      </c>
      <c r="L13" s="9">
        <v>8000</v>
      </c>
      <c r="M13" s="9"/>
      <c r="N13" s="89" t="s">
        <v>46</v>
      </c>
      <c r="O13" s="94" t="s">
        <v>29</v>
      </c>
    </row>
    <row r="14" spans="1:15" ht="39.75" customHeight="1" x14ac:dyDescent="0.25">
      <c r="A14" s="37"/>
      <c r="B14" s="41"/>
      <c r="C14" s="42"/>
      <c r="D14" s="43"/>
      <c r="E14" s="44">
        <v>2016</v>
      </c>
      <c r="F14" s="44"/>
      <c r="G14" s="44">
        <f t="shared" si="0"/>
        <v>3729.1007100000002</v>
      </c>
      <c r="H14" s="44"/>
      <c r="I14" s="44"/>
      <c r="J14" s="9">
        <v>0</v>
      </c>
      <c r="K14" s="9">
        <v>0</v>
      </c>
      <c r="L14" s="9">
        <v>3729.1007100000002</v>
      </c>
      <c r="M14" s="9"/>
      <c r="N14" s="90"/>
      <c r="O14" s="94"/>
    </row>
    <row r="15" spans="1:15" s="4" customFormat="1" ht="48.75" customHeight="1" x14ac:dyDescent="0.25">
      <c r="A15" s="37"/>
      <c r="B15" s="37" t="s">
        <v>38</v>
      </c>
      <c r="C15" s="37"/>
      <c r="D15" s="37"/>
      <c r="E15" s="33">
        <v>2017</v>
      </c>
      <c r="F15" s="33"/>
      <c r="G15" s="33">
        <f t="shared" si="0"/>
        <v>50</v>
      </c>
      <c r="H15" s="33"/>
      <c r="I15" s="33"/>
      <c r="J15" s="5"/>
      <c r="K15" s="5"/>
      <c r="L15" s="5">
        <v>50</v>
      </c>
      <c r="M15" s="14"/>
      <c r="N15" s="90"/>
      <c r="O15" s="94"/>
    </row>
    <row r="16" spans="1:15" s="4" customFormat="1" ht="22.5" customHeight="1" x14ac:dyDescent="0.25">
      <c r="A16" s="37"/>
      <c r="B16" s="48" t="s">
        <v>43</v>
      </c>
      <c r="C16" s="49"/>
      <c r="D16" s="50"/>
      <c r="E16" s="33">
        <v>2018</v>
      </c>
      <c r="F16" s="33"/>
      <c r="G16" s="33">
        <f t="shared" si="0"/>
        <v>0</v>
      </c>
      <c r="H16" s="33"/>
      <c r="I16" s="33"/>
      <c r="J16" s="5"/>
      <c r="K16" s="5"/>
      <c r="L16" s="5">
        <v>0</v>
      </c>
      <c r="M16" s="14"/>
      <c r="N16" s="90"/>
      <c r="O16" s="94"/>
    </row>
    <row r="17" spans="1:15" s="4" customFormat="1" ht="18.75" customHeight="1" x14ac:dyDescent="0.25">
      <c r="A17" s="37"/>
      <c r="B17" s="51"/>
      <c r="C17" s="52"/>
      <c r="D17" s="53"/>
      <c r="E17" s="33">
        <v>2019</v>
      </c>
      <c r="F17" s="33"/>
      <c r="G17" s="33">
        <f t="shared" si="0"/>
        <v>0</v>
      </c>
      <c r="H17" s="33"/>
      <c r="I17" s="33"/>
      <c r="J17" s="5"/>
      <c r="K17" s="5"/>
      <c r="L17" s="5">
        <v>0</v>
      </c>
      <c r="M17" s="14"/>
      <c r="N17" s="90"/>
      <c r="O17" s="94"/>
    </row>
    <row r="18" spans="1:15" s="4" customFormat="1" ht="47.25" customHeight="1" x14ac:dyDescent="0.25">
      <c r="A18" s="37"/>
      <c r="B18" s="35" t="s">
        <v>44</v>
      </c>
      <c r="C18" s="36"/>
      <c r="D18" s="36"/>
      <c r="E18" s="33">
        <v>2020</v>
      </c>
      <c r="F18" s="33"/>
      <c r="G18" s="33">
        <f t="shared" si="0"/>
        <v>35000</v>
      </c>
      <c r="H18" s="33"/>
      <c r="I18" s="33"/>
      <c r="J18" s="5"/>
      <c r="K18" s="5"/>
      <c r="L18" s="5">
        <v>35000</v>
      </c>
      <c r="M18" s="14"/>
      <c r="N18" s="91"/>
      <c r="O18" s="94"/>
    </row>
    <row r="19" spans="1:15" s="4" customFormat="1" ht="18" customHeight="1" x14ac:dyDescent="0.25">
      <c r="A19" s="14"/>
      <c r="B19" s="44" t="s">
        <v>13</v>
      </c>
      <c r="C19" s="44"/>
      <c r="D19" s="44"/>
      <c r="E19" s="33" t="s">
        <v>10</v>
      </c>
      <c r="F19" s="33"/>
      <c r="G19" s="33">
        <f>SUM(G13:I18)</f>
        <v>46779.100709999999</v>
      </c>
      <c r="H19" s="33"/>
      <c r="I19" s="33"/>
      <c r="J19" s="5"/>
      <c r="K19" s="5"/>
      <c r="L19" s="5">
        <f>SUM(L13:L18)</f>
        <v>46779.100709999999</v>
      </c>
      <c r="M19" s="14"/>
      <c r="N19" s="14"/>
      <c r="O19" s="14"/>
    </row>
    <row r="20" spans="1:15" s="4" customFormat="1" ht="16.5" customHeight="1" x14ac:dyDescent="0.25">
      <c r="A20" s="98" t="s">
        <v>11</v>
      </c>
      <c r="B20" s="57" t="s">
        <v>17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18" customHeight="1" x14ac:dyDescent="0.25">
      <c r="A21" s="98"/>
      <c r="B21" s="37" t="s">
        <v>24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25">
      <c r="A22" s="98"/>
      <c r="B22" s="55" t="s">
        <v>25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126.75" customHeight="1" x14ac:dyDescent="0.25">
      <c r="A23" s="98"/>
      <c r="B23" s="38" t="s">
        <v>31</v>
      </c>
      <c r="C23" s="39"/>
      <c r="D23" s="40"/>
      <c r="E23" s="33">
        <v>2015</v>
      </c>
      <c r="F23" s="33"/>
      <c r="G23" s="33">
        <f t="shared" ref="G23:G28" si="1">SUM(J23:M23)</f>
        <v>18496.412</v>
      </c>
      <c r="H23" s="33"/>
      <c r="I23" s="33"/>
      <c r="J23" s="5"/>
      <c r="K23" s="17">
        <v>8075</v>
      </c>
      <c r="L23" s="18">
        <v>10421.412</v>
      </c>
      <c r="M23" s="16"/>
      <c r="N23" s="89" t="s">
        <v>46</v>
      </c>
      <c r="O23" s="59" t="s">
        <v>29</v>
      </c>
    </row>
    <row r="24" spans="1:15" ht="42" customHeight="1" x14ac:dyDescent="0.25">
      <c r="A24" s="98"/>
      <c r="B24" s="41"/>
      <c r="C24" s="42"/>
      <c r="D24" s="43"/>
      <c r="E24" s="33">
        <v>2016</v>
      </c>
      <c r="F24" s="33"/>
      <c r="G24" s="33">
        <f t="shared" si="1"/>
        <v>55.269260000000003</v>
      </c>
      <c r="H24" s="33"/>
      <c r="I24" s="33"/>
      <c r="J24" s="5"/>
      <c r="K24" s="5"/>
      <c r="L24" s="24">
        <v>55.269260000000003</v>
      </c>
      <c r="M24" s="16"/>
      <c r="N24" s="90"/>
      <c r="O24" s="59"/>
    </row>
    <row r="25" spans="1:15" ht="20.25" customHeight="1" x14ac:dyDescent="0.25">
      <c r="A25" s="98"/>
      <c r="B25" s="38" t="s">
        <v>40</v>
      </c>
      <c r="C25" s="39"/>
      <c r="D25" s="40"/>
      <c r="E25" s="33">
        <v>2017</v>
      </c>
      <c r="F25" s="33"/>
      <c r="G25" s="33">
        <f t="shared" si="1"/>
        <v>0</v>
      </c>
      <c r="H25" s="33"/>
      <c r="I25" s="33"/>
      <c r="J25" s="5"/>
      <c r="K25" s="5"/>
      <c r="L25" s="5">
        <v>0</v>
      </c>
      <c r="M25" s="16"/>
      <c r="N25" s="90"/>
      <c r="O25" s="59"/>
    </row>
    <row r="26" spans="1:15" ht="15.75" customHeight="1" x14ac:dyDescent="0.25">
      <c r="A26" s="98"/>
      <c r="B26" s="45"/>
      <c r="C26" s="46"/>
      <c r="D26" s="47"/>
      <c r="E26" s="34">
        <v>2018</v>
      </c>
      <c r="F26" s="34"/>
      <c r="G26" s="34">
        <f t="shared" si="1"/>
        <v>0</v>
      </c>
      <c r="H26" s="34"/>
      <c r="I26" s="34"/>
      <c r="J26" s="6"/>
      <c r="K26" s="6"/>
      <c r="L26" s="6">
        <v>0</v>
      </c>
      <c r="M26" s="16"/>
      <c r="N26" s="90"/>
      <c r="O26" s="59"/>
    </row>
    <row r="27" spans="1:15" ht="21" customHeight="1" x14ac:dyDescent="0.25">
      <c r="A27" s="98"/>
      <c r="B27" s="41"/>
      <c r="C27" s="42"/>
      <c r="D27" s="43"/>
      <c r="E27" s="34">
        <v>2019</v>
      </c>
      <c r="F27" s="34"/>
      <c r="G27" s="34">
        <f t="shared" si="1"/>
        <v>0</v>
      </c>
      <c r="H27" s="34"/>
      <c r="I27" s="34"/>
      <c r="J27" s="6"/>
      <c r="K27" s="6"/>
      <c r="L27" s="6">
        <v>0</v>
      </c>
      <c r="M27" s="16"/>
      <c r="N27" s="90"/>
      <c r="O27" s="59"/>
    </row>
    <row r="28" spans="1:15" ht="51" customHeight="1" x14ac:dyDescent="0.25">
      <c r="A28" s="98"/>
      <c r="B28" s="37" t="s">
        <v>41</v>
      </c>
      <c r="C28" s="37"/>
      <c r="D28" s="37"/>
      <c r="E28" s="34">
        <v>2020</v>
      </c>
      <c r="F28" s="34"/>
      <c r="G28" s="34">
        <f t="shared" si="1"/>
        <v>5000</v>
      </c>
      <c r="H28" s="34"/>
      <c r="I28" s="34"/>
      <c r="J28" s="6"/>
      <c r="K28" s="6"/>
      <c r="L28" s="6">
        <v>5000</v>
      </c>
      <c r="M28" s="16"/>
      <c r="N28" s="91"/>
      <c r="O28" s="59"/>
    </row>
    <row r="29" spans="1:15" ht="15.75" customHeight="1" x14ac:dyDescent="0.25">
      <c r="A29" s="98"/>
      <c r="B29" s="44" t="s">
        <v>12</v>
      </c>
      <c r="C29" s="44"/>
      <c r="D29" s="44"/>
      <c r="E29" s="33" t="s">
        <v>10</v>
      </c>
      <c r="F29" s="33"/>
      <c r="G29" s="33">
        <f>SUM(G23:I28)</f>
        <v>23551.681260000001</v>
      </c>
      <c r="H29" s="33"/>
      <c r="I29" s="33"/>
      <c r="J29" s="5"/>
      <c r="K29" s="5">
        <f>SUM(K23:K28)</f>
        <v>8075</v>
      </c>
      <c r="L29" s="5">
        <f>SUM(L23:L28)</f>
        <v>15476.681259999999</v>
      </c>
      <c r="M29" s="14"/>
      <c r="N29" s="14"/>
      <c r="O29" s="14"/>
    </row>
    <row r="30" spans="1:15" ht="50.25" customHeight="1" x14ac:dyDescent="0.25">
      <c r="A30" s="33" t="s">
        <v>14</v>
      </c>
      <c r="B30" s="57" t="s">
        <v>16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</row>
    <row r="31" spans="1:15" s="2" customFormat="1" ht="32.25" customHeight="1" x14ac:dyDescent="0.25">
      <c r="A31" s="33"/>
      <c r="B31" s="37" t="s">
        <v>26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 s="2" customFormat="1" ht="30.75" customHeight="1" x14ac:dyDescent="0.25">
      <c r="A32" s="33"/>
      <c r="B32" s="37" t="s">
        <v>27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ht="117.75" customHeight="1" x14ac:dyDescent="0.25">
      <c r="A33" s="33"/>
      <c r="B33" s="76" t="s">
        <v>33</v>
      </c>
      <c r="C33" s="77"/>
      <c r="D33" s="78"/>
      <c r="E33" s="34">
        <v>2015</v>
      </c>
      <c r="F33" s="34"/>
      <c r="G33" s="34">
        <f>SUM(J33:M33)</f>
        <v>1953.7380000000001</v>
      </c>
      <c r="H33" s="34"/>
      <c r="I33" s="34"/>
      <c r="J33" s="6"/>
      <c r="K33" s="6"/>
      <c r="L33" s="6">
        <v>1953.7380000000001</v>
      </c>
      <c r="M33" s="6"/>
      <c r="N33" s="32" t="s">
        <v>46</v>
      </c>
      <c r="O33" s="59" t="s">
        <v>29</v>
      </c>
    </row>
    <row r="34" spans="1:15" ht="60.75" customHeight="1" x14ac:dyDescent="0.25">
      <c r="A34" s="33"/>
      <c r="B34" s="79" t="s">
        <v>32</v>
      </c>
      <c r="C34" s="79"/>
      <c r="D34" s="79"/>
      <c r="E34" s="80">
        <v>2016</v>
      </c>
      <c r="F34" s="81"/>
      <c r="G34" s="34">
        <f>SUM(J34:M34)</f>
        <v>5969.4907899999998</v>
      </c>
      <c r="H34" s="34"/>
      <c r="I34" s="34"/>
      <c r="J34" s="19"/>
      <c r="K34" s="19">
        <v>5285</v>
      </c>
      <c r="L34" s="25">
        <v>684.49078999999995</v>
      </c>
      <c r="M34" s="19"/>
      <c r="N34" s="90" t="s">
        <v>46</v>
      </c>
      <c r="O34" s="59"/>
    </row>
    <row r="35" spans="1:15" ht="58.5" customHeight="1" x14ac:dyDescent="0.25">
      <c r="A35" s="33"/>
      <c r="B35" s="79" t="s">
        <v>36</v>
      </c>
      <c r="C35" s="79"/>
      <c r="D35" s="79"/>
      <c r="E35" s="82"/>
      <c r="F35" s="83"/>
      <c r="G35" s="34">
        <f>SUM(J35:M35)</f>
        <v>157.49299999999999</v>
      </c>
      <c r="H35" s="34"/>
      <c r="I35" s="34"/>
      <c r="J35" s="6"/>
      <c r="K35" s="6"/>
      <c r="L35" s="25">
        <v>157.49299999999999</v>
      </c>
      <c r="M35" s="6"/>
      <c r="N35" s="90"/>
      <c r="O35" s="59"/>
    </row>
    <row r="36" spans="1:15" ht="74.25" customHeight="1" x14ac:dyDescent="0.25">
      <c r="A36" s="33"/>
      <c r="B36" s="79" t="s">
        <v>39</v>
      </c>
      <c r="C36" s="79"/>
      <c r="D36" s="79"/>
      <c r="E36" s="34">
        <v>2017</v>
      </c>
      <c r="F36" s="34"/>
      <c r="G36" s="34">
        <f>SUM(J36:M36)</f>
        <v>17564</v>
      </c>
      <c r="H36" s="34"/>
      <c r="I36" s="34"/>
      <c r="J36" s="6"/>
      <c r="K36" s="6">
        <v>12513</v>
      </c>
      <c r="L36" s="6">
        <v>5051</v>
      </c>
      <c r="M36" s="6"/>
      <c r="N36" s="90"/>
      <c r="O36" s="59"/>
    </row>
    <row r="37" spans="1:15" ht="22.5" customHeight="1" x14ac:dyDescent="0.25">
      <c r="A37" s="33"/>
      <c r="B37" s="65" t="s">
        <v>42</v>
      </c>
      <c r="C37" s="66"/>
      <c r="D37" s="67"/>
      <c r="E37" s="34">
        <v>2018</v>
      </c>
      <c r="F37" s="34"/>
      <c r="G37" s="34">
        <v>0</v>
      </c>
      <c r="H37" s="34"/>
      <c r="I37" s="34"/>
      <c r="J37" s="6"/>
      <c r="K37" s="6"/>
      <c r="L37" s="6">
        <v>0</v>
      </c>
      <c r="M37" s="6"/>
      <c r="N37" s="31"/>
      <c r="O37" s="6"/>
    </row>
    <row r="38" spans="1:15" ht="21" customHeight="1" x14ac:dyDescent="0.25">
      <c r="A38" s="33"/>
      <c r="B38" s="68"/>
      <c r="C38" s="69"/>
      <c r="D38" s="70"/>
      <c r="E38" s="34">
        <v>2019</v>
      </c>
      <c r="F38" s="34"/>
      <c r="G38" s="34">
        <v>0</v>
      </c>
      <c r="H38" s="34"/>
      <c r="I38" s="34"/>
      <c r="J38" s="6"/>
      <c r="K38" s="6"/>
      <c r="L38" s="6">
        <v>0</v>
      </c>
      <c r="M38" s="6"/>
      <c r="N38" s="31"/>
      <c r="O38" s="6"/>
    </row>
    <row r="39" spans="1:15" ht="21.75" customHeight="1" x14ac:dyDescent="0.25">
      <c r="A39" s="33"/>
      <c r="B39" s="71"/>
      <c r="C39" s="72"/>
      <c r="D39" s="73"/>
      <c r="E39" s="34">
        <v>2020</v>
      </c>
      <c r="F39" s="34"/>
      <c r="G39" s="34">
        <v>0</v>
      </c>
      <c r="H39" s="34"/>
      <c r="I39" s="34"/>
      <c r="J39" s="6"/>
      <c r="K39" s="6"/>
      <c r="L39" s="6">
        <v>0</v>
      </c>
      <c r="M39" s="6"/>
      <c r="N39" s="28"/>
      <c r="O39" s="6"/>
    </row>
    <row r="40" spans="1:15" ht="20.25" customHeight="1" x14ac:dyDescent="0.25">
      <c r="A40" s="33"/>
      <c r="B40" s="44" t="s">
        <v>15</v>
      </c>
      <c r="C40" s="44"/>
      <c r="D40" s="44"/>
      <c r="E40" s="33" t="s">
        <v>10</v>
      </c>
      <c r="F40" s="33"/>
      <c r="G40" s="64">
        <f>SUM(G33:I39)</f>
        <v>25644.72179</v>
      </c>
      <c r="H40" s="64"/>
      <c r="I40" s="64"/>
      <c r="J40" s="23"/>
      <c r="K40" s="23">
        <f>SUM(K33:K39)</f>
        <v>17798</v>
      </c>
      <c r="L40" s="23">
        <f>SUM(L33:L39)</f>
        <v>7846.7217899999996</v>
      </c>
      <c r="M40" s="6"/>
      <c r="N40" s="28"/>
      <c r="O40" s="6"/>
    </row>
    <row r="41" spans="1:15" ht="18.75" customHeight="1" x14ac:dyDescent="0.25">
      <c r="A41" s="56"/>
      <c r="B41" s="59" t="s">
        <v>19</v>
      </c>
      <c r="C41" s="59"/>
      <c r="D41" s="59"/>
      <c r="E41" s="34">
        <v>2015</v>
      </c>
      <c r="F41" s="34"/>
      <c r="G41" s="61">
        <f t="shared" ref="G41:G47" si="2">SUM(J41:M41)</f>
        <v>28450.15</v>
      </c>
      <c r="H41" s="61"/>
      <c r="I41" s="61"/>
      <c r="J41" s="22"/>
      <c r="K41" s="22">
        <f>K23</f>
        <v>8075</v>
      </c>
      <c r="L41" s="22">
        <f>L23+L33+L13</f>
        <v>20375.150000000001</v>
      </c>
      <c r="M41" s="15"/>
      <c r="N41" s="30"/>
      <c r="O41" s="15"/>
    </row>
    <row r="42" spans="1:15" x14ac:dyDescent="0.25">
      <c r="A42" s="56"/>
      <c r="B42" s="59"/>
      <c r="C42" s="59"/>
      <c r="D42" s="59"/>
      <c r="E42" s="34">
        <v>2016</v>
      </c>
      <c r="F42" s="34"/>
      <c r="G42" s="58">
        <f t="shared" si="2"/>
        <v>9911.35376</v>
      </c>
      <c r="H42" s="58"/>
      <c r="I42" s="58"/>
      <c r="J42" s="21"/>
      <c r="K42" s="22">
        <f>K35+K34+K24+K14</f>
        <v>5285</v>
      </c>
      <c r="L42" s="21">
        <f>L24+L35+L14+L34</f>
        <v>4626.35376</v>
      </c>
      <c r="M42" s="15"/>
      <c r="N42" s="30"/>
      <c r="O42" s="15"/>
    </row>
    <row r="43" spans="1:15" x14ac:dyDescent="0.25">
      <c r="A43" s="56"/>
      <c r="B43" s="59"/>
      <c r="C43" s="59"/>
      <c r="D43" s="59"/>
      <c r="E43" s="34">
        <v>2017</v>
      </c>
      <c r="F43" s="34"/>
      <c r="G43" s="61">
        <f t="shared" si="2"/>
        <v>17614</v>
      </c>
      <c r="H43" s="61"/>
      <c r="I43" s="61"/>
      <c r="J43" s="22"/>
      <c r="K43" s="26">
        <f>K15+K25+K36</f>
        <v>12513</v>
      </c>
      <c r="L43" s="22">
        <f>L15+L25+L36</f>
        <v>5101</v>
      </c>
      <c r="M43" s="15"/>
      <c r="N43" s="30"/>
      <c r="O43" s="15"/>
    </row>
    <row r="44" spans="1:15" x14ac:dyDescent="0.25">
      <c r="A44" s="56"/>
      <c r="B44" s="59"/>
      <c r="C44" s="59"/>
      <c r="D44" s="59"/>
      <c r="E44" s="34">
        <v>2018</v>
      </c>
      <c r="F44" s="34"/>
      <c r="G44" s="61">
        <f t="shared" si="2"/>
        <v>0</v>
      </c>
      <c r="H44" s="61"/>
      <c r="I44" s="61"/>
      <c r="J44" s="22"/>
      <c r="K44" s="22"/>
      <c r="L44" s="22">
        <f>L16+L26+L37</f>
        <v>0</v>
      </c>
      <c r="M44" s="15"/>
      <c r="N44" s="30"/>
      <c r="O44" s="15"/>
    </row>
    <row r="45" spans="1:15" x14ac:dyDescent="0.25">
      <c r="A45" s="56"/>
      <c r="B45" s="59"/>
      <c r="C45" s="59"/>
      <c r="D45" s="59"/>
      <c r="E45" s="34">
        <v>2019</v>
      </c>
      <c r="F45" s="34"/>
      <c r="G45" s="61">
        <f t="shared" si="2"/>
        <v>0</v>
      </c>
      <c r="H45" s="61"/>
      <c r="I45" s="61"/>
      <c r="J45" s="22"/>
      <c r="K45" s="22"/>
      <c r="L45" s="22">
        <f>L17+L27+L38</f>
        <v>0</v>
      </c>
      <c r="M45" s="15"/>
      <c r="N45" s="30"/>
      <c r="O45" s="15"/>
    </row>
    <row r="46" spans="1:15" x14ac:dyDescent="0.25">
      <c r="A46" s="56"/>
      <c r="B46" s="59"/>
      <c r="C46" s="59"/>
      <c r="D46" s="59"/>
      <c r="E46" s="34">
        <v>2020</v>
      </c>
      <c r="F46" s="34"/>
      <c r="G46" s="61">
        <f t="shared" si="2"/>
        <v>40000</v>
      </c>
      <c r="H46" s="61"/>
      <c r="I46" s="61"/>
      <c r="J46" s="22"/>
      <c r="K46" s="22"/>
      <c r="L46" s="22">
        <f>L18+L28+L39</f>
        <v>40000</v>
      </c>
      <c r="M46" s="15"/>
      <c r="N46" s="30"/>
      <c r="O46" s="15"/>
    </row>
    <row r="47" spans="1:15" x14ac:dyDescent="0.25">
      <c r="A47" s="56"/>
      <c r="B47" s="59"/>
      <c r="C47" s="59"/>
      <c r="D47" s="59"/>
      <c r="E47" s="55" t="s">
        <v>10</v>
      </c>
      <c r="F47" s="56"/>
      <c r="G47" s="58">
        <f t="shared" si="2"/>
        <v>95975.503759999992</v>
      </c>
      <c r="H47" s="58"/>
      <c r="I47" s="58"/>
      <c r="J47" s="21"/>
      <c r="K47" s="21">
        <f>SUM(K41:K46)</f>
        <v>25873</v>
      </c>
      <c r="L47" s="21">
        <f>SUM(L41:L46)</f>
        <v>70102.503759999992</v>
      </c>
      <c r="M47" s="15"/>
      <c r="N47" s="30"/>
      <c r="O47" s="15"/>
    </row>
    <row r="48" spans="1:15" x14ac:dyDescent="0.25">
      <c r="A48" s="60"/>
      <c r="B48" s="63"/>
      <c r="C48" s="63"/>
      <c r="D48" s="63"/>
      <c r="E48" s="60"/>
      <c r="F48" s="60"/>
      <c r="G48" s="60"/>
      <c r="H48" s="60"/>
      <c r="I48" s="60"/>
      <c r="J48" s="3"/>
      <c r="K48" s="3"/>
      <c r="L48" s="3"/>
      <c r="M48" s="3"/>
      <c r="N48" s="29"/>
      <c r="O48" s="3"/>
    </row>
    <row r="49" spans="1:15" x14ac:dyDescent="0.25">
      <c r="A49" s="60"/>
      <c r="B49" s="63" t="s">
        <v>28</v>
      </c>
      <c r="C49" s="63"/>
      <c r="D49" s="63"/>
      <c r="E49" s="60"/>
      <c r="F49" s="60"/>
      <c r="G49" s="62"/>
      <c r="H49" s="60"/>
      <c r="I49" s="60"/>
      <c r="J49" s="3"/>
      <c r="K49" s="3"/>
      <c r="L49" s="3"/>
      <c r="M49" s="3"/>
      <c r="N49" s="29"/>
      <c r="O49" s="3"/>
    </row>
    <row r="50" spans="1:15" x14ac:dyDescent="0.25">
      <c r="A50" s="60"/>
      <c r="B50" s="60"/>
      <c r="C50" s="60"/>
      <c r="D50" s="60"/>
      <c r="E50" s="60"/>
      <c r="F50" s="60"/>
      <c r="G50" s="62"/>
      <c r="H50" s="60"/>
      <c r="I50" s="60"/>
      <c r="J50" s="3"/>
      <c r="K50" s="3"/>
      <c r="L50" s="3"/>
      <c r="M50" s="3"/>
      <c r="N50" s="29"/>
      <c r="O50" s="3"/>
    </row>
    <row r="51" spans="1:1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3"/>
      <c r="K51" s="3"/>
      <c r="L51" s="3"/>
      <c r="M51" s="3"/>
      <c r="N51" s="29"/>
      <c r="O51" s="3"/>
    </row>
    <row r="52" spans="1:1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3"/>
      <c r="K52" s="3"/>
      <c r="L52" s="3"/>
      <c r="M52" s="3"/>
      <c r="N52" s="29"/>
      <c r="O52" s="3"/>
    </row>
    <row r="53" spans="1:1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3"/>
      <c r="K53" s="3"/>
      <c r="L53" s="3"/>
      <c r="M53" s="3"/>
      <c r="N53" s="29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8">
    <mergeCell ref="N23:N28"/>
    <mergeCell ref="N34:N36"/>
    <mergeCell ref="J1:O1"/>
    <mergeCell ref="J2:O2"/>
    <mergeCell ref="J3:O3"/>
    <mergeCell ref="O13:O18"/>
    <mergeCell ref="O23:O28"/>
    <mergeCell ref="O33:O36"/>
    <mergeCell ref="J4:O4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B6:D8"/>
    <mergeCell ref="E6:F8"/>
    <mergeCell ref="G6:I8"/>
    <mergeCell ref="A6:A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A30:A40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37:F37"/>
    <mergeCell ref="G34:I34"/>
    <mergeCell ref="E19:F19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40:D40"/>
    <mergeCell ref="E39:F39"/>
    <mergeCell ref="E40:F40"/>
    <mergeCell ref="B50:D50"/>
    <mergeCell ref="B51:D51"/>
    <mergeCell ref="B52:D52"/>
    <mergeCell ref="G52:I52"/>
    <mergeCell ref="B37:D39"/>
    <mergeCell ref="E38:F38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29:F29"/>
    <mergeCell ref="G27:I2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B25:D27"/>
    <mergeCell ref="B16:D17"/>
    <mergeCell ref="B21:O21"/>
    <mergeCell ref="B22:O22"/>
    <mergeCell ref="B20:O20"/>
    <mergeCell ref="G24:I24"/>
    <mergeCell ref="G25:I25"/>
  </mergeCells>
  <pageMargins left="0.31496062992125984" right="0.31496062992125984" top="0.35433070866141736" bottom="0.35433070866141736" header="0.31496062992125984" footer="0.31496062992125984"/>
  <pageSetup paperSize="9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2017-04-06T07:54:10Z</dcterms:modified>
</cp:coreProperties>
</file>