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8800" windowHeight="8565" activeTab="4"/>
  </bookViews>
  <sheets>
    <sheet name="p_1702_1" sheetId="1" r:id="rId1"/>
    <sheet name="p_1702_2" sheetId="2" r:id="rId2"/>
    <sheet name="p_1702_3" sheetId="3" r:id="rId3"/>
    <sheet name="p_1702_4" sheetId="4" r:id="rId4"/>
    <sheet name="p_1702_5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23" i="4"/>
  <c r="E22" i="4"/>
  <c r="E21" i="4"/>
  <c r="E20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F19" i="4"/>
  <c r="O19" i="5"/>
  <c r="O18" i="5"/>
  <c r="O17" i="5"/>
  <c r="O16" i="5"/>
  <c r="O15" i="5"/>
  <c r="P14" i="5"/>
  <c r="K14" i="5"/>
  <c r="J14" i="5"/>
  <c r="I14" i="5"/>
  <c r="H14" i="5"/>
  <c r="O14" i="5" s="1"/>
  <c r="E19" i="4" l="1"/>
  <c r="B18" i="3"/>
  <c r="B12" i="3"/>
</calcChain>
</file>

<file path=xl/sharedStrings.xml><?xml version="1.0" encoding="utf-8"?>
<sst xmlns="http://schemas.openxmlformats.org/spreadsheetml/2006/main" count="399" uniqueCount="130">
  <si>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</si>
  <si>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</si>
  <si>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</si>
  <si>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</si>
  <si>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</si>
  <si>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</si>
  <si>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</si>
  <si>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</si>
  <si>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</si>
  <si>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</si>
  <si>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</si>
  <si>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</si>
  <si>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</si>
  <si>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</si>
  <si>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</si>
  <si>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</si>
  <si>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</si>
  <si>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</si>
  <si>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</si>
  <si>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</si>
  <si>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</si>
  <si>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</si>
  <si>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</si>
  <si>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</si>
  <si>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</si>
  <si>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</si>
  <si>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</si>
  <si>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</si>
  <si>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</si>
  <si>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</si>
  <si>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</si>
  <si>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</si>
  <si>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</si>
  <si>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</si>
  <si>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</si>
  <si>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</si>
  <si>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-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</si>
  <si>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</si>
  <si>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</si>
  <si>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</si>
  <si>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</si>
  <si>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</si>
  <si>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</si>
  <si>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</si>
  <si>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</si>
  <si>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</si>
  <si>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</si>
  <si>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</si>
  <si>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</si>
  <si>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</si>
  <si>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</si>
  <si>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</si>
  <si>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</si>
  <si>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</si>
  <si>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</si>
  <si>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чел.</t>
  </si>
  <si>
    <t>руб./кв.м</t>
  </si>
  <si>
    <t>Каменные, кирпичные</t>
  </si>
  <si>
    <t>РО</t>
  </si>
  <si>
    <t>УК</t>
  </si>
  <si>
    <t>Панельные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</si>
  <si>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</si>
  <si>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</si>
  <si>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</si>
  <si>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</si>
  <si>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</si>
  <si>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</si>
  <si>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2018 г., руб.</t>
  </si>
  <si>
    <t>Объем финансирования по 2019 г., руб.</t>
  </si>
  <si>
    <t>Ж/б панели</t>
  </si>
  <si>
    <t>Кирпичные/блочные</t>
  </si>
  <si>
    <t>Итого по ЗАТО город Радужный</t>
  </si>
  <si>
    <t>МУП "ЖКХ" ЗАТО г. Радужный</t>
  </si>
  <si>
    <t>г Радужный кв-л 1-й д.1</t>
  </si>
  <si>
    <t>г Радужный кв-л 1-й д.2</t>
  </si>
  <si>
    <t>г Радужный кв-л 1-й д.6</t>
  </si>
  <si>
    <t>г Радужный кв-л 1-й д.10</t>
  </si>
  <si>
    <t>г Радужный кв-л 3-й д.11</t>
  </si>
  <si>
    <t>г Радужный кв-л 3-й д.17</t>
  </si>
  <si>
    <t>г Радужный кв-л 9-й д.4</t>
  </si>
  <si>
    <t>г Радужный кв-л 1-й д.29</t>
  </si>
  <si>
    <t>МУП "ЖКХ" ЗАТО г. Радужный </t>
  </si>
  <si>
    <t>г Радужный кв-л 1-й д.17</t>
  </si>
  <si>
    <t>г Радужный кв-л 1-й д.35</t>
  </si>
  <si>
    <t>г Радужный кв-л 1-й д.19</t>
  </si>
  <si>
    <t>Итого по ЗАТО город Радужный по 2018 году</t>
  </si>
  <si>
    <t>Итого по ЗАТО город Радужный по 2019 году</t>
  </si>
  <si>
    <t>Адрес многоквартирного дома (далее - МКД)</t>
  </si>
  <si>
    <t>Х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</si>
  <si>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</si>
  <si>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г Радужный кв-л 1-й д.18</t>
  </si>
  <si>
    <t>г Радужный кв-л 1-й д.23</t>
  </si>
  <si>
    <t>г Радужный кв-л 1-й д.26</t>
  </si>
  <si>
    <t>г Радужный кв-л 1-й д.27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</si>
  <si>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</si>
  <si>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</si>
  <si>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</si>
  <si>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</si>
  <si>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</si>
  <si>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</si>
  <si>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</si>
  <si>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</si>
  <si>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2017-2019</t>
  </si>
  <si>
    <t>2021-2023</t>
  </si>
  <si>
    <t>2023-2025</t>
  </si>
  <si>
    <t>2019-2021</t>
  </si>
  <si>
    <t>2026-2028</t>
  </si>
  <si>
    <t>Приложение №1</t>
  </si>
  <si>
    <t xml:space="preserve">к постановлению администрации </t>
  </si>
  <si>
    <t>ЗАТО г. Радужный Владимирской области</t>
  </si>
  <si>
    <t>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</si>
  <si>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</si>
  <si>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на территории муниципального образования ЗАТО г. Радужный  Владимирской области на 2018-2019 годы</t>
  </si>
  <si>
    <t>( в новой редакции)</t>
  </si>
  <si>
    <t>Зам. главы администрации по городскому хозяйству                                                                                                                                                                                                                      А. В. Колуков</t>
  </si>
  <si>
    <t xml:space="preserve"> Председатель МКУ "ГКМХ"                                                                                                                                                                                                                                                            В. А. Попов</t>
  </si>
  <si>
    <t>Таблица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</si>
  <si>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 годы</t>
  </si>
  <si>
    <t>Сведения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</si>
  <si>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И. В. Лушникова, 8(49254) 34295</t>
  </si>
  <si>
    <t xml:space="preserve">Приложение </t>
  </si>
  <si>
    <t>к сведениям 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2018год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</si>
  <si>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муниципального образования ЗАТО г. Радужный на период 2018-2019 годы</t>
  </si>
  <si>
    <t>Приложение № 2</t>
  </si>
  <si>
    <t>(восстановительные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</si>
  <si>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 xml:space="preserve"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2018 -2019 годы </t>
  </si>
  <si>
    <t>( в редакции постановления администрации ЗАТО г. Радужный Владимирской области     от _22.11.2018_ №_1702)</t>
  </si>
  <si>
    <t>(от _22.11.2018_ №_1702)</t>
  </si>
  <si>
    <t>( в редакции постановления администрации ЗАТО г. Радужный Владимирской области от                      от _22.11.2018_ №_1702)</t>
  </si>
  <si>
    <t>от _22.11.2018_ №_1702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</si>
</sst>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0.00"/>
    <numFmt numFmtId="165" formatCode="###\ ###\ ###\ ##0"/>
    <numFmt numFmtId="166" formatCode="[$-419]General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28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8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36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6" fillId="0" borderId="0"/>
    <xf numFmtId="166" fontId="7" fillId="0" borderId="0"/>
    <xf numFmtId="0" fontId="1" fillId="0" borderId="0"/>
    <xf numFmtId="0" fontId="1" fillId="0" borderId="0"/>
    <xf numFmtId="0" fontId="1" fillId="0" borderId="0"/>
  </cellStyleXfs>
  <cellXfs count="22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0" xfId="0" applyFill="1"/>
    <xf numFmtId="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1" xfId="0" applyNumberFormat="1" applyFont="1" applyFill="1" applyBorder="1" applyAlignment="1">
      <alignment horizontal="right" vertical="center"/>
    </xf>
    <xf numFmtId="4" fontId="8" fillId="0" borderId="1" xfId="2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16" fillId="0" borderId="0" xfId="0" applyFont="1" applyFill="1" applyAlignment="1">
      <alignment horizontal="left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4" fontId="14" fillId="0" borderId="10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right" vertical="center"/>
    </xf>
    <xf numFmtId="4" fontId="9" fillId="0" borderId="10" xfId="0" applyNumberFormat="1" applyFont="1" applyFill="1" applyBorder="1" applyAlignment="1">
      <alignment horizontal="right" vertical="center"/>
    </xf>
    <xf numFmtId="4" fontId="9" fillId="0" borderId="1" xfId="2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5" fillId="0" borderId="0" xfId="0" applyFont="1"/>
    <xf numFmtId="0" fontId="10" fillId="0" borderId="0" xfId="0" applyFont="1" applyFill="1" applyAlignment="1">
      <alignment horizontal="center" vertical="center" wrapText="1"/>
    </xf>
    <xf numFmtId="0" fontId="15" fillId="0" borderId="0" xfId="0" applyFont="1" applyFill="1" applyAlignment="1"/>
    <xf numFmtId="0" fontId="15" fillId="0" borderId="0" xfId="0" applyFont="1" applyFill="1" applyAlignment="1">
      <alignment wrapText="1"/>
    </xf>
    <xf numFmtId="0" fontId="10" fillId="0" borderId="0" xfId="0" applyFont="1" applyFill="1" applyAlignment="1">
      <alignment vertical="center" wrapText="1"/>
    </xf>
    <xf numFmtId="0" fontId="10" fillId="0" borderId="0" xfId="0" applyFont="1"/>
    <xf numFmtId="165" fontId="15" fillId="0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left" vertical="center"/>
    </xf>
    <xf numFmtId="0" fontId="21" fillId="0" borderId="1" xfId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1" fillId="0" borderId="1" xfId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3" fontId="14" fillId="0" borderId="1" xfId="3" applyNumberFormat="1" applyFont="1" applyFill="1" applyBorder="1" applyAlignment="1">
      <alignment horizontal="center" vertical="center"/>
    </xf>
    <xf numFmtId="4" fontId="14" fillId="0" borderId="1" xfId="3" applyNumberFormat="1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 wrapText="1"/>
    </xf>
    <xf numFmtId="3" fontId="14" fillId="0" borderId="2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wrapText="1"/>
    </xf>
    <xf numFmtId="4" fontId="24" fillId="0" borderId="1" xfId="0" applyNumberFormat="1" applyFont="1" applyBorder="1" applyAlignment="1">
      <alignment horizontal="center" vertical="center" wrapText="1"/>
    </xf>
    <xf numFmtId="0" fontId="27" fillId="0" borderId="0" xfId="0" applyFont="1"/>
    <xf numFmtId="165" fontId="10" fillId="0" borderId="1" xfId="0" applyNumberFormat="1" applyFont="1" applyFill="1" applyBorder="1" applyAlignment="1">
      <alignment horizontal="left"/>
    </xf>
    <xf numFmtId="164" fontId="30" fillId="0" borderId="1" xfId="0" applyNumberFormat="1" applyFont="1" applyFill="1" applyBorder="1" applyAlignment="1">
      <alignment wrapText="1"/>
    </xf>
    <xf numFmtId="165" fontId="10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15" fillId="0" borderId="10" xfId="0" applyNumberFormat="1" applyFont="1" applyFill="1" applyBorder="1" applyAlignment="1">
      <alignment horizontal="center"/>
    </xf>
    <xf numFmtId="10" fontId="15" fillId="0" borderId="1" xfId="0" applyNumberFormat="1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14" fillId="0" borderId="1" xfId="8" applyFont="1" applyFill="1" applyBorder="1" applyAlignment="1">
      <alignment horizontal="center" vertical="center"/>
    </xf>
    <xf numFmtId="1" fontId="14" fillId="0" borderId="1" xfId="8" applyNumberFormat="1" applyFont="1" applyFill="1" applyBorder="1" applyAlignment="1">
      <alignment horizontal="center" vertical="center"/>
    </xf>
    <xf numFmtId="0" fontId="8" fillId="0" borderId="0" xfId="0" applyFont="1"/>
    <xf numFmtId="3" fontId="24" fillId="0" borderId="1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left"/>
    </xf>
    <xf numFmtId="0" fontId="33" fillId="0" borderId="0" xfId="0" applyFont="1" applyFill="1" applyAlignment="1">
      <alignment horizontal="left"/>
    </xf>
    <xf numFmtId="2" fontId="14" fillId="0" borderId="2" xfId="0" applyNumberFormat="1" applyFont="1" applyFill="1" applyBorder="1" applyAlignment="1">
      <alignment horizontal="center" vertical="center" textRotation="90" wrapText="1"/>
    </xf>
    <xf numFmtId="2" fontId="14" fillId="0" borderId="5" xfId="0" applyNumberFormat="1" applyFont="1" applyFill="1" applyBorder="1" applyAlignment="1">
      <alignment horizontal="center" vertical="center" textRotation="90" wrapText="1"/>
    </xf>
    <xf numFmtId="2" fontId="14" fillId="0" borderId="7" xfId="0" applyNumberFormat="1" applyFont="1" applyFill="1" applyBorder="1" applyAlignment="1">
      <alignment horizontal="center" vertical="center" textRotation="90" wrapText="1"/>
    </xf>
    <xf numFmtId="0" fontId="17" fillId="0" borderId="11" xfId="1" applyFont="1" applyFill="1" applyBorder="1" applyAlignment="1">
      <alignment horizontal="left" vertical="center" wrapText="1"/>
    </xf>
    <xf numFmtId="0" fontId="17" fillId="0" borderId="10" xfId="1" applyFont="1" applyFill="1" applyBorder="1" applyAlignment="1">
      <alignment horizontal="left" vertical="center" wrapText="1"/>
    </xf>
    <xf numFmtId="0" fontId="32" fillId="0" borderId="0" xfId="0" applyFont="1" applyAlignment="1">
      <alignment horizontal="left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textRotation="90" wrapText="1"/>
    </xf>
    <xf numFmtId="0" fontId="14" fillId="0" borderId="5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textRotation="90" wrapText="1"/>
    </xf>
    <xf numFmtId="4" fontId="14" fillId="0" borderId="5" xfId="0" applyNumberFormat="1" applyFont="1" applyFill="1" applyBorder="1" applyAlignment="1">
      <alignment horizontal="center" vertical="center" textRotation="90" wrapText="1"/>
    </xf>
    <xf numFmtId="4" fontId="14" fillId="0" borderId="7" xfId="0" applyNumberFormat="1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 textRotation="90" wrapText="1"/>
    </xf>
    <xf numFmtId="3" fontId="14" fillId="0" borderId="1" xfId="3" applyNumberFormat="1" applyFont="1" applyFill="1" applyBorder="1" applyAlignment="1">
      <alignment horizontal="center" vertical="center" textRotation="90" wrapText="1"/>
    </xf>
    <xf numFmtId="3" fontId="14" fillId="0" borderId="1" xfId="3" applyNumberFormat="1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left" textRotation="90" wrapText="1"/>
    </xf>
    <xf numFmtId="0" fontId="14" fillId="0" borderId="5" xfId="3" applyFont="1" applyFill="1" applyBorder="1" applyAlignment="1">
      <alignment horizontal="left" textRotation="90" wrapText="1"/>
    </xf>
    <xf numFmtId="0" fontId="14" fillId="0" borderId="7" xfId="3" applyFont="1" applyFill="1" applyBorder="1" applyAlignment="1">
      <alignment horizontal="left" textRotation="90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4" fillId="0" borderId="14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 textRotation="90" wrapText="1"/>
    </xf>
    <xf numFmtId="4" fontId="14" fillId="0" borderId="1" xfId="3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" fontId="10" fillId="0" borderId="2" xfId="9" applyNumberFormat="1" applyFont="1" applyFill="1" applyBorder="1" applyAlignment="1">
      <alignment horizontal="center" vertical="center" textRotation="90" wrapText="1"/>
    </xf>
    <xf numFmtId="2" fontId="10" fillId="0" borderId="5" xfId="9" applyNumberFormat="1" applyFont="1" applyFill="1" applyBorder="1" applyAlignment="1">
      <alignment horizontal="center" vertical="center" textRotation="90" wrapText="1"/>
    </xf>
    <xf numFmtId="2" fontId="10" fillId="0" borderId="7" xfId="9" applyNumberFormat="1" applyFont="1" applyFill="1" applyBorder="1" applyAlignment="1">
      <alignment horizontal="center" vertical="center" textRotation="90" wrapText="1"/>
    </xf>
    <xf numFmtId="2" fontId="14" fillId="0" borderId="2" xfId="9" applyNumberFormat="1" applyFont="1" applyFill="1" applyBorder="1" applyAlignment="1">
      <alignment horizontal="center" vertical="center" textRotation="90" wrapText="1"/>
    </xf>
    <xf numFmtId="2" fontId="14" fillId="0" borderId="5" xfId="9" applyNumberFormat="1" applyFont="1" applyFill="1" applyBorder="1" applyAlignment="1">
      <alignment horizontal="center" vertical="center" textRotation="90" wrapText="1"/>
    </xf>
    <xf numFmtId="2" fontId="14" fillId="0" borderId="7" xfId="9" applyNumberFormat="1" applyFont="1" applyFill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9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vertical="center" textRotation="90" wrapText="1"/>
    </xf>
    <xf numFmtId="1" fontId="14" fillId="0" borderId="2" xfId="8" applyNumberFormat="1" applyFont="1" applyFill="1" applyBorder="1" applyAlignment="1">
      <alignment horizontal="center" textRotation="90" wrapText="1"/>
    </xf>
    <xf numFmtId="1" fontId="14" fillId="0" borderId="5" xfId="8" applyNumberFormat="1" applyFont="1" applyFill="1" applyBorder="1" applyAlignment="1">
      <alignment horizontal="center" wrapText="1"/>
    </xf>
    <xf numFmtId="1" fontId="14" fillId="0" borderId="7" xfId="8" applyNumberFormat="1" applyFont="1" applyFill="1" applyBorder="1" applyAlignment="1">
      <alignment horizontal="center" wrapText="1"/>
    </xf>
    <xf numFmtId="0" fontId="8" fillId="0" borderId="2" xfId="8" applyFont="1" applyFill="1" applyBorder="1" applyAlignment="1">
      <alignment horizontal="center" textRotation="90" wrapText="1"/>
    </xf>
    <xf numFmtId="0" fontId="8" fillId="0" borderId="5" xfId="8" applyFont="1" applyFill="1" applyBorder="1" applyAlignment="1">
      <alignment horizontal="center" textRotation="90" wrapText="1"/>
    </xf>
    <xf numFmtId="0" fontId="8" fillId="0" borderId="7" xfId="8" applyFont="1" applyFill="1" applyBorder="1" applyAlignment="1">
      <alignment horizontal="center" textRotation="90" wrapText="1"/>
    </xf>
    <xf numFmtId="0" fontId="14" fillId="0" borderId="2" xfId="8" applyFont="1" applyFill="1" applyBorder="1" applyAlignment="1">
      <alignment horizontal="center" textRotation="90" wrapText="1"/>
    </xf>
    <xf numFmtId="0" fontId="14" fillId="0" borderId="5" xfId="8" applyFont="1" applyFill="1" applyBorder="1" applyAlignment="1">
      <alignment horizontal="center" textRotation="90" wrapText="1"/>
    </xf>
    <xf numFmtId="0" fontId="14" fillId="0" borderId="7" xfId="8" applyFont="1" applyFill="1" applyBorder="1" applyAlignment="1">
      <alignment horizontal="center" textRotation="90" wrapText="1"/>
    </xf>
    <xf numFmtId="0" fontId="14" fillId="0" borderId="2" xfId="8" applyFont="1" applyFill="1" applyBorder="1" applyAlignment="1">
      <alignment horizontal="center" vertical="center" wrapText="1"/>
    </xf>
    <xf numFmtId="0" fontId="14" fillId="0" borderId="5" xfId="8" applyFont="1" applyFill="1" applyBorder="1" applyAlignment="1">
      <alignment horizontal="center" vertical="center" wrapText="1"/>
    </xf>
    <xf numFmtId="0" fontId="14" fillId="0" borderId="7" xfId="8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14" fillId="0" borderId="2" xfId="8" applyFont="1" applyFill="1" applyBorder="1" applyAlignment="1">
      <alignment horizontal="center" vertical="center" textRotation="90" wrapText="1"/>
    </xf>
    <xf numFmtId="0" fontId="14" fillId="0" borderId="7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 textRotation="90" wrapText="1"/>
    </xf>
    <xf numFmtId="0" fontId="14" fillId="0" borderId="1" xfId="8" applyFont="1" applyFill="1" applyBorder="1" applyAlignment="1">
      <alignment vertical="center" wrapText="1"/>
    </xf>
    <xf numFmtId="0" fontId="14" fillId="0" borderId="7" xfId="8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65" fontId="9" fillId="0" borderId="11" xfId="0" applyNumberFormat="1" applyFont="1" applyFill="1" applyBorder="1" applyAlignment="1">
      <alignment horizontal="left" wrapText="1"/>
    </xf>
    <xf numFmtId="165" fontId="9" fillId="0" borderId="10" xfId="0" applyNumberFormat="1" applyFont="1" applyFill="1" applyBorder="1" applyAlignment="1">
      <alignment horizontal="left" wrapText="1"/>
    </xf>
    <xf numFmtId="0" fontId="14" fillId="0" borderId="1" xfId="8" applyFont="1" applyFill="1" applyBorder="1" applyAlignme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0" fontId="14" fillId="0" borderId="5" xfId="8" applyFont="1" applyFill="1" applyBorder="1" applyAlignment="1">
      <alignment vertical="center" wrapText="1"/>
    </xf>
    <xf numFmtId="0" fontId="14" fillId="0" borderId="7" xfId="8" applyFont="1" applyFill="1" applyBorder="1" applyAlignment="1">
      <alignment vertical="center"/>
    </xf>
    <xf numFmtId="0" fontId="8" fillId="0" borderId="11" xfId="8" applyFont="1" applyFill="1" applyBorder="1" applyAlignment="1">
      <alignment horizontal="center" vertical="center"/>
    </xf>
    <xf numFmtId="0" fontId="8" fillId="0" borderId="15" xfId="8" applyFont="1" applyFill="1" applyBorder="1" applyAlignment="1">
      <alignment horizontal="center" vertical="center"/>
    </xf>
    <xf numFmtId="0" fontId="8" fillId="0" borderId="10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textRotation="90" wrapText="1"/>
    </xf>
    <xf numFmtId="0" fontId="14" fillId="0" borderId="1" xfId="8" applyFont="1" applyFill="1" applyBorder="1" applyAlignment="1">
      <alignment horizontal="center" wrapText="1"/>
    </xf>
  </cellXfs>
  <cellStyles count="10">
    <cellStyle name="Excel Built-in Normal" xfId="5"/>
    <cellStyle name="Excel Built-in Normal 1 3" xfId="6"/>
    <cellStyle name="Обычный" xfId="0" builtinId="0"/>
    <cellStyle name="Обычный 11" xfId="9"/>
    <cellStyle name="Обычный 2" xfId="4"/>
    <cellStyle name="Обычный 2 3" xfId="3"/>
    <cellStyle name="Обычный 2 8" xfId="8"/>
    <cellStyle name="Обычный 3" xfId="2"/>
    <cellStyle name="Обычный 8" xfId="7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6"/>
  <sheetViews>
    <sheetView topLeftCell="M1" zoomScale="60" zoomScaleNormal="60" workbookViewId="0">
      <selection activeCell="B9" sqref="B9:AK9"/>
    </sheetView>
  </sheetViews>
  <sheetFormatPr defaultRowHeight="15" x14ac:dyDescent="0.25"/>
  <cols>
    <col min="1" max="1" width="0" style="5" hidden="1" customWidth="1"/>
    <col min="2" max="2" width="12.42578125" style="5" customWidth="1"/>
    <col min="3" max="3" width="60.7109375" style="5" customWidth="1"/>
    <col min="4" max="4" width="77.42578125" style="5" hidden="1" customWidth="1"/>
    <col min="5" max="5" width="33" style="5" customWidth="1"/>
    <col min="6" max="7" width="9.140625" style="5" hidden="1" customWidth="1"/>
    <col min="8" max="8" width="30.28515625" style="5" customWidth="1"/>
    <col min="9" max="10" width="25.7109375" style="5" customWidth="1"/>
    <col min="11" max="11" width="26.5703125" style="5" customWidth="1"/>
    <col min="12" max="12" width="25.140625" style="5" customWidth="1"/>
    <col min="13" max="13" width="14.28515625" style="5" customWidth="1"/>
    <col min="14" max="14" width="10.5703125" style="5" customWidth="1"/>
    <col min="15" max="15" width="25.28515625" style="5" customWidth="1"/>
    <col min="16" max="16" width="18" style="5" customWidth="1"/>
    <col min="17" max="17" width="27.85546875" style="5" customWidth="1"/>
    <col min="18" max="18" width="11.140625" style="5" customWidth="1"/>
    <col min="19" max="19" width="8.7109375" style="5" customWidth="1"/>
    <col min="20" max="20" width="23.5703125" style="5" customWidth="1"/>
    <col min="21" max="21" width="29.5703125" style="5" customWidth="1"/>
    <col min="22" max="22" width="12.42578125" style="5" customWidth="1"/>
    <col min="23" max="23" width="11.42578125" style="5" customWidth="1"/>
    <col min="24" max="24" width="11.7109375" style="5" customWidth="1"/>
    <col min="25" max="25" width="12.85546875" style="5" customWidth="1"/>
    <col min="26" max="26" width="16.42578125" style="5" customWidth="1"/>
    <col min="27" max="27" width="15.5703125" style="5" customWidth="1"/>
    <col min="28" max="28" width="10.5703125" style="5" customWidth="1"/>
    <col min="29" max="29" width="12" style="5" customWidth="1"/>
    <col min="30" max="30" width="24.85546875" style="5" customWidth="1"/>
    <col min="31" max="31" width="16.42578125" style="5" customWidth="1"/>
    <col min="32" max="32" width="21.28515625" style="5" customWidth="1"/>
    <col min="33" max="33" width="24.28515625" style="5" customWidth="1"/>
    <col min="34" max="34" width="16.140625" style="5" customWidth="1"/>
    <col min="35" max="35" width="17.42578125" style="5" customWidth="1"/>
    <col min="36" max="36" width="15" style="5" customWidth="1"/>
    <col min="37" max="37" width="15.85546875" style="5" customWidth="1"/>
    <col min="38" max="16384" width="9.140625" style="5"/>
  </cols>
  <sheetData>
    <row r="1" spans="1:37" ht="45.75" x14ac:dyDescent="0.65">
      <c r="V1" s="138"/>
      <c r="W1" s="138"/>
      <c r="X1" s="138"/>
      <c r="Y1" s="138"/>
      <c r="Z1" s="138"/>
      <c r="AA1" s="138"/>
      <c r="AB1" s="138"/>
      <c r="AC1" s="138"/>
      <c r="AD1" s="41"/>
      <c r="AE1" s="136" t="s">
        <v>107</v>
      </c>
      <c r="AF1" s="136"/>
      <c r="AG1" s="136"/>
      <c r="AH1" s="136"/>
      <c r="AI1" s="136"/>
      <c r="AJ1" s="136"/>
      <c r="AK1" s="136"/>
    </row>
    <row r="2" spans="1:37" ht="45.75" x14ac:dyDescent="0.65">
      <c r="V2" s="138"/>
      <c r="W2" s="138"/>
      <c r="X2" s="138"/>
      <c r="Y2" s="138"/>
      <c r="Z2" s="138"/>
      <c r="AA2" s="138"/>
      <c r="AB2" s="138"/>
      <c r="AC2" s="138"/>
      <c r="AD2" s="41"/>
      <c r="AE2" s="136" t="s">
        <v>108</v>
      </c>
      <c r="AF2" s="136"/>
      <c r="AG2" s="136"/>
      <c r="AH2" s="136"/>
      <c r="AI2" s="136"/>
      <c r="AJ2" s="136"/>
      <c r="AK2" s="136"/>
    </row>
    <row r="3" spans="1:37" ht="45.75" x14ac:dyDescent="0.65">
      <c r="V3" s="138"/>
      <c r="W3" s="138"/>
      <c r="X3" s="138"/>
      <c r="Y3" s="138"/>
      <c r="Z3" s="138"/>
      <c r="AA3" s="138"/>
      <c r="AB3" s="138"/>
      <c r="AC3" s="138"/>
      <c r="AD3" s="41"/>
      <c r="AE3" s="136" t="s">
        <v>109</v>
      </c>
      <c r="AF3" s="136"/>
      <c r="AG3" s="136"/>
      <c r="AH3" s="136"/>
      <c r="AI3" s="136"/>
      <c r="AJ3" s="136"/>
      <c r="AK3" s="136"/>
    </row>
    <row r="4" spans="1:37" ht="45.75" x14ac:dyDescent="0.65">
      <c r="V4" s="138"/>
      <c r="W4" s="138"/>
      <c r="X4" s="138"/>
      <c r="Y4" s="138"/>
      <c r="Z4" s="138"/>
      <c r="AA4" s="138"/>
      <c r="AB4" s="138"/>
      <c r="AC4" s="138"/>
      <c r="AD4" s="41"/>
      <c r="AE4" s="136" t="s">
        <v>129</v>
      </c>
      <c r="AF4" s="136"/>
      <c r="AG4" s="136"/>
      <c r="AH4" s="136"/>
      <c r="AI4" s="136"/>
      <c r="AJ4" s="136"/>
      <c r="AK4" s="136"/>
    </row>
    <row r="6" spans="1:37" ht="45" customHeight="1" x14ac:dyDescent="0.6">
      <c r="B6" s="137" t="s">
        <v>110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</row>
    <row r="7" spans="1:37" ht="45" customHeight="1" x14ac:dyDescent="0.25">
      <c r="B7" s="131" t="s">
        <v>111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</row>
    <row r="8" spans="1:37" ht="45" customHeight="1" x14ac:dyDescent="0.25">
      <c r="B8" s="132" t="s">
        <v>112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</row>
    <row r="9" spans="1:37" ht="45.75" customHeight="1" x14ac:dyDescent="0.25">
      <c r="B9" s="133" t="s">
        <v>113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</row>
    <row r="12" spans="1:37" ht="52.5" customHeight="1" x14ac:dyDescent="0.3">
      <c r="A12" s="1"/>
      <c r="B12" s="118" t="s">
        <v>0</v>
      </c>
      <c r="C12" s="118" t="s">
        <v>1</v>
      </c>
      <c r="D12" s="31"/>
      <c r="E12" s="112" t="s">
        <v>2</v>
      </c>
      <c r="F12" s="118" t="s">
        <v>3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20" t="s">
        <v>4</v>
      </c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15" t="s">
        <v>5</v>
      </c>
      <c r="AJ12" s="115" t="s">
        <v>6</v>
      </c>
      <c r="AK12" s="115" t="s">
        <v>7</v>
      </c>
    </row>
    <row r="13" spans="1:37" ht="1.5" customHeight="1" x14ac:dyDescent="0.3">
      <c r="A13" s="1"/>
      <c r="B13" s="118"/>
      <c r="C13" s="118"/>
      <c r="D13" s="32"/>
      <c r="E13" s="113"/>
      <c r="F13" s="134"/>
      <c r="G13" s="33"/>
      <c r="H13" s="118" t="s">
        <v>8</v>
      </c>
      <c r="I13" s="118"/>
      <c r="J13" s="118"/>
      <c r="K13" s="118"/>
      <c r="L13" s="118"/>
      <c r="M13" s="118"/>
      <c r="N13" s="122" t="s">
        <v>9</v>
      </c>
      <c r="O13" s="123"/>
      <c r="P13" s="122" t="s">
        <v>10</v>
      </c>
      <c r="Q13" s="123"/>
      <c r="R13" s="122" t="s">
        <v>11</v>
      </c>
      <c r="S13" s="123"/>
      <c r="T13" s="122" t="s">
        <v>12</v>
      </c>
      <c r="U13" s="123"/>
      <c r="V13" s="122" t="s">
        <v>13</v>
      </c>
      <c r="W13" s="123"/>
      <c r="X13" s="106" t="s">
        <v>14</v>
      </c>
      <c r="Y13" s="106" t="s">
        <v>15</v>
      </c>
      <c r="Z13" s="106" t="s">
        <v>16</v>
      </c>
      <c r="AA13" s="106" t="s">
        <v>17</v>
      </c>
      <c r="AB13" s="106" t="s">
        <v>18</v>
      </c>
      <c r="AC13" s="106" t="s">
        <v>19</v>
      </c>
      <c r="AD13" s="106" t="s">
        <v>20</v>
      </c>
      <c r="AE13" s="106" t="s">
        <v>21</v>
      </c>
      <c r="AF13" s="106" t="s">
        <v>22</v>
      </c>
      <c r="AG13" s="128" t="s">
        <v>23</v>
      </c>
      <c r="AH13" s="106" t="s">
        <v>24</v>
      </c>
      <c r="AI13" s="116"/>
      <c r="AJ13" s="116"/>
      <c r="AK13" s="116"/>
    </row>
    <row r="14" spans="1:37" ht="409.6" customHeight="1" x14ac:dyDescent="0.3">
      <c r="A14" s="1"/>
      <c r="B14" s="118"/>
      <c r="C14" s="118"/>
      <c r="D14" s="34"/>
      <c r="E14" s="113"/>
      <c r="F14" s="135"/>
      <c r="G14" s="35"/>
      <c r="H14" s="115" t="s">
        <v>25</v>
      </c>
      <c r="I14" s="115" t="s">
        <v>26</v>
      </c>
      <c r="J14" s="115" t="s">
        <v>27</v>
      </c>
      <c r="K14" s="115" t="s">
        <v>28</v>
      </c>
      <c r="L14" s="115" t="s">
        <v>29</v>
      </c>
      <c r="M14" s="115" t="s">
        <v>30</v>
      </c>
      <c r="N14" s="124"/>
      <c r="O14" s="125"/>
      <c r="P14" s="124"/>
      <c r="Q14" s="125"/>
      <c r="R14" s="124"/>
      <c r="S14" s="125"/>
      <c r="T14" s="124"/>
      <c r="U14" s="125"/>
      <c r="V14" s="124"/>
      <c r="W14" s="125"/>
      <c r="X14" s="107"/>
      <c r="Y14" s="107"/>
      <c r="Z14" s="107"/>
      <c r="AA14" s="107"/>
      <c r="AB14" s="107"/>
      <c r="AC14" s="107"/>
      <c r="AD14" s="107"/>
      <c r="AE14" s="107"/>
      <c r="AF14" s="107"/>
      <c r="AG14" s="129"/>
      <c r="AH14" s="107"/>
      <c r="AI14" s="116"/>
      <c r="AJ14" s="116"/>
      <c r="AK14" s="116"/>
    </row>
    <row r="15" spans="1:37" ht="79.5" customHeight="1" x14ac:dyDescent="0.3">
      <c r="A15" s="1"/>
      <c r="B15" s="118"/>
      <c r="C15" s="118"/>
      <c r="D15" s="34"/>
      <c r="E15" s="113"/>
      <c r="F15" s="34"/>
      <c r="G15" s="35"/>
      <c r="H15" s="116"/>
      <c r="I15" s="116"/>
      <c r="J15" s="116"/>
      <c r="K15" s="116"/>
      <c r="L15" s="116"/>
      <c r="M15" s="116"/>
      <c r="N15" s="124"/>
      <c r="O15" s="125"/>
      <c r="P15" s="124"/>
      <c r="Q15" s="125"/>
      <c r="R15" s="124"/>
      <c r="S15" s="125"/>
      <c r="T15" s="124"/>
      <c r="U15" s="125"/>
      <c r="V15" s="124"/>
      <c r="W15" s="125"/>
      <c r="X15" s="107"/>
      <c r="Y15" s="107"/>
      <c r="Z15" s="107"/>
      <c r="AA15" s="107"/>
      <c r="AB15" s="107"/>
      <c r="AC15" s="107"/>
      <c r="AD15" s="107"/>
      <c r="AE15" s="107"/>
      <c r="AF15" s="107"/>
      <c r="AG15" s="129"/>
      <c r="AH15" s="107"/>
      <c r="AI15" s="116"/>
      <c r="AJ15" s="116"/>
      <c r="AK15" s="116"/>
    </row>
    <row r="16" spans="1:37" ht="72" customHeight="1" x14ac:dyDescent="0.3">
      <c r="A16" s="1"/>
      <c r="B16" s="118"/>
      <c r="C16" s="118"/>
      <c r="D16" s="34"/>
      <c r="E16" s="114"/>
      <c r="F16" s="34"/>
      <c r="G16" s="35"/>
      <c r="H16" s="117"/>
      <c r="I16" s="117"/>
      <c r="J16" s="117"/>
      <c r="K16" s="117"/>
      <c r="L16" s="117"/>
      <c r="M16" s="117"/>
      <c r="N16" s="126"/>
      <c r="O16" s="127"/>
      <c r="P16" s="126"/>
      <c r="Q16" s="127"/>
      <c r="R16" s="126"/>
      <c r="S16" s="127"/>
      <c r="T16" s="126"/>
      <c r="U16" s="127"/>
      <c r="V16" s="126"/>
      <c r="W16" s="127"/>
      <c r="X16" s="108"/>
      <c r="Y16" s="108"/>
      <c r="Z16" s="108"/>
      <c r="AA16" s="108"/>
      <c r="AB16" s="108"/>
      <c r="AC16" s="108"/>
      <c r="AD16" s="108"/>
      <c r="AE16" s="108"/>
      <c r="AF16" s="108"/>
      <c r="AG16" s="130"/>
      <c r="AH16" s="108"/>
      <c r="AI16" s="116"/>
      <c r="AJ16" s="116"/>
      <c r="AK16" s="116"/>
    </row>
    <row r="17" spans="1:37" ht="27.75" x14ac:dyDescent="0.4">
      <c r="A17" s="1"/>
      <c r="B17" s="119"/>
      <c r="C17" s="119"/>
      <c r="D17" s="36"/>
      <c r="E17" s="37" t="s">
        <v>31</v>
      </c>
      <c r="F17" s="38" t="s">
        <v>31</v>
      </c>
      <c r="G17" s="38"/>
      <c r="H17" s="37" t="s">
        <v>31</v>
      </c>
      <c r="I17" s="37" t="s">
        <v>31</v>
      </c>
      <c r="J17" s="37" t="s">
        <v>31</v>
      </c>
      <c r="K17" s="37" t="s">
        <v>31</v>
      </c>
      <c r="L17" s="37" t="s">
        <v>31</v>
      </c>
      <c r="M17" s="37" t="s">
        <v>31</v>
      </c>
      <c r="N17" s="39" t="s">
        <v>32</v>
      </c>
      <c r="O17" s="38" t="s">
        <v>31</v>
      </c>
      <c r="P17" s="38" t="s">
        <v>33</v>
      </c>
      <c r="Q17" s="38" t="s">
        <v>31</v>
      </c>
      <c r="R17" s="38" t="s">
        <v>33</v>
      </c>
      <c r="S17" s="38" t="s">
        <v>31</v>
      </c>
      <c r="T17" s="38" t="s">
        <v>33</v>
      </c>
      <c r="U17" s="38" t="s">
        <v>31</v>
      </c>
      <c r="V17" s="38" t="s">
        <v>34</v>
      </c>
      <c r="W17" s="38" t="s">
        <v>31</v>
      </c>
      <c r="X17" s="38" t="s">
        <v>31</v>
      </c>
      <c r="Y17" s="40" t="s">
        <v>31</v>
      </c>
      <c r="Z17" s="38" t="s">
        <v>31</v>
      </c>
      <c r="AA17" s="38" t="s">
        <v>31</v>
      </c>
      <c r="AB17" s="37" t="s">
        <v>31</v>
      </c>
      <c r="AC17" s="38" t="s">
        <v>31</v>
      </c>
      <c r="AD17" s="38" t="s">
        <v>31</v>
      </c>
      <c r="AE17" s="38" t="s">
        <v>31</v>
      </c>
      <c r="AF17" s="38" t="s">
        <v>31</v>
      </c>
      <c r="AG17" s="37" t="s">
        <v>31</v>
      </c>
      <c r="AH17" s="38" t="s">
        <v>31</v>
      </c>
      <c r="AI17" s="117"/>
      <c r="AJ17" s="117"/>
      <c r="AK17" s="117"/>
    </row>
    <row r="18" spans="1:37" ht="27.75" x14ac:dyDescent="0.25">
      <c r="A18" s="2"/>
      <c r="B18" s="38">
        <v>1</v>
      </c>
      <c r="C18" s="38">
        <v>2</v>
      </c>
      <c r="D18" s="38"/>
      <c r="E18" s="38">
        <v>3</v>
      </c>
      <c r="F18" s="38">
        <v>4</v>
      </c>
      <c r="G18" s="38"/>
      <c r="H18" s="38">
        <v>4</v>
      </c>
      <c r="I18" s="38">
        <v>5</v>
      </c>
      <c r="J18" s="38">
        <v>6</v>
      </c>
      <c r="K18" s="38">
        <v>7</v>
      </c>
      <c r="L18" s="38">
        <v>8</v>
      </c>
      <c r="M18" s="38">
        <v>9</v>
      </c>
      <c r="N18" s="39">
        <v>10</v>
      </c>
      <c r="O18" s="38">
        <v>11</v>
      </c>
      <c r="P18" s="38">
        <v>12</v>
      </c>
      <c r="Q18" s="38">
        <v>13</v>
      </c>
      <c r="R18" s="39">
        <v>14</v>
      </c>
      <c r="S18" s="38">
        <v>15</v>
      </c>
      <c r="T18" s="38">
        <v>16</v>
      </c>
      <c r="U18" s="38">
        <v>17</v>
      </c>
      <c r="V18" s="39">
        <v>18</v>
      </c>
      <c r="W18" s="38">
        <v>19</v>
      </c>
      <c r="X18" s="38">
        <v>20</v>
      </c>
      <c r="Y18" s="38">
        <v>21</v>
      </c>
      <c r="Z18" s="39">
        <v>22</v>
      </c>
      <c r="AA18" s="39">
        <v>23</v>
      </c>
      <c r="AB18" s="39">
        <v>24</v>
      </c>
      <c r="AC18" s="39">
        <v>25</v>
      </c>
      <c r="AD18" s="39">
        <v>26</v>
      </c>
      <c r="AE18" s="39">
        <v>27</v>
      </c>
      <c r="AF18" s="39">
        <v>28</v>
      </c>
      <c r="AG18" s="39">
        <v>29</v>
      </c>
      <c r="AH18" s="39">
        <v>30</v>
      </c>
      <c r="AI18" s="39">
        <v>31</v>
      </c>
      <c r="AJ18" s="39">
        <v>32</v>
      </c>
      <c r="AK18" s="39">
        <v>33</v>
      </c>
    </row>
    <row r="19" spans="1:37" ht="69" customHeight="1" x14ac:dyDescent="0.25">
      <c r="B19" s="109" t="s">
        <v>85</v>
      </c>
      <c r="C19" s="110"/>
      <c r="D19" s="20" t="s">
        <v>71</v>
      </c>
      <c r="E19" s="30">
        <v>22365918.009999998</v>
      </c>
      <c r="F19" s="17">
        <v>14513396.6</v>
      </c>
      <c r="G19" s="16">
        <v>0</v>
      </c>
      <c r="H19" s="45">
        <v>1958784.98</v>
      </c>
      <c r="I19" s="29">
        <v>4005455.64</v>
      </c>
      <c r="J19" s="29">
        <v>0</v>
      </c>
      <c r="K19" s="29">
        <v>1429076.37</v>
      </c>
      <c r="L19" s="29">
        <v>7120079.6100000013</v>
      </c>
      <c r="M19" s="16">
        <v>0</v>
      </c>
      <c r="N19" s="44">
        <v>2</v>
      </c>
      <c r="O19" s="43">
        <v>4924660</v>
      </c>
      <c r="P19" s="43">
        <v>1014.2</v>
      </c>
      <c r="Q19" s="43">
        <v>2074306.47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29">
        <v>248815.55</v>
      </c>
      <c r="AG19" s="29">
        <v>604739.3899999999</v>
      </c>
      <c r="AH19" s="16">
        <v>0</v>
      </c>
      <c r="AI19" s="19" t="s">
        <v>35</v>
      </c>
      <c r="AJ19" s="19" t="s">
        <v>35</v>
      </c>
      <c r="AK19" s="19" t="s">
        <v>35</v>
      </c>
    </row>
    <row r="20" spans="1:37" ht="35.25" x14ac:dyDescent="0.25">
      <c r="B20" s="28">
        <v>1</v>
      </c>
      <c r="C20" s="24" t="s">
        <v>75</v>
      </c>
      <c r="D20" s="20" t="s">
        <v>71</v>
      </c>
      <c r="E20" s="30">
        <v>3990959.1300000004</v>
      </c>
      <c r="F20" s="17">
        <v>3782193.79</v>
      </c>
      <c r="G20" s="18">
        <v>0</v>
      </c>
      <c r="H20" s="45">
        <v>665074.68999999994</v>
      </c>
      <c r="I20" s="29">
        <v>1385413.28</v>
      </c>
      <c r="J20" s="29">
        <v>0</v>
      </c>
      <c r="K20" s="29">
        <v>0</v>
      </c>
      <c r="L20" s="29">
        <v>1731705.82</v>
      </c>
      <c r="M20" s="16">
        <v>0</v>
      </c>
      <c r="N20" s="44">
        <v>0</v>
      </c>
      <c r="O20" s="43">
        <v>0</v>
      </c>
      <c r="P20" s="43">
        <v>0</v>
      </c>
      <c r="Q20" s="43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29">
        <v>56732.91</v>
      </c>
      <c r="AG20" s="29">
        <v>152032.43</v>
      </c>
      <c r="AH20" s="16">
        <v>0</v>
      </c>
      <c r="AI20" s="47">
        <v>2018</v>
      </c>
      <c r="AJ20" s="47">
        <v>2019</v>
      </c>
      <c r="AK20" s="47">
        <v>2019</v>
      </c>
    </row>
    <row r="21" spans="1:37" ht="35.25" x14ac:dyDescent="0.25">
      <c r="B21" s="28">
        <v>2</v>
      </c>
      <c r="C21" s="24" t="s">
        <v>76</v>
      </c>
      <c r="D21" s="20" t="s">
        <v>71</v>
      </c>
      <c r="E21" s="30">
        <v>4659879.26</v>
      </c>
      <c r="F21" s="17">
        <v>4442891.37</v>
      </c>
      <c r="G21" s="18">
        <v>0</v>
      </c>
      <c r="H21" s="45">
        <v>666703.74</v>
      </c>
      <c r="I21" s="29">
        <v>1299037.32</v>
      </c>
      <c r="J21" s="29">
        <v>0</v>
      </c>
      <c r="K21" s="29">
        <v>735329.35</v>
      </c>
      <c r="L21" s="29">
        <v>1741820.96</v>
      </c>
      <c r="M21" s="16">
        <v>0</v>
      </c>
      <c r="N21" s="44">
        <v>0</v>
      </c>
      <c r="O21" s="43">
        <v>0</v>
      </c>
      <c r="P21" s="43">
        <v>0</v>
      </c>
      <c r="Q21" s="43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29">
        <v>66643.37</v>
      </c>
      <c r="AG21" s="29">
        <v>150344.51999999999</v>
      </c>
      <c r="AH21" s="16">
        <v>0</v>
      </c>
      <c r="AI21" s="47">
        <v>2018</v>
      </c>
      <c r="AJ21" s="47">
        <v>2019</v>
      </c>
      <c r="AK21" s="47">
        <v>2019</v>
      </c>
    </row>
    <row r="22" spans="1:37" ht="35.25" x14ac:dyDescent="0.25">
      <c r="B22" s="28">
        <v>3</v>
      </c>
      <c r="C22" s="24" t="s">
        <v>77</v>
      </c>
      <c r="D22" s="20" t="s">
        <v>71</v>
      </c>
      <c r="E22" s="30">
        <v>4525716.7</v>
      </c>
      <c r="F22" s="17">
        <v>4299730.88</v>
      </c>
      <c r="G22" s="18">
        <v>0</v>
      </c>
      <c r="H22" s="45">
        <v>627006.55000000005</v>
      </c>
      <c r="I22" s="29">
        <v>1321005.04</v>
      </c>
      <c r="J22" s="29">
        <v>0</v>
      </c>
      <c r="K22" s="29">
        <v>693747.02</v>
      </c>
      <c r="L22" s="29">
        <v>1657972.27</v>
      </c>
      <c r="M22" s="16">
        <v>0</v>
      </c>
      <c r="N22" s="44">
        <v>0</v>
      </c>
      <c r="O22" s="43">
        <v>0</v>
      </c>
      <c r="P22" s="43">
        <v>0</v>
      </c>
      <c r="Q22" s="43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29">
        <v>64495.96</v>
      </c>
      <c r="AG22" s="29">
        <v>161489.85999999999</v>
      </c>
      <c r="AH22" s="16">
        <v>0</v>
      </c>
      <c r="AI22" s="47">
        <v>2018</v>
      </c>
      <c r="AJ22" s="47">
        <v>2019</v>
      </c>
      <c r="AK22" s="47">
        <v>2019</v>
      </c>
    </row>
    <row r="23" spans="1:37" ht="35.25" x14ac:dyDescent="0.25">
      <c r="B23" s="28">
        <v>4</v>
      </c>
      <c r="C23" s="24" t="s">
        <v>78</v>
      </c>
      <c r="D23" s="20" t="s">
        <v>71</v>
      </c>
      <c r="E23" s="30">
        <v>2079281.85</v>
      </c>
      <c r="F23" s="17">
        <v>1988580.56</v>
      </c>
      <c r="G23" s="18">
        <v>0</v>
      </c>
      <c r="H23" s="45">
        <v>0</v>
      </c>
      <c r="I23" s="29">
        <v>0</v>
      </c>
      <c r="J23" s="29">
        <v>0</v>
      </c>
      <c r="K23" s="29">
        <v>0</v>
      </c>
      <c r="L23" s="29">
        <v>1988580.56</v>
      </c>
      <c r="M23" s="16">
        <v>0</v>
      </c>
      <c r="N23" s="44">
        <v>0</v>
      </c>
      <c r="O23" s="43">
        <v>0</v>
      </c>
      <c r="P23" s="43">
        <v>0</v>
      </c>
      <c r="Q23" s="43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29">
        <v>29828.71</v>
      </c>
      <c r="AG23" s="29">
        <v>60872.58</v>
      </c>
      <c r="AH23" s="16">
        <v>0</v>
      </c>
      <c r="AI23" s="47">
        <v>2018</v>
      </c>
      <c r="AJ23" s="47">
        <v>2019</v>
      </c>
      <c r="AK23" s="47">
        <v>2019</v>
      </c>
    </row>
    <row r="24" spans="1:37" ht="35.25" x14ac:dyDescent="0.25">
      <c r="B24" s="28">
        <v>5</v>
      </c>
      <c r="C24" s="24" t="s">
        <v>79</v>
      </c>
      <c r="D24" s="20" t="s">
        <v>71</v>
      </c>
      <c r="E24" s="30">
        <v>2105421.0699999998</v>
      </c>
      <c r="F24" s="17">
        <v>0</v>
      </c>
      <c r="G24" s="16"/>
      <c r="H24" s="45">
        <v>0</v>
      </c>
      <c r="I24" s="29">
        <v>0</v>
      </c>
      <c r="J24" s="29">
        <v>0</v>
      </c>
      <c r="K24" s="29">
        <v>0</v>
      </c>
      <c r="L24" s="29">
        <v>0</v>
      </c>
      <c r="M24" s="16">
        <v>0</v>
      </c>
      <c r="N24" s="44">
        <v>0</v>
      </c>
      <c r="O24" s="43">
        <v>0</v>
      </c>
      <c r="P24" s="43">
        <v>1014.2</v>
      </c>
      <c r="Q24" s="43">
        <v>2074306.47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29">
        <v>31114.6</v>
      </c>
      <c r="AG24" s="29">
        <v>0</v>
      </c>
      <c r="AH24" s="16">
        <v>0</v>
      </c>
      <c r="AI24" s="47" t="s">
        <v>36</v>
      </c>
      <c r="AJ24" s="47">
        <v>2018</v>
      </c>
      <c r="AK24" s="47">
        <v>2018</v>
      </c>
    </row>
    <row r="25" spans="1:37" ht="35.25" x14ac:dyDescent="0.25">
      <c r="B25" s="28">
        <v>6</v>
      </c>
      <c r="C25" s="24" t="s">
        <v>80</v>
      </c>
      <c r="D25" s="20" t="s">
        <v>71</v>
      </c>
      <c r="E25" s="30">
        <v>5004660</v>
      </c>
      <c r="F25" s="17">
        <v>0</v>
      </c>
      <c r="G25" s="16"/>
      <c r="H25" s="45">
        <v>0</v>
      </c>
      <c r="I25" s="29">
        <v>0</v>
      </c>
      <c r="J25" s="29">
        <v>0</v>
      </c>
      <c r="K25" s="29">
        <v>0</v>
      </c>
      <c r="L25" s="29">
        <v>0</v>
      </c>
      <c r="M25" s="16">
        <v>0</v>
      </c>
      <c r="N25" s="44">
        <v>2</v>
      </c>
      <c r="O25" s="43">
        <v>4924660</v>
      </c>
      <c r="P25" s="43">
        <v>0</v>
      </c>
      <c r="Q25" s="43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29">
        <v>0</v>
      </c>
      <c r="AG25" s="29">
        <v>80000</v>
      </c>
      <c r="AH25" s="16">
        <v>0</v>
      </c>
      <c r="AI25" s="47">
        <v>2018</v>
      </c>
      <c r="AJ25" s="47">
        <v>2019</v>
      </c>
      <c r="AK25" s="47" t="s">
        <v>36</v>
      </c>
    </row>
    <row r="26" spans="1:37" ht="87.75" customHeight="1" x14ac:dyDescent="0.25">
      <c r="B26" s="109" t="s">
        <v>86</v>
      </c>
      <c r="C26" s="110"/>
      <c r="D26" s="20" t="s">
        <v>71</v>
      </c>
      <c r="E26" s="30">
        <v>39601702.299999997</v>
      </c>
      <c r="F26" s="17">
        <v>15676736.559999999</v>
      </c>
      <c r="G26" s="16">
        <v>0</v>
      </c>
      <c r="H26" s="45">
        <v>1204248.24</v>
      </c>
      <c r="I26" s="29">
        <v>2604092.0099999998</v>
      </c>
      <c r="J26" s="29">
        <v>6483133.3399999999</v>
      </c>
      <c r="K26" s="29">
        <v>1083556.8999999999</v>
      </c>
      <c r="L26" s="29">
        <v>4301706.07</v>
      </c>
      <c r="M26" s="43">
        <v>0</v>
      </c>
      <c r="N26" s="44">
        <v>4</v>
      </c>
      <c r="O26" s="43">
        <v>7812465.0199999996</v>
      </c>
      <c r="P26" s="43">
        <v>0</v>
      </c>
      <c r="Q26" s="43">
        <v>0</v>
      </c>
      <c r="R26" s="16">
        <v>0</v>
      </c>
      <c r="S26" s="16">
        <v>0</v>
      </c>
      <c r="T26" s="43">
        <v>6070.5</v>
      </c>
      <c r="U26" s="43">
        <v>14975529.75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29">
        <v>576970.96999999927</v>
      </c>
      <c r="AG26" s="29">
        <v>560000</v>
      </c>
      <c r="AH26" s="16">
        <v>0</v>
      </c>
      <c r="AI26" s="47" t="s">
        <v>35</v>
      </c>
      <c r="AJ26" s="47" t="s">
        <v>35</v>
      </c>
      <c r="AK26" s="47" t="s">
        <v>35</v>
      </c>
    </row>
    <row r="27" spans="1:37" ht="35.25" x14ac:dyDescent="0.25">
      <c r="B27" s="28">
        <v>1</v>
      </c>
      <c r="C27" s="24" t="s">
        <v>82</v>
      </c>
      <c r="D27" s="20" t="s">
        <v>71</v>
      </c>
      <c r="E27" s="30">
        <v>9440007.4199999999</v>
      </c>
      <c r="F27" s="17">
        <v>8975376.7699999996</v>
      </c>
      <c r="G27" s="18">
        <v>0</v>
      </c>
      <c r="H27" s="42">
        <v>768266.08</v>
      </c>
      <c r="I27" s="43">
        <v>1550136.75</v>
      </c>
      <c r="J27" s="43">
        <v>3881773.4</v>
      </c>
      <c r="K27" s="43">
        <v>1083556.8999999999</v>
      </c>
      <c r="L27" s="43">
        <v>1691643.6400000001</v>
      </c>
      <c r="M27" s="43">
        <v>0</v>
      </c>
      <c r="N27" s="44">
        <v>0</v>
      </c>
      <c r="O27" s="43">
        <v>0</v>
      </c>
      <c r="P27" s="43">
        <v>0</v>
      </c>
      <c r="Q27" s="43">
        <v>0</v>
      </c>
      <c r="R27" s="16">
        <v>0</v>
      </c>
      <c r="S27" s="16">
        <v>0</v>
      </c>
      <c r="T27" s="43">
        <v>0</v>
      </c>
      <c r="U27" s="43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29">
        <v>134630.65</v>
      </c>
      <c r="AG27" s="29">
        <v>330000</v>
      </c>
      <c r="AH27" s="16">
        <v>0</v>
      </c>
      <c r="AI27" s="47">
        <v>2019</v>
      </c>
      <c r="AJ27" s="47">
        <v>2020</v>
      </c>
      <c r="AK27" s="47">
        <v>2020</v>
      </c>
    </row>
    <row r="28" spans="1:37" ht="35.25" x14ac:dyDescent="0.25">
      <c r="B28" s="28">
        <v>2</v>
      </c>
      <c r="C28" s="24" t="s">
        <v>83</v>
      </c>
      <c r="D28" s="20" t="s">
        <v>71</v>
      </c>
      <c r="E28" s="30">
        <v>15330162.699999999</v>
      </c>
      <c r="F28" s="17">
        <v>0</v>
      </c>
      <c r="G28" s="21"/>
      <c r="H28" s="42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4">
        <v>0</v>
      </c>
      <c r="O28" s="43">
        <v>0</v>
      </c>
      <c r="P28" s="43">
        <v>0</v>
      </c>
      <c r="Q28" s="16">
        <v>0</v>
      </c>
      <c r="R28" s="16">
        <v>0</v>
      </c>
      <c r="S28" s="16">
        <v>0</v>
      </c>
      <c r="T28" s="43">
        <v>6070.5</v>
      </c>
      <c r="U28" s="43">
        <v>14975529.75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29">
        <v>224632.94999999925</v>
      </c>
      <c r="AG28" s="29">
        <v>130000</v>
      </c>
      <c r="AH28" s="16">
        <v>0</v>
      </c>
      <c r="AI28" s="47">
        <v>2019</v>
      </c>
      <c r="AJ28" s="47">
        <v>2020</v>
      </c>
      <c r="AK28" s="47">
        <v>2020</v>
      </c>
    </row>
    <row r="29" spans="1:37" ht="35.25" x14ac:dyDescent="0.25">
      <c r="B29" s="28">
        <v>3</v>
      </c>
      <c r="C29" s="25" t="s">
        <v>73</v>
      </c>
      <c r="D29" s="20" t="s">
        <v>71</v>
      </c>
      <c r="E29" s="30">
        <v>3815308.8000000003</v>
      </c>
      <c r="F29" s="17">
        <v>3758924.93</v>
      </c>
      <c r="G29" s="18">
        <v>0</v>
      </c>
      <c r="H29" s="42">
        <v>0</v>
      </c>
      <c r="I29" s="43">
        <v>0</v>
      </c>
      <c r="J29" s="43">
        <v>2601359.94</v>
      </c>
      <c r="K29" s="43">
        <v>0</v>
      </c>
      <c r="L29" s="43">
        <v>1157564.99</v>
      </c>
      <c r="M29" s="43">
        <v>0</v>
      </c>
      <c r="N29" s="44">
        <v>0</v>
      </c>
      <c r="O29" s="43">
        <v>0</v>
      </c>
      <c r="P29" s="43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29">
        <v>56383.87</v>
      </c>
      <c r="AG29" s="46">
        <v>0</v>
      </c>
      <c r="AH29" s="16">
        <v>0</v>
      </c>
      <c r="AI29" s="47" t="s">
        <v>36</v>
      </c>
      <c r="AJ29" s="47">
        <v>2019</v>
      </c>
      <c r="AK29" s="48">
        <v>2019</v>
      </c>
    </row>
    <row r="30" spans="1:37" ht="35.25" x14ac:dyDescent="0.25">
      <c r="B30" s="28">
        <v>4</v>
      </c>
      <c r="C30" s="25" t="s">
        <v>74</v>
      </c>
      <c r="D30" s="20" t="s">
        <v>71</v>
      </c>
      <c r="E30" s="30">
        <v>2986571.38</v>
      </c>
      <c r="F30" s="17">
        <v>2942434.86</v>
      </c>
      <c r="G30" s="18">
        <v>0</v>
      </c>
      <c r="H30" s="42">
        <v>435982.16</v>
      </c>
      <c r="I30" s="43">
        <v>1053955.26</v>
      </c>
      <c r="J30" s="43">
        <v>0</v>
      </c>
      <c r="K30" s="43">
        <v>0</v>
      </c>
      <c r="L30" s="43">
        <v>1452497.44</v>
      </c>
      <c r="M30" s="43">
        <v>0</v>
      </c>
      <c r="N30" s="44">
        <v>0</v>
      </c>
      <c r="O30" s="43">
        <v>0</v>
      </c>
      <c r="P30" s="43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29">
        <v>44136.52</v>
      </c>
      <c r="AG30" s="46">
        <v>0</v>
      </c>
      <c r="AH30" s="16">
        <v>0</v>
      </c>
      <c r="AI30" s="47" t="s">
        <v>36</v>
      </c>
      <c r="AJ30" s="47">
        <v>2019</v>
      </c>
      <c r="AK30" s="48">
        <v>2019</v>
      </c>
    </row>
    <row r="31" spans="1:37" ht="35.25" x14ac:dyDescent="0.25">
      <c r="B31" s="28">
        <v>5</v>
      </c>
      <c r="C31" s="25" t="s">
        <v>84</v>
      </c>
      <c r="D31" s="20" t="s">
        <v>71</v>
      </c>
      <c r="E31" s="30">
        <v>8029652</v>
      </c>
      <c r="F31" s="17">
        <v>0</v>
      </c>
      <c r="G31" s="21"/>
      <c r="H31" s="42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4">
        <v>4</v>
      </c>
      <c r="O31" s="43">
        <v>7812465.0199999996</v>
      </c>
      <c r="P31" s="43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29">
        <v>117186.98</v>
      </c>
      <c r="AG31" s="46">
        <v>100000</v>
      </c>
      <c r="AH31" s="16">
        <v>0</v>
      </c>
      <c r="AI31" s="47">
        <v>2019</v>
      </c>
      <c r="AJ31" s="47">
        <v>2019</v>
      </c>
      <c r="AK31" s="48">
        <v>2019</v>
      </c>
    </row>
    <row r="34" spans="2:37" ht="35.25" x14ac:dyDescent="0.5">
      <c r="B34" s="111" t="s">
        <v>114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</row>
    <row r="35" spans="2:37" ht="36" x14ac:dyDescent="0.55000000000000004"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</row>
    <row r="36" spans="2:37" ht="35.25" x14ac:dyDescent="0.5">
      <c r="B36" s="111" t="s">
        <v>115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</row>
  </sheetData>
  <mergeCells count="48">
    <mergeCell ref="AE1:AK1"/>
    <mergeCell ref="AE2:AK2"/>
    <mergeCell ref="AE3:AK3"/>
    <mergeCell ref="AE4:AK4"/>
    <mergeCell ref="B6:AK6"/>
    <mergeCell ref="V1:AC1"/>
    <mergeCell ref="V2:AC2"/>
    <mergeCell ref="V3:AC3"/>
    <mergeCell ref="V4:AC4"/>
    <mergeCell ref="AE13:AE16"/>
    <mergeCell ref="AF13:AF16"/>
    <mergeCell ref="AG13:AG16"/>
    <mergeCell ref="AH13:AH16"/>
    <mergeCell ref="B7:AK7"/>
    <mergeCell ref="B8:AI8"/>
    <mergeCell ref="B9:AK9"/>
    <mergeCell ref="AJ12:AJ17"/>
    <mergeCell ref="AK12:AK17"/>
    <mergeCell ref="F13:F14"/>
    <mergeCell ref="H13:M13"/>
    <mergeCell ref="AI12:AI17"/>
    <mergeCell ref="P13:Q16"/>
    <mergeCell ref="R13:S16"/>
    <mergeCell ref="T13:U16"/>
    <mergeCell ref="V13:W16"/>
    <mergeCell ref="B19:C19"/>
    <mergeCell ref="B26:C26"/>
    <mergeCell ref="B34:AK34"/>
    <mergeCell ref="B36:AK36"/>
    <mergeCell ref="E12:E16"/>
    <mergeCell ref="H14:H16"/>
    <mergeCell ref="I14:I16"/>
    <mergeCell ref="B12:B17"/>
    <mergeCell ref="C12:C17"/>
    <mergeCell ref="F12:W12"/>
    <mergeCell ref="X12:AH12"/>
    <mergeCell ref="J14:J16"/>
    <mergeCell ref="K14:K16"/>
    <mergeCell ref="L14:L16"/>
    <mergeCell ref="M14:M16"/>
    <mergeCell ref="N13:O16"/>
    <mergeCell ref="AC13:AC16"/>
    <mergeCell ref="AD13:AD16"/>
    <mergeCell ref="X13:X16"/>
    <mergeCell ref="Y13:Y16"/>
    <mergeCell ref="Z13:Z16"/>
    <mergeCell ref="AA13:AA16"/>
    <mergeCell ref="AB13:AB16"/>
  </mergeCells>
  <pageMargins left="0" right="0" top="0" bottom="0" header="0" footer="0"/>
  <pageSetup paperSize="9" scale="2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zoomScale="58" zoomScaleNormal="58" workbookViewId="0">
      <selection activeCell="N3" sqref="N3:U3"/>
    </sheetView>
  </sheetViews>
  <sheetFormatPr defaultRowHeight="15" x14ac:dyDescent="0.25"/>
  <cols>
    <col min="1" max="1" width="12.5703125" style="5" customWidth="1"/>
    <col min="2" max="2" width="80" style="5" customWidth="1"/>
    <col min="3" max="3" width="38.42578125" style="5" hidden="1" customWidth="1"/>
    <col min="4" max="4" width="14.5703125" style="5" customWidth="1"/>
    <col min="5" max="5" width="12.5703125" style="5" customWidth="1"/>
    <col min="6" max="6" width="42.42578125" style="5" customWidth="1"/>
    <col min="7" max="8" width="21.5703125" style="5" bestFit="1" customWidth="1"/>
    <col min="9" max="9" width="23" style="5" customWidth="1"/>
    <col min="10" max="10" width="24" style="5" customWidth="1"/>
    <col min="11" max="11" width="25.85546875" style="5" customWidth="1"/>
    <col min="12" max="12" width="24" style="5" customWidth="1"/>
    <col min="13" max="13" width="21.140625" style="5" customWidth="1"/>
    <col min="14" max="14" width="34" style="5" customWidth="1"/>
    <col min="15" max="15" width="50.28515625" style="5" customWidth="1"/>
    <col min="16" max="16" width="31" style="5" customWidth="1"/>
    <col min="17" max="17" width="27.42578125" style="5" hidden="1" customWidth="1"/>
    <col min="18" max="18" width="27.85546875" style="5" hidden="1" customWidth="1"/>
    <col min="19" max="19" width="31.7109375" style="5" hidden="1" customWidth="1"/>
    <col min="20" max="20" width="26.28515625" style="5" customWidth="1"/>
    <col min="21" max="21" width="19.140625" style="5" customWidth="1"/>
    <col min="22" max="16384" width="9.140625" style="5"/>
  </cols>
  <sheetData>
    <row r="1" spans="1:23" ht="35.25" x14ac:dyDescent="0.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47" t="s">
        <v>116</v>
      </c>
      <c r="O1" s="147"/>
      <c r="P1" s="147"/>
      <c r="Q1" s="147"/>
      <c r="R1" s="147"/>
      <c r="S1" s="147"/>
      <c r="T1" s="147"/>
      <c r="U1" s="147"/>
      <c r="V1" s="51"/>
      <c r="W1" s="51"/>
    </row>
    <row r="2" spans="1:23" ht="35.25" customHeight="1" x14ac:dyDescent="0.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148" t="s">
        <v>117</v>
      </c>
      <c r="O2" s="148"/>
      <c r="P2" s="148"/>
      <c r="Q2" s="148"/>
      <c r="R2" s="148"/>
      <c r="S2" s="148"/>
      <c r="T2" s="148"/>
      <c r="U2" s="148"/>
      <c r="V2" s="52"/>
      <c r="W2" s="52"/>
    </row>
    <row r="3" spans="1:23" ht="100.5" customHeight="1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149" t="s">
        <v>127</v>
      </c>
      <c r="O3" s="149"/>
      <c r="P3" s="149"/>
      <c r="Q3" s="149"/>
      <c r="R3" s="149"/>
      <c r="S3" s="149"/>
      <c r="T3" s="149"/>
      <c r="U3" s="149"/>
      <c r="V3" s="53"/>
      <c r="W3" s="53"/>
    </row>
    <row r="4" spans="1:23" ht="118.5" customHeight="1" x14ac:dyDescent="0.25">
      <c r="A4" s="131" t="s">
        <v>118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50"/>
      <c r="W4" s="50"/>
    </row>
    <row r="7" spans="1:23" ht="81.75" customHeight="1" x14ac:dyDescent="0.25">
      <c r="A7" s="139" t="s">
        <v>0</v>
      </c>
      <c r="B7" s="139" t="s">
        <v>37</v>
      </c>
      <c r="C7" s="67"/>
      <c r="D7" s="139" t="s">
        <v>38</v>
      </c>
      <c r="E7" s="139"/>
      <c r="F7" s="141" t="s">
        <v>39</v>
      </c>
      <c r="G7" s="141" t="s">
        <v>40</v>
      </c>
      <c r="H7" s="141" t="s">
        <v>41</v>
      </c>
      <c r="I7" s="141" t="s">
        <v>42</v>
      </c>
      <c r="J7" s="139" t="s">
        <v>43</v>
      </c>
      <c r="K7" s="139"/>
      <c r="L7" s="142" t="s">
        <v>44</v>
      </c>
      <c r="M7" s="144" t="s">
        <v>45</v>
      </c>
      <c r="N7" s="144" t="s">
        <v>46</v>
      </c>
      <c r="O7" s="139" t="s">
        <v>47</v>
      </c>
      <c r="P7" s="150" t="s">
        <v>48</v>
      </c>
      <c r="Q7" s="151"/>
      <c r="R7" s="151"/>
      <c r="S7" s="152"/>
      <c r="T7" s="159" t="s">
        <v>49</v>
      </c>
      <c r="U7" s="141" t="s">
        <v>50</v>
      </c>
    </row>
    <row r="8" spans="1:23" ht="18.75" customHeight="1" x14ac:dyDescent="0.25">
      <c r="A8" s="139"/>
      <c r="B8" s="139"/>
      <c r="C8" s="67"/>
      <c r="D8" s="141" t="s">
        <v>51</v>
      </c>
      <c r="E8" s="141" t="s">
        <v>52</v>
      </c>
      <c r="F8" s="139"/>
      <c r="G8" s="139"/>
      <c r="H8" s="139"/>
      <c r="I8" s="139"/>
      <c r="J8" s="141" t="s">
        <v>53</v>
      </c>
      <c r="K8" s="141" t="s">
        <v>54</v>
      </c>
      <c r="L8" s="143"/>
      <c r="M8" s="145"/>
      <c r="N8" s="145"/>
      <c r="O8" s="139"/>
      <c r="P8" s="153"/>
      <c r="Q8" s="154"/>
      <c r="R8" s="154"/>
      <c r="S8" s="155"/>
      <c r="T8" s="160"/>
      <c r="U8" s="139"/>
    </row>
    <row r="9" spans="1:23" ht="241.5" customHeight="1" x14ac:dyDescent="0.25">
      <c r="A9" s="139"/>
      <c r="B9" s="139"/>
      <c r="C9" s="67"/>
      <c r="D9" s="139"/>
      <c r="E9" s="139"/>
      <c r="F9" s="139"/>
      <c r="G9" s="139"/>
      <c r="H9" s="139"/>
      <c r="I9" s="139"/>
      <c r="J9" s="139"/>
      <c r="K9" s="139"/>
      <c r="L9" s="143"/>
      <c r="M9" s="145"/>
      <c r="N9" s="145"/>
      <c r="O9" s="139"/>
      <c r="P9" s="156"/>
      <c r="Q9" s="157"/>
      <c r="R9" s="157"/>
      <c r="S9" s="158"/>
      <c r="T9" s="160"/>
      <c r="U9" s="139"/>
    </row>
    <row r="10" spans="1:23" ht="33" customHeight="1" x14ac:dyDescent="0.25">
      <c r="A10" s="140"/>
      <c r="B10" s="140"/>
      <c r="C10" s="68"/>
      <c r="D10" s="140"/>
      <c r="E10" s="140"/>
      <c r="F10" s="139"/>
      <c r="G10" s="140"/>
      <c r="H10" s="140"/>
      <c r="I10" s="68" t="s">
        <v>33</v>
      </c>
      <c r="J10" s="68" t="s">
        <v>33</v>
      </c>
      <c r="K10" s="68" t="s">
        <v>33</v>
      </c>
      <c r="L10" s="69" t="s">
        <v>55</v>
      </c>
      <c r="M10" s="146"/>
      <c r="N10" s="146"/>
      <c r="O10" s="140"/>
      <c r="P10" s="68" t="s">
        <v>31</v>
      </c>
      <c r="Q10" s="68" t="s">
        <v>31</v>
      </c>
      <c r="R10" s="68" t="s">
        <v>31</v>
      </c>
      <c r="S10" s="68" t="s">
        <v>31</v>
      </c>
      <c r="T10" s="70" t="s">
        <v>56</v>
      </c>
      <c r="U10" s="68" t="s">
        <v>56</v>
      </c>
    </row>
    <row r="11" spans="1:23" ht="27.75" x14ac:dyDescent="0.25">
      <c r="A11" s="71">
        <v>1</v>
      </c>
      <c r="B11" s="71">
        <v>2</v>
      </c>
      <c r="C11" s="71"/>
      <c r="D11" s="71">
        <v>3</v>
      </c>
      <c r="E11" s="71">
        <v>4</v>
      </c>
      <c r="F11" s="72">
        <v>5</v>
      </c>
      <c r="G11" s="71">
        <v>6</v>
      </c>
      <c r="H11" s="71">
        <v>7</v>
      </c>
      <c r="I11" s="71">
        <v>8</v>
      </c>
      <c r="J11" s="71">
        <v>9</v>
      </c>
      <c r="K11" s="71">
        <v>10</v>
      </c>
      <c r="L11" s="73">
        <v>11</v>
      </c>
      <c r="M11" s="71">
        <v>12</v>
      </c>
      <c r="N11" s="71">
        <v>13</v>
      </c>
      <c r="O11" s="71">
        <v>14</v>
      </c>
      <c r="P11" s="71">
        <v>15</v>
      </c>
      <c r="Q11" s="71">
        <v>16</v>
      </c>
      <c r="R11" s="71">
        <v>17</v>
      </c>
      <c r="S11" s="71">
        <v>18</v>
      </c>
      <c r="T11" s="71">
        <v>16</v>
      </c>
      <c r="U11" s="71">
        <v>17</v>
      </c>
    </row>
    <row r="12" spans="1:23" ht="105.75" x14ac:dyDescent="0.25">
      <c r="A12" s="59" t="s">
        <v>85</v>
      </c>
      <c r="B12" s="59"/>
      <c r="C12" s="56" t="s">
        <v>71</v>
      </c>
      <c r="D12" s="57" t="s">
        <v>35</v>
      </c>
      <c r="E12" s="57" t="s">
        <v>35</v>
      </c>
      <c r="F12" s="58" t="s">
        <v>35</v>
      </c>
      <c r="G12" s="74" t="s">
        <v>35</v>
      </c>
      <c r="H12" s="74" t="s">
        <v>35</v>
      </c>
      <c r="I12" s="29">
        <v>25383.5</v>
      </c>
      <c r="J12" s="29">
        <v>19830.2</v>
      </c>
      <c r="K12" s="29">
        <v>16944.399999999998</v>
      </c>
      <c r="L12" s="75">
        <v>1118</v>
      </c>
      <c r="M12" s="74" t="s">
        <v>35</v>
      </c>
      <c r="N12" s="74" t="s">
        <v>35</v>
      </c>
      <c r="O12" s="65" t="s">
        <v>35</v>
      </c>
      <c r="P12" s="29">
        <v>22365918.009999998</v>
      </c>
      <c r="Q12" s="29">
        <v>0</v>
      </c>
      <c r="R12" s="29">
        <v>0</v>
      </c>
      <c r="S12" s="29">
        <v>22365918.009999998</v>
      </c>
      <c r="T12" s="76">
        <v>881.1203344692417</v>
      </c>
      <c r="U12" s="76">
        <v>1411.93</v>
      </c>
    </row>
    <row r="13" spans="1:23" ht="61.5" x14ac:dyDescent="0.25">
      <c r="A13" s="60">
        <v>1</v>
      </c>
      <c r="B13" s="61" t="s">
        <v>75</v>
      </c>
      <c r="C13" s="55" t="s">
        <v>71</v>
      </c>
      <c r="D13" s="57">
        <v>1975</v>
      </c>
      <c r="E13" s="57"/>
      <c r="F13" s="58" t="s">
        <v>60</v>
      </c>
      <c r="G13" s="74">
        <v>5</v>
      </c>
      <c r="H13" s="74">
        <v>5</v>
      </c>
      <c r="I13" s="29">
        <v>3872.1</v>
      </c>
      <c r="J13" s="29">
        <v>3394.8</v>
      </c>
      <c r="K13" s="29">
        <v>3126.9</v>
      </c>
      <c r="L13" s="75">
        <v>195</v>
      </c>
      <c r="M13" s="74" t="s">
        <v>58</v>
      </c>
      <c r="N13" s="74" t="s">
        <v>59</v>
      </c>
      <c r="O13" s="65" t="s">
        <v>72</v>
      </c>
      <c r="P13" s="29">
        <v>3990959.1300000004</v>
      </c>
      <c r="Q13" s="29">
        <v>0</v>
      </c>
      <c r="R13" s="29">
        <v>0</v>
      </c>
      <c r="S13" s="29">
        <v>3990959.1300000004</v>
      </c>
      <c r="T13" s="76">
        <v>1030.6962965832495</v>
      </c>
      <c r="U13" s="76">
        <v>1191.95</v>
      </c>
    </row>
    <row r="14" spans="1:23" ht="61.5" x14ac:dyDescent="0.25">
      <c r="A14" s="60">
        <v>2</v>
      </c>
      <c r="B14" s="61" t="s">
        <v>76</v>
      </c>
      <c r="C14" s="26" t="s">
        <v>71</v>
      </c>
      <c r="D14" s="57">
        <v>1976</v>
      </c>
      <c r="E14" s="57">
        <v>2014</v>
      </c>
      <c r="F14" s="58" t="s">
        <v>60</v>
      </c>
      <c r="G14" s="74">
        <v>5</v>
      </c>
      <c r="H14" s="74">
        <v>5</v>
      </c>
      <c r="I14" s="29">
        <v>3766.7</v>
      </c>
      <c r="J14" s="29">
        <v>3448.9</v>
      </c>
      <c r="K14" s="29">
        <v>3176.5</v>
      </c>
      <c r="L14" s="75">
        <v>171</v>
      </c>
      <c r="M14" s="74" t="s">
        <v>58</v>
      </c>
      <c r="N14" s="74" t="s">
        <v>59</v>
      </c>
      <c r="O14" s="65" t="s">
        <v>72</v>
      </c>
      <c r="P14" s="29">
        <v>4659879.26</v>
      </c>
      <c r="Q14" s="29">
        <v>0</v>
      </c>
      <c r="R14" s="29">
        <v>0</v>
      </c>
      <c r="S14" s="29">
        <v>4659879.26</v>
      </c>
      <c r="T14" s="76">
        <v>1237.1251387155867</v>
      </c>
      <c r="U14" s="76">
        <v>1411.93</v>
      </c>
    </row>
    <row r="15" spans="1:23" ht="61.5" x14ac:dyDescent="0.25">
      <c r="A15" s="60">
        <v>3</v>
      </c>
      <c r="B15" s="61" t="s">
        <v>77</v>
      </c>
      <c r="C15" s="26" t="s">
        <v>71</v>
      </c>
      <c r="D15" s="57">
        <v>1989</v>
      </c>
      <c r="E15" s="57">
        <v>2014</v>
      </c>
      <c r="F15" s="58" t="s">
        <v>60</v>
      </c>
      <c r="G15" s="74">
        <v>5</v>
      </c>
      <c r="H15" s="74">
        <v>5</v>
      </c>
      <c r="I15" s="29">
        <v>3931.2</v>
      </c>
      <c r="J15" s="29">
        <v>3424.8</v>
      </c>
      <c r="K15" s="29">
        <v>3030.1</v>
      </c>
      <c r="L15" s="75">
        <v>192</v>
      </c>
      <c r="M15" s="74" t="s">
        <v>58</v>
      </c>
      <c r="N15" s="74" t="s">
        <v>59</v>
      </c>
      <c r="O15" s="65" t="s">
        <v>72</v>
      </c>
      <c r="P15" s="29">
        <v>4525716.7</v>
      </c>
      <c r="Q15" s="29">
        <v>0</v>
      </c>
      <c r="R15" s="29">
        <v>0</v>
      </c>
      <c r="S15" s="29">
        <v>4525716.7</v>
      </c>
      <c r="T15" s="76">
        <v>1151.2303367928369</v>
      </c>
      <c r="U15" s="76">
        <v>1411.93</v>
      </c>
    </row>
    <row r="16" spans="1:23" ht="61.5" x14ac:dyDescent="0.25">
      <c r="A16" s="60">
        <v>4</v>
      </c>
      <c r="B16" s="61" t="s">
        <v>78</v>
      </c>
      <c r="C16" s="26" t="s">
        <v>71</v>
      </c>
      <c r="D16" s="57">
        <v>1990</v>
      </c>
      <c r="E16" s="57">
        <v>2015</v>
      </c>
      <c r="F16" s="58" t="s">
        <v>60</v>
      </c>
      <c r="G16" s="74">
        <v>5</v>
      </c>
      <c r="H16" s="74">
        <v>5</v>
      </c>
      <c r="I16" s="29">
        <v>4352.7</v>
      </c>
      <c r="J16" s="29">
        <v>3929.5</v>
      </c>
      <c r="K16" s="29">
        <v>3876.3</v>
      </c>
      <c r="L16" s="75">
        <v>179</v>
      </c>
      <c r="M16" s="74" t="s">
        <v>58</v>
      </c>
      <c r="N16" s="74" t="s">
        <v>59</v>
      </c>
      <c r="O16" s="65" t="s">
        <v>72</v>
      </c>
      <c r="P16" s="29">
        <v>2079281.85</v>
      </c>
      <c r="Q16" s="29">
        <v>0</v>
      </c>
      <c r="R16" s="29">
        <v>0</v>
      </c>
      <c r="S16" s="29">
        <v>2079281.85</v>
      </c>
      <c r="T16" s="76">
        <v>477.69932455717145</v>
      </c>
      <c r="U16" s="76">
        <v>673.78</v>
      </c>
    </row>
    <row r="17" spans="1:21" ht="70.5" x14ac:dyDescent="0.25">
      <c r="A17" s="60">
        <v>5</v>
      </c>
      <c r="B17" s="61" t="s">
        <v>79</v>
      </c>
      <c r="C17" s="26" t="s">
        <v>71</v>
      </c>
      <c r="D17" s="57">
        <v>1980</v>
      </c>
      <c r="E17" s="57"/>
      <c r="F17" s="58" t="s">
        <v>57</v>
      </c>
      <c r="G17" s="74">
        <v>5</v>
      </c>
      <c r="H17" s="74">
        <v>2</v>
      </c>
      <c r="I17" s="29">
        <v>4925</v>
      </c>
      <c r="J17" s="29">
        <v>2139.1</v>
      </c>
      <c r="K17" s="29">
        <v>241.5</v>
      </c>
      <c r="L17" s="75">
        <v>215</v>
      </c>
      <c r="M17" s="74" t="s">
        <v>58</v>
      </c>
      <c r="N17" s="74" t="s">
        <v>59</v>
      </c>
      <c r="O17" s="65" t="s">
        <v>72</v>
      </c>
      <c r="P17" s="29">
        <v>2105421.0699999998</v>
      </c>
      <c r="Q17" s="29">
        <v>0</v>
      </c>
      <c r="R17" s="29">
        <v>0</v>
      </c>
      <c r="S17" s="29">
        <v>2105421.0699999998</v>
      </c>
      <c r="T17" s="76">
        <v>427.49666395939084</v>
      </c>
      <c r="U17" s="76">
        <v>1244.9351334010153</v>
      </c>
    </row>
    <row r="18" spans="1:21" ht="70.5" x14ac:dyDescent="0.25">
      <c r="A18" s="60">
        <v>6</v>
      </c>
      <c r="B18" s="61" t="s">
        <v>80</v>
      </c>
      <c r="C18" s="26" t="s">
        <v>71</v>
      </c>
      <c r="D18" s="57">
        <v>1987</v>
      </c>
      <c r="E18" s="57"/>
      <c r="F18" s="58" t="s">
        <v>70</v>
      </c>
      <c r="G18" s="74">
        <v>12</v>
      </c>
      <c r="H18" s="74">
        <v>1</v>
      </c>
      <c r="I18" s="29">
        <v>4535.8</v>
      </c>
      <c r="J18" s="29">
        <v>3493.1</v>
      </c>
      <c r="K18" s="29">
        <v>3493.1</v>
      </c>
      <c r="L18" s="75">
        <v>166</v>
      </c>
      <c r="M18" s="74" t="s">
        <v>58</v>
      </c>
      <c r="N18" s="74" t="s">
        <v>59</v>
      </c>
      <c r="O18" s="65" t="s">
        <v>81</v>
      </c>
      <c r="P18" s="29">
        <v>5004660</v>
      </c>
      <c r="Q18" s="29">
        <v>0</v>
      </c>
      <c r="R18" s="29">
        <v>0</v>
      </c>
      <c r="S18" s="29">
        <v>5004660</v>
      </c>
      <c r="T18" s="76">
        <v>1103.3687552361214</v>
      </c>
      <c r="U18" s="76">
        <v>1149.3438864147449</v>
      </c>
    </row>
    <row r="19" spans="1:21" ht="45.75" x14ac:dyDescent="0.25">
      <c r="A19" s="62" t="s">
        <v>86</v>
      </c>
      <c r="B19" s="61"/>
      <c r="C19" s="26" t="s">
        <v>71</v>
      </c>
      <c r="D19" s="57" t="s">
        <v>35</v>
      </c>
      <c r="E19" s="57" t="s">
        <v>35</v>
      </c>
      <c r="F19" s="58" t="s">
        <v>35</v>
      </c>
      <c r="G19" s="74" t="s">
        <v>35</v>
      </c>
      <c r="H19" s="74" t="s">
        <v>35</v>
      </c>
      <c r="I19" s="29">
        <v>31604.54</v>
      </c>
      <c r="J19" s="29">
        <v>27936.5</v>
      </c>
      <c r="K19" s="29">
        <v>24841.85</v>
      </c>
      <c r="L19" s="75">
        <v>1498</v>
      </c>
      <c r="M19" s="74" t="s">
        <v>35</v>
      </c>
      <c r="N19" s="74" t="s">
        <v>35</v>
      </c>
      <c r="O19" s="65" t="s">
        <v>35</v>
      </c>
      <c r="P19" s="29">
        <v>39601702.299999997</v>
      </c>
      <c r="Q19" s="29">
        <v>0</v>
      </c>
      <c r="R19" s="29">
        <v>0</v>
      </c>
      <c r="S19" s="29">
        <v>39601702.299999997</v>
      </c>
      <c r="T19" s="76">
        <v>1253.038402077676</v>
      </c>
      <c r="U19" s="76">
        <v>4886.1799999999994</v>
      </c>
    </row>
    <row r="20" spans="1:21" ht="61.5" x14ac:dyDescent="0.25">
      <c r="A20" s="60">
        <v>1</v>
      </c>
      <c r="B20" s="61" t="s">
        <v>82</v>
      </c>
      <c r="C20" s="26" t="s">
        <v>71</v>
      </c>
      <c r="D20" s="57">
        <v>1979</v>
      </c>
      <c r="E20" s="57">
        <v>2016</v>
      </c>
      <c r="F20" s="58" t="s">
        <v>69</v>
      </c>
      <c r="G20" s="74">
        <v>9</v>
      </c>
      <c r="H20" s="74">
        <v>4</v>
      </c>
      <c r="I20" s="29">
        <v>7780.54</v>
      </c>
      <c r="J20" s="29">
        <v>7022.3</v>
      </c>
      <c r="K20" s="29">
        <v>6468.65</v>
      </c>
      <c r="L20" s="75">
        <v>388</v>
      </c>
      <c r="M20" s="74" t="s">
        <v>58</v>
      </c>
      <c r="N20" s="74" t="s">
        <v>59</v>
      </c>
      <c r="O20" s="65" t="s">
        <v>72</v>
      </c>
      <c r="P20" s="29">
        <v>9440007.4199999999</v>
      </c>
      <c r="Q20" s="29">
        <v>0</v>
      </c>
      <c r="R20" s="29">
        <v>0</v>
      </c>
      <c r="S20" s="29">
        <v>9440007.4199999999</v>
      </c>
      <c r="T20" s="76">
        <v>1213.2843504435425</v>
      </c>
      <c r="U20" s="76">
        <v>4886.1799999999994</v>
      </c>
    </row>
    <row r="21" spans="1:21" ht="61.5" x14ac:dyDescent="0.25">
      <c r="A21" s="60">
        <v>2</v>
      </c>
      <c r="B21" s="61" t="s">
        <v>83</v>
      </c>
      <c r="C21" s="26" t="s">
        <v>71</v>
      </c>
      <c r="D21" s="57">
        <v>1983</v>
      </c>
      <c r="E21" s="57">
        <v>2016</v>
      </c>
      <c r="F21" s="58" t="s">
        <v>69</v>
      </c>
      <c r="G21" s="74">
        <v>12</v>
      </c>
      <c r="H21" s="74">
        <v>3</v>
      </c>
      <c r="I21" s="29">
        <v>9222.1</v>
      </c>
      <c r="J21" s="29">
        <v>8177.3</v>
      </c>
      <c r="K21" s="29">
        <v>6098.2</v>
      </c>
      <c r="L21" s="75">
        <v>410</v>
      </c>
      <c r="M21" s="74" t="s">
        <v>58</v>
      </c>
      <c r="N21" s="74" t="s">
        <v>59</v>
      </c>
      <c r="O21" s="65" t="s">
        <v>72</v>
      </c>
      <c r="P21" s="29">
        <v>15330162.699999999</v>
      </c>
      <c r="Q21" s="29">
        <v>0</v>
      </c>
      <c r="R21" s="29">
        <v>0</v>
      </c>
      <c r="S21" s="29">
        <v>15330162.699999999</v>
      </c>
      <c r="T21" s="76">
        <v>1662.3288296591882</v>
      </c>
      <c r="U21" s="76">
        <v>4588.1673799893724</v>
      </c>
    </row>
    <row r="22" spans="1:21" ht="70.5" x14ac:dyDescent="0.25">
      <c r="A22" s="60">
        <v>3</v>
      </c>
      <c r="B22" s="63" t="s">
        <v>73</v>
      </c>
      <c r="C22" s="26" t="s">
        <v>71</v>
      </c>
      <c r="D22" s="57">
        <v>1976</v>
      </c>
      <c r="E22" s="57"/>
      <c r="F22" s="58" t="s">
        <v>57</v>
      </c>
      <c r="G22" s="74">
        <v>9</v>
      </c>
      <c r="H22" s="74">
        <v>1</v>
      </c>
      <c r="I22" s="29">
        <v>3288.7</v>
      </c>
      <c r="J22" s="29">
        <v>2641.5</v>
      </c>
      <c r="K22" s="29">
        <v>2496.9</v>
      </c>
      <c r="L22" s="75">
        <v>150</v>
      </c>
      <c r="M22" s="74" t="s">
        <v>58</v>
      </c>
      <c r="N22" s="74" t="s">
        <v>59</v>
      </c>
      <c r="O22" s="65" t="s">
        <v>72</v>
      </c>
      <c r="P22" s="29">
        <v>3815308.8000000003</v>
      </c>
      <c r="Q22" s="29">
        <v>0</v>
      </c>
      <c r="R22" s="29">
        <v>0</v>
      </c>
      <c r="S22" s="29">
        <v>3815308.8000000003</v>
      </c>
      <c r="T22" s="76">
        <v>1160.1267370085445</v>
      </c>
      <c r="U22" s="76">
        <v>4148.03</v>
      </c>
    </row>
    <row r="23" spans="1:21" ht="61.5" x14ac:dyDescent="0.25">
      <c r="A23" s="60">
        <v>4</v>
      </c>
      <c r="B23" s="63" t="s">
        <v>74</v>
      </c>
      <c r="C23" s="27" t="s">
        <v>71</v>
      </c>
      <c r="D23" s="57">
        <v>1973</v>
      </c>
      <c r="E23" s="57"/>
      <c r="F23" s="58" t="s">
        <v>60</v>
      </c>
      <c r="G23" s="74">
        <v>5</v>
      </c>
      <c r="H23" s="74">
        <v>5</v>
      </c>
      <c r="I23" s="29">
        <v>3438.4</v>
      </c>
      <c r="J23" s="29">
        <v>3094.4</v>
      </c>
      <c r="K23" s="29">
        <v>2777.1</v>
      </c>
      <c r="L23" s="75">
        <v>200</v>
      </c>
      <c r="M23" s="74" t="s">
        <v>58</v>
      </c>
      <c r="N23" s="74" t="s">
        <v>59</v>
      </c>
      <c r="O23" s="65" t="s">
        <v>72</v>
      </c>
      <c r="P23" s="29">
        <v>2986571.38</v>
      </c>
      <c r="Q23" s="29">
        <v>0</v>
      </c>
      <c r="R23" s="29">
        <v>0</v>
      </c>
      <c r="S23" s="29">
        <v>2986571.38</v>
      </c>
      <c r="T23" s="76">
        <v>868.59335155886458</v>
      </c>
      <c r="U23" s="76">
        <v>1191.95</v>
      </c>
    </row>
    <row r="24" spans="1:21" ht="61.5" x14ac:dyDescent="0.25">
      <c r="A24" s="60">
        <v>5</v>
      </c>
      <c r="B24" s="63" t="s">
        <v>84</v>
      </c>
      <c r="C24" s="27" t="s">
        <v>71</v>
      </c>
      <c r="D24" s="57">
        <v>1981</v>
      </c>
      <c r="E24" s="57"/>
      <c r="F24" s="58" t="s">
        <v>69</v>
      </c>
      <c r="G24" s="74">
        <v>9</v>
      </c>
      <c r="H24" s="74">
        <v>4</v>
      </c>
      <c r="I24" s="29">
        <v>7874.8</v>
      </c>
      <c r="J24" s="29">
        <v>7001</v>
      </c>
      <c r="K24" s="29">
        <v>7001</v>
      </c>
      <c r="L24" s="75">
        <v>350</v>
      </c>
      <c r="M24" s="74" t="s">
        <v>58</v>
      </c>
      <c r="N24" s="74" t="s">
        <v>59</v>
      </c>
      <c r="O24" s="65" t="s">
        <v>81</v>
      </c>
      <c r="P24" s="29">
        <v>8029652</v>
      </c>
      <c r="Q24" s="29">
        <v>0</v>
      </c>
      <c r="R24" s="29">
        <v>0</v>
      </c>
      <c r="S24" s="29">
        <v>8029652</v>
      </c>
      <c r="T24" s="76">
        <v>1019.6642454411541</v>
      </c>
      <c r="U24" s="76">
        <v>1142.024178391832</v>
      </c>
    </row>
    <row r="28" spans="1:21" ht="33" x14ac:dyDescent="0.45">
      <c r="A28" s="54" t="s">
        <v>119</v>
      </c>
    </row>
  </sheetData>
  <mergeCells count="23">
    <mergeCell ref="N1:U1"/>
    <mergeCell ref="N2:U2"/>
    <mergeCell ref="N3:U3"/>
    <mergeCell ref="A4:U4"/>
    <mergeCell ref="A7:A10"/>
    <mergeCell ref="B7:B10"/>
    <mergeCell ref="D7:E7"/>
    <mergeCell ref="F7:F10"/>
    <mergeCell ref="G7:G10"/>
    <mergeCell ref="P7:S9"/>
    <mergeCell ref="T7:T9"/>
    <mergeCell ref="U7:U9"/>
    <mergeCell ref="D8:D10"/>
    <mergeCell ref="E8:E10"/>
    <mergeCell ref="J8:J9"/>
    <mergeCell ref="K8:K9"/>
    <mergeCell ref="O7:O10"/>
    <mergeCell ref="H7:H10"/>
    <mergeCell ref="I7:I9"/>
    <mergeCell ref="J7:K7"/>
    <mergeCell ref="L7:L9"/>
    <mergeCell ref="M7:M10"/>
    <mergeCell ref="N7:N10"/>
  </mergeCells>
  <pageMargins left="0" right="0" top="0" bottom="0" header="0" footer="0"/>
  <pageSetup paperSize="9" scale="2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zoomScale="77" zoomScaleNormal="77" workbookViewId="0">
      <selection activeCell="B3" sqref="B3"/>
    </sheetView>
  </sheetViews>
  <sheetFormatPr defaultRowHeight="15" x14ac:dyDescent="0.25"/>
  <cols>
    <col min="1" max="1" width="53.5703125" bestFit="1" customWidth="1"/>
    <col min="2" max="2" width="47.42578125" customWidth="1"/>
  </cols>
  <sheetData>
    <row r="1" spans="1:2" s="4" customFormat="1" ht="20.25" x14ac:dyDescent="0.25">
      <c r="B1" s="77" t="s">
        <v>120</v>
      </c>
    </row>
    <row r="2" spans="1:2" s="4" customFormat="1" ht="202.5" x14ac:dyDescent="0.3">
      <c r="B2" s="78" t="s">
        <v>121</v>
      </c>
    </row>
    <row r="3" spans="1:2" s="4" customFormat="1" ht="81" x14ac:dyDescent="0.25">
      <c r="B3" s="79" t="s">
        <v>128</v>
      </c>
    </row>
    <row r="4" spans="1:2" s="4" customFormat="1" x14ac:dyDescent="0.25"/>
    <row r="5" spans="1:2" s="4" customFormat="1" x14ac:dyDescent="0.25"/>
    <row r="6" spans="1:2" ht="124.5" customHeight="1" x14ac:dyDescent="0.25">
      <c r="A6" s="161" t="s">
        <v>122</v>
      </c>
      <c r="B6" s="161"/>
    </row>
    <row r="7" spans="1:2" s="3" customFormat="1" ht="46.5" x14ac:dyDescent="0.3">
      <c r="A7" s="80" t="s">
        <v>61</v>
      </c>
      <c r="B7" s="80" t="s">
        <v>67</v>
      </c>
    </row>
    <row r="8" spans="1:2" s="3" customFormat="1" ht="23.25" x14ac:dyDescent="0.35">
      <c r="A8" s="81" t="s">
        <v>62</v>
      </c>
      <c r="B8" s="82">
        <v>22365918.009999998</v>
      </c>
    </row>
    <row r="9" spans="1:2" s="3" customFormat="1" ht="69.75" x14ac:dyDescent="0.35">
      <c r="A9" s="83" t="s">
        <v>63</v>
      </c>
      <c r="B9" s="66">
        <v>0</v>
      </c>
    </row>
    <row r="10" spans="1:2" s="3" customFormat="1" ht="23.25" x14ac:dyDescent="0.35">
      <c r="A10" s="83" t="s">
        <v>64</v>
      </c>
      <c r="B10" s="66">
        <v>0</v>
      </c>
    </row>
    <row r="11" spans="1:2" s="3" customFormat="1" ht="23.25" x14ac:dyDescent="0.35">
      <c r="A11" s="83" t="s">
        <v>65</v>
      </c>
      <c r="B11" s="66">
        <v>0</v>
      </c>
    </row>
    <row r="12" spans="1:2" s="3" customFormat="1" ht="23.25" x14ac:dyDescent="0.35">
      <c r="A12" s="83" t="s">
        <v>66</v>
      </c>
      <c r="B12" s="84">
        <f>B8-B9-B10-B11</f>
        <v>22365918.009999998</v>
      </c>
    </row>
    <row r="13" spans="1:2" s="3" customFormat="1" ht="46.5" x14ac:dyDescent="0.3">
      <c r="A13" s="80" t="s">
        <v>61</v>
      </c>
      <c r="B13" s="80" t="s">
        <v>68</v>
      </c>
    </row>
    <row r="14" spans="1:2" s="3" customFormat="1" ht="23.25" x14ac:dyDescent="0.35">
      <c r="A14" s="81" t="s">
        <v>62</v>
      </c>
      <c r="B14" s="82">
        <v>39601702.299999997</v>
      </c>
    </row>
    <row r="15" spans="1:2" s="3" customFormat="1" ht="69.75" x14ac:dyDescent="0.35">
      <c r="A15" s="83" t="s">
        <v>63</v>
      </c>
      <c r="B15" s="66">
        <v>0</v>
      </c>
    </row>
    <row r="16" spans="1:2" s="3" customFormat="1" ht="23.25" x14ac:dyDescent="0.35">
      <c r="A16" s="83" t="s">
        <v>64</v>
      </c>
      <c r="B16" s="66">
        <v>0</v>
      </c>
    </row>
    <row r="17" spans="1:2" s="3" customFormat="1" ht="23.25" x14ac:dyDescent="0.35">
      <c r="A17" s="83" t="s">
        <v>65</v>
      </c>
      <c r="B17" s="66">
        <v>0</v>
      </c>
    </row>
    <row r="18" spans="1:2" s="3" customFormat="1" ht="23.25" x14ac:dyDescent="0.35">
      <c r="A18" s="83" t="s">
        <v>66</v>
      </c>
      <c r="B18" s="84">
        <f>B14-B15-B16-B17</f>
        <v>39601702.299999997</v>
      </c>
    </row>
    <row r="19" spans="1:2" ht="23.25" x14ac:dyDescent="0.35">
      <c r="A19" s="85"/>
      <c r="B19" s="85"/>
    </row>
  </sheetData>
  <mergeCells count="1">
    <mergeCell ref="A6:B6"/>
  </mergeCells>
  <pageMargins left="0.7" right="0.7" top="0.75" bottom="0.75" header="0.3" footer="0.3"/>
  <pageSetup paperSize="9" scale="86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9"/>
  <sheetViews>
    <sheetView topLeftCell="D1" zoomScale="53" zoomScaleNormal="53" workbookViewId="0">
      <selection activeCell="P12" sqref="P12:Q15"/>
    </sheetView>
  </sheetViews>
  <sheetFormatPr defaultRowHeight="15" x14ac:dyDescent="0.25"/>
  <cols>
    <col min="1" max="1" width="10.85546875" style="5" customWidth="1"/>
    <col min="2" max="2" width="51.5703125" style="5" customWidth="1"/>
    <col min="3" max="3" width="23.140625" style="5" customWidth="1"/>
    <col min="4" max="4" width="19.7109375" style="5" customWidth="1"/>
    <col min="5" max="5" width="30.42578125" style="5" customWidth="1"/>
    <col min="6" max="7" width="0" style="5" hidden="1" customWidth="1"/>
    <col min="8" max="8" width="16" style="5" customWidth="1"/>
    <col min="9" max="9" width="14.42578125" style="5" customWidth="1"/>
    <col min="10" max="10" width="15.85546875" style="5" customWidth="1"/>
    <col min="11" max="11" width="13.7109375" style="5" customWidth="1"/>
    <col min="12" max="12" width="16.28515625" style="5" customWidth="1"/>
    <col min="13" max="13" width="16" style="5" customWidth="1"/>
    <col min="14" max="14" width="10.85546875" style="5" customWidth="1"/>
    <col min="15" max="15" width="12.7109375" style="5" customWidth="1"/>
    <col min="16" max="16" width="26.5703125" style="5" customWidth="1"/>
    <col min="17" max="17" width="29.42578125" style="5" customWidth="1"/>
    <col min="18" max="18" width="16.42578125" style="5" customWidth="1"/>
    <col min="19" max="19" width="14.140625" style="5" customWidth="1"/>
    <col min="20" max="20" width="11.85546875" style="5" customWidth="1"/>
    <col min="21" max="21" width="14.140625" style="5" customWidth="1"/>
    <col min="22" max="22" width="13.28515625" style="5" customWidth="1"/>
    <col min="23" max="23" width="13.140625" style="5" customWidth="1"/>
    <col min="24" max="24" width="13.7109375" style="5" customWidth="1"/>
    <col min="25" max="25" width="18.5703125" style="5" customWidth="1"/>
    <col min="26" max="26" width="26" style="5" customWidth="1"/>
    <col min="27" max="27" width="21.5703125" style="5" customWidth="1"/>
    <col min="28" max="28" width="12" style="5" customWidth="1"/>
    <col min="29" max="29" width="20.5703125" style="5" customWidth="1"/>
    <col min="30" max="30" width="27.42578125" style="5" customWidth="1"/>
    <col min="31" max="31" width="21.85546875" style="5" customWidth="1"/>
    <col min="32" max="32" width="24" style="5" customWidth="1"/>
    <col min="33" max="33" width="11.7109375" style="5" customWidth="1"/>
    <col min="34" max="34" width="19.42578125" style="5" customWidth="1"/>
    <col min="35" max="35" width="12.140625" style="5" customWidth="1"/>
    <col min="36" max="36" width="12.85546875" style="5" customWidth="1"/>
    <col min="37" max="37" width="15.140625" style="5" customWidth="1"/>
    <col min="38" max="16384" width="9.140625" style="5"/>
  </cols>
  <sheetData>
    <row r="1" spans="1:37" ht="45.75" x14ac:dyDescent="0.6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138" t="s">
        <v>123</v>
      </c>
      <c r="AB1" s="138"/>
      <c r="AC1" s="138"/>
      <c r="AD1" s="138"/>
      <c r="AE1" s="138"/>
      <c r="AF1" s="138"/>
      <c r="AG1" s="138"/>
      <c r="AH1" s="138"/>
      <c r="AI1" s="138"/>
      <c r="AJ1" s="138"/>
      <c r="AK1" s="138"/>
    </row>
    <row r="2" spans="1:37" ht="45.75" x14ac:dyDescent="0.6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138" t="s">
        <v>108</v>
      </c>
      <c r="AB2" s="138"/>
      <c r="AC2" s="138"/>
      <c r="AD2" s="138"/>
      <c r="AE2" s="138"/>
      <c r="AF2" s="138"/>
      <c r="AG2" s="138"/>
      <c r="AH2" s="138"/>
      <c r="AI2" s="138"/>
      <c r="AJ2" s="138"/>
      <c r="AK2" s="138"/>
    </row>
    <row r="3" spans="1:37" ht="45.75" x14ac:dyDescent="0.6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138" t="s">
        <v>109</v>
      </c>
      <c r="AB3" s="138"/>
      <c r="AC3" s="138"/>
      <c r="AD3" s="138"/>
      <c r="AE3" s="138"/>
      <c r="AF3" s="138"/>
      <c r="AG3" s="138"/>
      <c r="AH3" s="138"/>
      <c r="AI3" s="138"/>
      <c r="AJ3" s="138"/>
      <c r="AK3" s="138"/>
    </row>
    <row r="4" spans="1:37" ht="45.75" x14ac:dyDescent="0.6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138" t="s">
        <v>129</v>
      </c>
      <c r="AB4" s="138"/>
      <c r="AC4" s="138"/>
      <c r="AD4" s="138"/>
      <c r="AE4" s="138"/>
      <c r="AF4" s="138"/>
      <c r="AG4" s="138"/>
      <c r="AH4" s="138"/>
      <c r="AI4" s="138"/>
      <c r="AJ4" s="138"/>
      <c r="AK4" s="138"/>
    </row>
    <row r="5" spans="1:37" ht="45" customHeight="1" x14ac:dyDescent="0.8">
      <c r="A5" s="176" t="s">
        <v>110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</row>
    <row r="6" spans="1:37" ht="60.75" customHeight="1" x14ac:dyDescent="0.25">
      <c r="A6" s="180" t="s">
        <v>111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</row>
    <row r="7" spans="1:37" ht="60.75" customHeight="1" x14ac:dyDescent="0.25">
      <c r="A7" s="181" t="s">
        <v>112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</row>
    <row r="8" spans="1:37" ht="61.5" customHeight="1" x14ac:dyDescent="0.25">
      <c r="A8" s="182" t="s">
        <v>124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</row>
    <row r="11" spans="1:37" ht="27.75" customHeight="1" x14ac:dyDescent="0.25">
      <c r="A11" s="163" t="s">
        <v>0</v>
      </c>
      <c r="B11" s="163" t="s">
        <v>1</v>
      </c>
      <c r="C11" s="163" t="s">
        <v>94</v>
      </c>
      <c r="D11" s="183" t="s">
        <v>95</v>
      </c>
      <c r="E11" s="186" t="s">
        <v>2</v>
      </c>
      <c r="F11" s="177" t="s">
        <v>3</v>
      </c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8" t="s">
        <v>4</v>
      </c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15" t="s">
        <v>5</v>
      </c>
      <c r="AJ11" s="115" t="s">
        <v>6</v>
      </c>
      <c r="AK11" s="115" t="s">
        <v>7</v>
      </c>
    </row>
    <row r="12" spans="1:37" ht="27.75" customHeight="1" x14ac:dyDescent="0.25">
      <c r="A12" s="163"/>
      <c r="B12" s="163"/>
      <c r="C12" s="163"/>
      <c r="D12" s="184"/>
      <c r="E12" s="187"/>
      <c r="F12" s="134" t="s">
        <v>8</v>
      </c>
      <c r="G12" s="31"/>
      <c r="H12" s="163" t="s">
        <v>8</v>
      </c>
      <c r="I12" s="163"/>
      <c r="J12" s="163"/>
      <c r="K12" s="163"/>
      <c r="L12" s="163"/>
      <c r="M12" s="163"/>
      <c r="N12" s="170" t="s">
        <v>9</v>
      </c>
      <c r="O12" s="171"/>
      <c r="P12" s="170" t="s">
        <v>10</v>
      </c>
      <c r="Q12" s="171"/>
      <c r="R12" s="170" t="s">
        <v>11</v>
      </c>
      <c r="S12" s="171"/>
      <c r="T12" s="170" t="s">
        <v>12</v>
      </c>
      <c r="U12" s="171"/>
      <c r="V12" s="170" t="s">
        <v>13</v>
      </c>
      <c r="W12" s="171"/>
      <c r="X12" s="164" t="s">
        <v>14</v>
      </c>
      <c r="Y12" s="164" t="s">
        <v>96</v>
      </c>
      <c r="Z12" s="167" t="s">
        <v>16</v>
      </c>
      <c r="AA12" s="167" t="s">
        <v>17</v>
      </c>
      <c r="AB12" s="167" t="s">
        <v>18</v>
      </c>
      <c r="AC12" s="167" t="s">
        <v>97</v>
      </c>
      <c r="AD12" s="167" t="s">
        <v>98</v>
      </c>
      <c r="AE12" s="167" t="s">
        <v>99</v>
      </c>
      <c r="AF12" s="106" t="s">
        <v>22</v>
      </c>
      <c r="AG12" s="106" t="s">
        <v>23</v>
      </c>
      <c r="AH12" s="106" t="s">
        <v>100</v>
      </c>
      <c r="AI12" s="116"/>
      <c r="AJ12" s="116"/>
      <c r="AK12" s="116"/>
    </row>
    <row r="13" spans="1:37" ht="408.75" customHeight="1" x14ac:dyDescent="0.25">
      <c r="A13" s="163"/>
      <c r="B13" s="163"/>
      <c r="C13" s="163"/>
      <c r="D13" s="184"/>
      <c r="E13" s="187"/>
      <c r="F13" s="135"/>
      <c r="G13" s="35"/>
      <c r="H13" s="189" t="s">
        <v>25</v>
      </c>
      <c r="I13" s="189" t="s">
        <v>26</v>
      </c>
      <c r="J13" s="189" t="s">
        <v>27</v>
      </c>
      <c r="K13" s="189" t="s">
        <v>28</v>
      </c>
      <c r="L13" s="189" t="s">
        <v>29</v>
      </c>
      <c r="M13" s="189" t="s">
        <v>30</v>
      </c>
      <c r="N13" s="172"/>
      <c r="O13" s="173"/>
      <c r="P13" s="172"/>
      <c r="Q13" s="173"/>
      <c r="R13" s="172"/>
      <c r="S13" s="173"/>
      <c r="T13" s="172"/>
      <c r="U13" s="173"/>
      <c r="V13" s="172"/>
      <c r="W13" s="173"/>
      <c r="X13" s="165"/>
      <c r="Y13" s="165"/>
      <c r="Z13" s="168"/>
      <c r="AA13" s="168"/>
      <c r="AB13" s="168"/>
      <c r="AC13" s="168"/>
      <c r="AD13" s="168"/>
      <c r="AE13" s="168"/>
      <c r="AF13" s="107"/>
      <c r="AG13" s="107"/>
      <c r="AH13" s="107"/>
      <c r="AI13" s="116"/>
      <c r="AJ13" s="116"/>
      <c r="AK13" s="116"/>
    </row>
    <row r="14" spans="1:37" ht="279.75" customHeight="1" x14ac:dyDescent="0.25">
      <c r="A14" s="163"/>
      <c r="B14" s="163"/>
      <c r="C14" s="163"/>
      <c r="D14" s="184"/>
      <c r="E14" s="187"/>
      <c r="F14" s="34"/>
      <c r="G14" s="35"/>
      <c r="H14" s="190"/>
      <c r="I14" s="190"/>
      <c r="J14" s="190"/>
      <c r="K14" s="190"/>
      <c r="L14" s="190"/>
      <c r="M14" s="190"/>
      <c r="N14" s="172"/>
      <c r="O14" s="173"/>
      <c r="P14" s="172"/>
      <c r="Q14" s="173"/>
      <c r="R14" s="172"/>
      <c r="S14" s="173"/>
      <c r="T14" s="172"/>
      <c r="U14" s="173"/>
      <c r="V14" s="172"/>
      <c r="W14" s="173"/>
      <c r="X14" s="165"/>
      <c r="Y14" s="165"/>
      <c r="Z14" s="168"/>
      <c r="AA14" s="168"/>
      <c r="AB14" s="168"/>
      <c r="AC14" s="168"/>
      <c r="AD14" s="168"/>
      <c r="AE14" s="168"/>
      <c r="AF14" s="107"/>
      <c r="AG14" s="107"/>
      <c r="AH14" s="107"/>
      <c r="AI14" s="116"/>
      <c r="AJ14" s="116"/>
      <c r="AK14" s="116"/>
    </row>
    <row r="15" spans="1:37" ht="337.5" customHeight="1" x14ac:dyDescent="0.25">
      <c r="A15" s="163"/>
      <c r="B15" s="163"/>
      <c r="C15" s="163"/>
      <c r="D15" s="185"/>
      <c r="E15" s="188"/>
      <c r="F15" s="34"/>
      <c r="G15" s="35"/>
      <c r="H15" s="191"/>
      <c r="I15" s="191"/>
      <c r="J15" s="191"/>
      <c r="K15" s="191"/>
      <c r="L15" s="191"/>
      <c r="M15" s="191"/>
      <c r="N15" s="174"/>
      <c r="O15" s="175"/>
      <c r="P15" s="174"/>
      <c r="Q15" s="175"/>
      <c r="R15" s="174"/>
      <c r="S15" s="175"/>
      <c r="T15" s="174"/>
      <c r="U15" s="175"/>
      <c r="V15" s="174"/>
      <c r="W15" s="175"/>
      <c r="X15" s="166"/>
      <c r="Y15" s="166"/>
      <c r="Z15" s="169"/>
      <c r="AA15" s="169"/>
      <c r="AB15" s="169"/>
      <c r="AC15" s="169"/>
      <c r="AD15" s="169"/>
      <c r="AE15" s="169"/>
      <c r="AF15" s="108"/>
      <c r="AG15" s="108"/>
      <c r="AH15" s="108"/>
      <c r="AI15" s="116"/>
      <c r="AJ15" s="116"/>
      <c r="AK15" s="116"/>
    </row>
    <row r="16" spans="1:37" ht="33" x14ac:dyDescent="0.25">
      <c r="A16" s="163"/>
      <c r="B16" s="163"/>
      <c r="C16" s="163"/>
      <c r="D16" s="64" t="s">
        <v>101</v>
      </c>
      <c r="E16" s="98" t="s">
        <v>31</v>
      </c>
      <c r="F16" s="38" t="s">
        <v>31</v>
      </c>
      <c r="G16" s="38"/>
      <c r="H16" s="38" t="s">
        <v>31</v>
      </c>
      <c r="I16" s="38" t="s">
        <v>31</v>
      </c>
      <c r="J16" s="38" t="s">
        <v>31</v>
      </c>
      <c r="K16" s="38" t="s">
        <v>31</v>
      </c>
      <c r="L16" s="38" t="s">
        <v>31</v>
      </c>
      <c r="M16" s="38" t="s">
        <v>31</v>
      </c>
      <c r="N16" s="39" t="s">
        <v>32</v>
      </c>
      <c r="O16" s="38" t="s">
        <v>31</v>
      </c>
      <c r="P16" s="38" t="s">
        <v>33</v>
      </c>
      <c r="Q16" s="38" t="s">
        <v>31</v>
      </c>
      <c r="R16" s="38" t="s">
        <v>33</v>
      </c>
      <c r="S16" s="38" t="s">
        <v>31</v>
      </c>
      <c r="T16" s="38" t="s">
        <v>33</v>
      </c>
      <c r="U16" s="38" t="s">
        <v>31</v>
      </c>
      <c r="V16" s="38" t="s">
        <v>34</v>
      </c>
      <c r="W16" s="38" t="s">
        <v>31</v>
      </c>
      <c r="X16" s="38" t="s">
        <v>31</v>
      </c>
      <c r="Y16" s="38" t="s">
        <v>31</v>
      </c>
      <c r="Z16" s="38" t="s">
        <v>31</v>
      </c>
      <c r="AA16" s="38" t="s">
        <v>31</v>
      </c>
      <c r="AB16" s="38" t="s">
        <v>31</v>
      </c>
      <c r="AC16" s="38" t="s">
        <v>31</v>
      </c>
      <c r="AD16" s="38" t="s">
        <v>31</v>
      </c>
      <c r="AE16" s="38" t="s">
        <v>31</v>
      </c>
      <c r="AF16" s="38" t="s">
        <v>31</v>
      </c>
      <c r="AG16" s="38" t="s">
        <v>31</v>
      </c>
      <c r="AH16" s="38" t="s">
        <v>31</v>
      </c>
      <c r="AI16" s="117"/>
      <c r="AJ16" s="117"/>
      <c r="AK16" s="117"/>
    </row>
    <row r="17" spans="1:37" ht="27.75" x14ac:dyDescent="0.4">
      <c r="A17" s="36">
        <v>1</v>
      </c>
      <c r="B17" s="36">
        <v>2</v>
      </c>
      <c r="C17" s="36">
        <v>3</v>
      </c>
      <c r="D17" s="36">
        <v>4</v>
      </c>
      <c r="E17" s="36">
        <v>5</v>
      </c>
      <c r="F17" s="36">
        <v>6</v>
      </c>
      <c r="G17" s="36"/>
      <c r="H17" s="36">
        <v>6</v>
      </c>
      <c r="I17" s="36">
        <v>7</v>
      </c>
      <c r="J17" s="36">
        <v>8</v>
      </c>
      <c r="K17" s="36">
        <v>9</v>
      </c>
      <c r="L17" s="36">
        <v>10</v>
      </c>
      <c r="M17" s="36">
        <v>11</v>
      </c>
      <c r="N17" s="36">
        <v>12</v>
      </c>
      <c r="O17" s="36">
        <v>13</v>
      </c>
      <c r="P17" s="36">
        <v>14</v>
      </c>
      <c r="Q17" s="36">
        <v>15</v>
      </c>
      <c r="R17" s="36">
        <v>16</v>
      </c>
      <c r="S17" s="36">
        <v>17</v>
      </c>
      <c r="T17" s="36">
        <v>18</v>
      </c>
      <c r="U17" s="36">
        <v>19</v>
      </c>
      <c r="V17" s="36">
        <v>20</v>
      </c>
      <c r="W17" s="36">
        <v>21</v>
      </c>
      <c r="X17" s="36">
        <v>22</v>
      </c>
      <c r="Y17" s="36">
        <v>23</v>
      </c>
      <c r="Z17" s="36">
        <v>24</v>
      </c>
      <c r="AA17" s="36">
        <v>25</v>
      </c>
      <c r="AB17" s="36">
        <v>26</v>
      </c>
      <c r="AC17" s="36">
        <v>27</v>
      </c>
      <c r="AD17" s="36">
        <v>28</v>
      </c>
      <c r="AE17" s="36">
        <v>29</v>
      </c>
      <c r="AF17" s="36">
        <v>30</v>
      </c>
      <c r="AG17" s="36">
        <v>31</v>
      </c>
      <c r="AH17" s="36">
        <v>32</v>
      </c>
      <c r="AI17" s="36">
        <v>33</v>
      </c>
      <c r="AJ17" s="36">
        <v>34</v>
      </c>
      <c r="AK17" s="36">
        <v>35</v>
      </c>
    </row>
    <row r="18" spans="1:37" ht="33" x14ac:dyDescent="0.25">
      <c r="A18" s="162" t="s">
        <v>89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</row>
    <row r="19" spans="1:37" ht="35.25" x14ac:dyDescent="0.5">
      <c r="A19" s="86" t="s">
        <v>71</v>
      </c>
      <c r="B19" s="87"/>
      <c r="C19" s="93" t="s">
        <v>35</v>
      </c>
      <c r="D19" s="94">
        <v>0.87970000000000004</v>
      </c>
      <c r="E19" s="95">
        <f>E20+E21+E22+E23+E24</f>
        <v>424485.15</v>
      </c>
      <c r="F19" s="95">
        <f t="shared" ref="F19:AH19" si="0">F20+F21+F22+F23+F24</f>
        <v>0</v>
      </c>
      <c r="G19" s="95"/>
      <c r="H19" s="95">
        <f t="shared" si="0"/>
        <v>0</v>
      </c>
      <c r="I19" s="95">
        <f t="shared" si="0"/>
        <v>0</v>
      </c>
      <c r="J19" s="95">
        <f t="shared" si="0"/>
        <v>0</v>
      </c>
      <c r="K19" s="95">
        <f t="shared" si="0"/>
        <v>0</v>
      </c>
      <c r="L19" s="95">
        <f t="shared" si="0"/>
        <v>0</v>
      </c>
      <c r="M19" s="95">
        <f t="shared" si="0"/>
        <v>0</v>
      </c>
      <c r="N19" s="91">
        <f t="shared" si="0"/>
        <v>0</v>
      </c>
      <c r="O19" s="14">
        <f t="shared" si="0"/>
        <v>0</v>
      </c>
      <c r="P19" s="95">
        <f t="shared" si="0"/>
        <v>5282.4000000000005</v>
      </c>
      <c r="Q19" s="95">
        <f t="shared" si="0"/>
        <v>418211.9800000001</v>
      </c>
      <c r="R19" s="95">
        <f t="shared" si="0"/>
        <v>0</v>
      </c>
      <c r="S19" s="95">
        <f t="shared" si="0"/>
        <v>0</v>
      </c>
      <c r="T19" s="95">
        <f t="shared" si="0"/>
        <v>0</v>
      </c>
      <c r="U19" s="95">
        <f t="shared" si="0"/>
        <v>0</v>
      </c>
      <c r="V19" s="90">
        <f t="shared" si="0"/>
        <v>0</v>
      </c>
      <c r="W19" s="90">
        <f t="shared" si="0"/>
        <v>0</v>
      </c>
      <c r="X19" s="90">
        <f t="shared" si="0"/>
        <v>0</v>
      </c>
      <c r="Y19" s="95">
        <f t="shared" si="0"/>
        <v>0</v>
      </c>
      <c r="Z19" s="95">
        <f t="shared" si="0"/>
        <v>0</v>
      </c>
      <c r="AA19" s="95">
        <f t="shared" si="0"/>
        <v>0</v>
      </c>
      <c r="AB19" s="95">
        <f t="shared" si="0"/>
        <v>0</v>
      </c>
      <c r="AC19" s="95">
        <f t="shared" si="0"/>
        <v>0</v>
      </c>
      <c r="AD19" s="95">
        <f t="shared" si="0"/>
        <v>0</v>
      </c>
      <c r="AE19" s="95">
        <f t="shared" si="0"/>
        <v>0</v>
      </c>
      <c r="AF19" s="95">
        <f t="shared" si="0"/>
        <v>6273.17</v>
      </c>
      <c r="AG19" s="95">
        <f t="shared" si="0"/>
        <v>0</v>
      </c>
      <c r="AH19" s="95">
        <f t="shared" si="0"/>
        <v>0</v>
      </c>
      <c r="AI19" s="96" t="s">
        <v>35</v>
      </c>
      <c r="AJ19" s="96" t="s">
        <v>35</v>
      </c>
      <c r="AK19" s="96" t="s">
        <v>35</v>
      </c>
    </row>
    <row r="20" spans="1:37" ht="70.5" x14ac:dyDescent="0.5">
      <c r="A20" s="88">
        <v>1</v>
      </c>
      <c r="B20" s="89" t="s">
        <v>90</v>
      </c>
      <c r="C20" s="97" t="s">
        <v>105</v>
      </c>
      <c r="D20" s="94">
        <v>0.9054350997618551</v>
      </c>
      <c r="E20" s="95">
        <f t="shared" ref="E20:E24" si="1">F20+O20+Q20+S20+U20+W20+X20+Y20+Z20+AA20+AB20+AC20+AD20+AE20+AF20+AG20+AH20</f>
        <v>75706.33</v>
      </c>
      <c r="F20" s="95">
        <v>0</v>
      </c>
      <c r="G20" s="95"/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1">
        <v>0</v>
      </c>
      <c r="O20" s="14">
        <v>0</v>
      </c>
      <c r="P20" s="95">
        <v>1160.0999999999999</v>
      </c>
      <c r="Q20" s="95">
        <v>74587.520000000004</v>
      </c>
      <c r="R20" s="95">
        <v>0</v>
      </c>
      <c r="S20" s="95">
        <v>0</v>
      </c>
      <c r="T20" s="14">
        <v>0</v>
      </c>
      <c r="U20" s="92">
        <v>0</v>
      </c>
      <c r="V20" s="90">
        <v>0</v>
      </c>
      <c r="W20" s="90">
        <v>0</v>
      </c>
      <c r="X20" s="90">
        <v>0</v>
      </c>
      <c r="Y20" s="95">
        <v>0</v>
      </c>
      <c r="Z20" s="95">
        <v>0</v>
      </c>
      <c r="AA20" s="95">
        <v>0</v>
      </c>
      <c r="AB20" s="95">
        <v>0</v>
      </c>
      <c r="AC20" s="95">
        <v>0</v>
      </c>
      <c r="AD20" s="95">
        <v>0</v>
      </c>
      <c r="AE20" s="95">
        <v>0</v>
      </c>
      <c r="AF20" s="95">
        <v>1118.81</v>
      </c>
      <c r="AG20" s="95">
        <v>0</v>
      </c>
      <c r="AH20" s="95">
        <v>0</v>
      </c>
      <c r="AI20" s="96" t="s">
        <v>36</v>
      </c>
      <c r="AJ20" s="96">
        <v>2018</v>
      </c>
      <c r="AK20" s="96">
        <v>2018</v>
      </c>
    </row>
    <row r="21" spans="1:37" ht="70.5" x14ac:dyDescent="0.5">
      <c r="A21" s="88">
        <v>2</v>
      </c>
      <c r="B21" s="89" t="s">
        <v>91</v>
      </c>
      <c r="C21" s="97" t="s">
        <v>103</v>
      </c>
      <c r="D21" s="94">
        <v>0.87345236547698324</v>
      </c>
      <c r="E21" s="95">
        <f t="shared" si="1"/>
        <v>91674.42</v>
      </c>
      <c r="F21" s="95">
        <v>0</v>
      </c>
      <c r="G21" s="95"/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1">
        <v>0</v>
      </c>
      <c r="O21" s="14">
        <v>0</v>
      </c>
      <c r="P21" s="95">
        <v>1192.7</v>
      </c>
      <c r="Q21" s="95">
        <v>90319.63</v>
      </c>
      <c r="R21" s="95">
        <v>0</v>
      </c>
      <c r="S21" s="95">
        <v>0</v>
      </c>
      <c r="T21" s="14">
        <v>0</v>
      </c>
      <c r="U21" s="92">
        <v>0</v>
      </c>
      <c r="V21" s="90">
        <v>0</v>
      </c>
      <c r="W21" s="90">
        <v>0</v>
      </c>
      <c r="X21" s="90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D21" s="95">
        <v>0</v>
      </c>
      <c r="AE21" s="95">
        <v>0</v>
      </c>
      <c r="AF21" s="95">
        <v>1354.79</v>
      </c>
      <c r="AG21" s="95">
        <v>0</v>
      </c>
      <c r="AH21" s="95">
        <v>0</v>
      </c>
      <c r="AI21" s="96" t="s">
        <v>36</v>
      </c>
      <c r="AJ21" s="96">
        <v>2018</v>
      </c>
      <c r="AK21" s="96">
        <v>2018</v>
      </c>
    </row>
    <row r="22" spans="1:37" ht="70.5" x14ac:dyDescent="0.5">
      <c r="A22" s="88">
        <v>3</v>
      </c>
      <c r="B22" s="89" t="s">
        <v>92</v>
      </c>
      <c r="C22" s="97" t="s">
        <v>102</v>
      </c>
      <c r="D22" s="94">
        <v>0.86236529068576662</v>
      </c>
      <c r="E22" s="95">
        <f t="shared" si="1"/>
        <v>74528.990000000005</v>
      </c>
      <c r="F22" s="95">
        <v>0</v>
      </c>
      <c r="G22" s="95"/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1">
        <v>0</v>
      </c>
      <c r="O22" s="14">
        <v>0</v>
      </c>
      <c r="P22" s="95">
        <v>1207</v>
      </c>
      <c r="Q22" s="95">
        <v>73427.58</v>
      </c>
      <c r="R22" s="95">
        <v>0</v>
      </c>
      <c r="S22" s="95">
        <v>0</v>
      </c>
      <c r="T22" s="14">
        <v>0</v>
      </c>
      <c r="U22" s="92">
        <v>0</v>
      </c>
      <c r="V22" s="90">
        <v>0</v>
      </c>
      <c r="W22" s="90">
        <v>0</v>
      </c>
      <c r="X22" s="90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D22" s="95">
        <v>0</v>
      </c>
      <c r="AE22" s="95">
        <v>0</v>
      </c>
      <c r="AF22" s="95">
        <v>1101.4100000000001</v>
      </c>
      <c r="AG22" s="95">
        <v>0</v>
      </c>
      <c r="AH22" s="95">
        <v>0</v>
      </c>
      <c r="AI22" s="96" t="s">
        <v>36</v>
      </c>
      <c r="AJ22" s="96">
        <v>2018</v>
      </c>
      <c r="AK22" s="96">
        <v>2018</v>
      </c>
    </row>
    <row r="23" spans="1:37" ht="70.5" x14ac:dyDescent="0.5">
      <c r="A23" s="88">
        <v>4</v>
      </c>
      <c r="B23" s="89" t="s">
        <v>93</v>
      </c>
      <c r="C23" s="97" t="s">
        <v>104</v>
      </c>
      <c r="D23" s="94">
        <v>0.85951459937778774</v>
      </c>
      <c r="E23" s="95">
        <f t="shared" si="1"/>
        <v>98757.56</v>
      </c>
      <c r="F23" s="95">
        <v>0</v>
      </c>
      <c r="G23" s="95"/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1">
        <v>0</v>
      </c>
      <c r="O23" s="14">
        <v>0</v>
      </c>
      <c r="P23" s="95">
        <v>1206</v>
      </c>
      <c r="Q23" s="95">
        <v>97298.09</v>
      </c>
      <c r="R23" s="95">
        <v>0</v>
      </c>
      <c r="S23" s="95">
        <v>0</v>
      </c>
      <c r="T23" s="14">
        <v>0</v>
      </c>
      <c r="U23" s="92">
        <v>0</v>
      </c>
      <c r="V23" s="90">
        <v>0</v>
      </c>
      <c r="W23" s="90">
        <v>0</v>
      </c>
      <c r="X23" s="90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0</v>
      </c>
      <c r="AF23" s="95">
        <v>1459.47</v>
      </c>
      <c r="AG23" s="95">
        <v>0</v>
      </c>
      <c r="AH23" s="95">
        <v>0</v>
      </c>
      <c r="AI23" s="96" t="s">
        <v>36</v>
      </c>
      <c r="AJ23" s="96">
        <v>2018</v>
      </c>
      <c r="AK23" s="96">
        <v>2018</v>
      </c>
    </row>
    <row r="24" spans="1:37" ht="70.5" x14ac:dyDescent="0.5">
      <c r="A24" s="88">
        <v>5</v>
      </c>
      <c r="B24" s="89" t="s">
        <v>80</v>
      </c>
      <c r="C24" s="97" t="s">
        <v>106</v>
      </c>
      <c r="D24" s="94">
        <v>0.89797041453932691</v>
      </c>
      <c r="E24" s="95">
        <f t="shared" si="1"/>
        <v>83817.850000000006</v>
      </c>
      <c r="F24" s="95">
        <v>0</v>
      </c>
      <c r="G24" s="95"/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1">
        <v>0</v>
      </c>
      <c r="O24" s="14">
        <v>0</v>
      </c>
      <c r="P24" s="95">
        <v>516.6</v>
      </c>
      <c r="Q24" s="95">
        <v>82579.16</v>
      </c>
      <c r="R24" s="95">
        <v>0</v>
      </c>
      <c r="S24" s="95">
        <v>0</v>
      </c>
      <c r="T24" s="14">
        <v>0</v>
      </c>
      <c r="U24" s="92">
        <v>0</v>
      </c>
      <c r="V24" s="90">
        <v>0</v>
      </c>
      <c r="W24" s="90">
        <v>0</v>
      </c>
      <c r="X24" s="90">
        <v>0</v>
      </c>
      <c r="Y24" s="95">
        <v>0</v>
      </c>
      <c r="Z24" s="95">
        <v>0</v>
      </c>
      <c r="AA24" s="95">
        <v>0</v>
      </c>
      <c r="AB24" s="95">
        <v>0</v>
      </c>
      <c r="AC24" s="95">
        <v>0</v>
      </c>
      <c r="AD24" s="95">
        <v>0</v>
      </c>
      <c r="AE24" s="95">
        <v>0</v>
      </c>
      <c r="AF24" s="95">
        <v>1238.69</v>
      </c>
      <c r="AG24" s="95">
        <v>0</v>
      </c>
      <c r="AH24" s="95">
        <v>0</v>
      </c>
      <c r="AI24" s="96" t="s">
        <v>36</v>
      </c>
      <c r="AJ24" s="96">
        <v>2018</v>
      </c>
      <c r="AK24" s="96">
        <v>2018</v>
      </c>
    </row>
    <row r="27" spans="1:37" ht="35.25" x14ac:dyDescent="0.5">
      <c r="A27" s="179" t="s">
        <v>114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</row>
    <row r="28" spans="1:37" ht="36" x14ac:dyDescent="0.55000000000000004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7" ht="35.25" x14ac:dyDescent="0.5">
      <c r="A29" s="179" t="s">
        <v>115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</row>
  </sheetData>
  <mergeCells count="45">
    <mergeCell ref="A27:AJ27"/>
    <mergeCell ref="A29:AJ29"/>
    <mergeCell ref="A6:AK6"/>
    <mergeCell ref="A7:AK7"/>
    <mergeCell ref="A8:AK8"/>
    <mergeCell ref="D11:D15"/>
    <mergeCell ref="E11:E15"/>
    <mergeCell ref="H13:H15"/>
    <mergeCell ref="I13:I15"/>
    <mergeCell ref="J13:J15"/>
    <mergeCell ref="K13:K15"/>
    <mergeCell ref="L13:L15"/>
    <mergeCell ref="M13:M15"/>
    <mergeCell ref="N12:O15"/>
    <mergeCell ref="P12:Q15"/>
    <mergeCell ref="R12:S15"/>
    <mergeCell ref="T12:U15"/>
    <mergeCell ref="V12:W15"/>
    <mergeCell ref="AA1:AK1"/>
    <mergeCell ref="AA2:AK2"/>
    <mergeCell ref="AA3:AK3"/>
    <mergeCell ref="AA4:AK4"/>
    <mergeCell ref="A5:AK5"/>
    <mergeCell ref="F11:W11"/>
    <mergeCell ref="X11:AH11"/>
    <mergeCell ref="AI11:AI16"/>
    <mergeCell ref="AF12:AF15"/>
    <mergeCell ref="AG12:AG15"/>
    <mergeCell ref="AH12:AH15"/>
    <mergeCell ref="A18:AK18"/>
    <mergeCell ref="A11:A16"/>
    <mergeCell ref="B11:B16"/>
    <mergeCell ref="C11:C16"/>
    <mergeCell ref="AJ11:AJ16"/>
    <mergeCell ref="AK11:AK16"/>
    <mergeCell ref="F12:F13"/>
    <mergeCell ref="H12:M12"/>
    <mergeCell ref="X12:X15"/>
    <mergeCell ref="Y12:Y15"/>
    <mergeCell ref="Z12:Z15"/>
    <mergeCell ref="AA12:AA15"/>
    <mergeCell ref="AB12:AB15"/>
    <mergeCell ref="AC12:AC15"/>
    <mergeCell ref="AD12:AD15"/>
    <mergeCell ref="AE12:AE15"/>
  </mergeCells>
  <pageMargins left="0.7" right="0.7" top="0.75" bottom="0.75" header="0.3" footer="0.3"/>
  <pageSetup paperSize="9" scale="2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="69" zoomScaleNormal="69" workbookViewId="0">
      <selection activeCell="E8" sqref="E8:E11"/>
    </sheetView>
  </sheetViews>
  <sheetFormatPr defaultRowHeight="15" x14ac:dyDescent="0.25"/>
  <cols>
    <col min="1" max="1" width="7" style="5" customWidth="1"/>
    <col min="2" max="2" width="56" style="5" customWidth="1"/>
    <col min="3" max="3" width="15.7109375" style="5" customWidth="1"/>
    <col min="4" max="4" width="9.42578125" style="5" customWidth="1"/>
    <col min="5" max="5" width="31.5703125" style="5" customWidth="1"/>
    <col min="6" max="6" width="12.85546875" style="5" customWidth="1"/>
    <col min="7" max="7" width="13.85546875" style="5" customWidth="1"/>
    <col min="8" max="8" width="26.42578125" style="5" customWidth="1"/>
    <col min="9" max="10" width="24" style="5" customWidth="1"/>
    <col min="11" max="11" width="24.7109375" style="5" customWidth="1"/>
    <col min="12" max="12" width="19.85546875" style="5" customWidth="1"/>
    <col min="13" max="13" width="54" style="5" customWidth="1"/>
    <col min="14" max="15" width="19.28515625" style="5" customWidth="1"/>
    <col min="16" max="16" width="16.7109375" style="5" customWidth="1"/>
    <col min="17" max="16384" width="9.140625" style="5"/>
  </cols>
  <sheetData>
    <row r="1" spans="1:16" ht="30.75" x14ac:dyDescent="0.45">
      <c r="B1" s="99"/>
      <c r="E1" s="99"/>
      <c r="K1" s="214" t="s">
        <v>116</v>
      </c>
      <c r="L1" s="214"/>
      <c r="M1" s="214"/>
      <c r="N1" s="214"/>
      <c r="O1" s="214"/>
      <c r="P1" s="214"/>
    </row>
    <row r="2" spans="1:16" ht="134.25" customHeight="1" x14ac:dyDescent="0.25">
      <c r="B2" s="99"/>
      <c r="E2" s="99"/>
      <c r="K2" s="215" t="s">
        <v>125</v>
      </c>
      <c r="L2" s="215"/>
      <c r="M2" s="215"/>
      <c r="N2" s="215"/>
      <c r="O2" s="215"/>
      <c r="P2" s="215"/>
    </row>
    <row r="3" spans="1:16" ht="109.5" customHeight="1" x14ac:dyDescent="0.25">
      <c r="B3" s="99"/>
      <c r="E3" s="99"/>
      <c r="K3" s="215" t="s">
        <v>124</v>
      </c>
      <c r="L3" s="215"/>
      <c r="M3" s="215"/>
      <c r="N3" s="215"/>
      <c r="O3" s="215"/>
      <c r="P3" s="215"/>
    </row>
    <row r="4" spans="1:16" ht="91.5" customHeight="1" x14ac:dyDescent="0.25">
      <c r="B4" s="99"/>
      <c r="E4" s="99"/>
      <c r="K4" s="216" t="s">
        <v>126</v>
      </c>
      <c r="L4" s="216"/>
      <c r="M4" s="216"/>
      <c r="N4" s="216"/>
      <c r="O4" s="216"/>
      <c r="P4" s="216"/>
    </row>
    <row r="5" spans="1:16" x14ac:dyDescent="0.25">
      <c r="B5" s="99"/>
      <c r="E5" s="99"/>
      <c r="M5" s="99"/>
    </row>
    <row r="6" spans="1:16" ht="45" x14ac:dyDescent="0.25">
      <c r="A6" s="131" t="s">
        <v>118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37.5" customHeight="1" x14ac:dyDescent="0.2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</row>
    <row r="8" spans="1:16" ht="27.75" x14ac:dyDescent="0.25">
      <c r="A8" s="210" t="s">
        <v>0</v>
      </c>
      <c r="B8" s="210" t="s">
        <v>87</v>
      </c>
      <c r="C8" s="210" t="s">
        <v>38</v>
      </c>
      <c r="D8" s="208"/>
      <c r="E8" s="207" t="s">
        <v>39</v>
      </c>
      <c r="F8" s="205" t="s">
        <v>40</v>
      </c>
      <c r="G8" s="205" t="s">
        <v>41</v>
      </c>
      <c r="H8" s="207" t="s">
        <v>42</v>
      </c>
      <c r="I8" s="210" t="s">
        <v>43</v>
      </c>
      <c r="J8" s="208"/>
      <c r="K8" s="192" t="s">
        <v>44</v>
      </c>
      <c r="L8" s="195" t="s">
        <v>46</v>
      </c>
      <c r="M8" s="198" t="s">
        <v>47</v>
      </c>
      <c r="N8" s="201" t="s">
        <v>2</v>
      </c>
      <c r="O8" s="222" t="s">
        <v>49</v>
      </c>
      <c r="P8" s="222" t="s">
        <v>50</v>
      </c>
    </row>
    <row r="9" spans="1:16" ht="111.75" customHeight="1" x14ac:dyDescent="0.25">
      <c r="A9" s="208"/>
      <c r="B9" s="208"/>
      <c r="C9" s="207" t="s">
        <v>51</v>
      </c>
      <c r="D9" s="205" t="s">
        <v>52</v>
      </c>
      <c r="E9" s="208"/>
      <c r="F9" s="217"/>
      <c r="G9" s="217"/>
      <c r="H9" s="208"/>
      <c r="I9" s="207" t="s">
        <v>53</v>
      </c>
      <c r="J9" s="205" t="s">
        <v>54</v>
      </c>
      <c r="K9" s="193"/>
      <c r="L9" s="196"/>
      <c r="M9" s="199"/>
      <c r="N9" s="202"/>
      <c r="O9" s="223"/>
      <c r="P9" s="223"/>
    </row>
    <row r="10" spans="1:16" ht="359.25" customHeight="1" x14ac:dyDescent="0.25">
      <c r="A10" s="208"/>
      <c r="B10" s="208"/>
      <c r="C10" s="208"/>
      <c r="D10" s="202"/>
      <c r="E10" s="208"/>
      <c r="F10" s="217"/>
      <c r="G10" s="217"/>
      <c r="H10" s="208"/>
      <c r="I10" s="208"/>
      <c r="J10" s="209"/>
      <c r="K10" s="194"/>
      <c r="L10" s="196"/>
      <c r="M10" s="199"/>
      <c r="N10" s="203"/>
      <c r="O10" s="223"/>
      <c r="P10" s="223"/>
    </row>
    <row r="11" spans="1:16" ht="63.75" customHeight="1" x14ac:dyDescent="0.25">
      <c r="A11" s="213"/>
      <c r="B11" s="213"/>
      <c r="C11" s="213"/>
      <c r="D11" s="206"/>
      <c r="E11" s="208"/>
      <c r="F11" s="218"/>
      <c r="G11" s="218"/>
      <c r="H11" s="100" t="s">
        <v>33</v>
      </c>
      <c r="I11" s="100" t="s">
        <v>33</v>
      </c>
      <c r="J11" s="100" t="s">
        <v>33</v>
      </c>
      <c r="K11" s="100" t="s">
        <v>55</v>
      </c>
      <c r="L11" s="197"/>
      <c r="M11" s="200"/>
      <c r="N11" s="100" t="s">
        <v>31</v>
      </c>
      <c r="O11" s="100" t="s">
        <v>56</v>
      </c>
      <c r="P11" s="100" t="s">
        <v>56</v>
      </c>
    </row>
    <row r="12" spans="1:16" ht="27.75" x14ac:dyDescent="0.25">
      <c r="A12" s="100">
        <v>1</v>
      </c>
      <c r="B12" s="100">
        <v>2</v>
      </c>
      <c r="C12" s="100">
        <v>3</v>
      </c>
      <c r="D12" s="100">
        <v>4</v>
      </c>
      <c r="E12" s="100">
        <v>5</v>
      </c>
      <c r="F12" s="101">
        <v>5.5697674418604599</v>
      </c>
      <c r="G12" s="101">
        <v>7</v>
      </c>
      <c r="H12" s="101">
        <v>8</v>
      </c>
      <c r="I12" s="101">
        <v>9</v>
      </c>
      <c r="J12" s="101">
        <v>10</v>
      </c>
      <c r="K12" s="101">
        <v>11</v>
      </c>
      <c r="L12" s="101">
        <v>12</v>
      </c>
      <c r="M12" s="101">
        <v>13</v>
      </c>
      <c r="N12" s="101">
        <v>14</v>
      </c>
      <c r="O12" s="101">
        <v>15</v>
      </c>
      <c r="P12" s="101">
        <v>16</v>
      </c>
    </row>
    <row r="13" spans="1:16" ht="26.25" x14ac:dyDescent="0.25">
      <c r="A13" s="219" t="s">
        <v>89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1"/>
    </row>
    <row r="14" spans="1:16" ht="69" customHeight="1" x14ac:dyDescent="0.45">
      <c r="A14" s="211" t="s">
        <v>71</v>
      </c>
      <c r="B14" s="212"/>
      <c r="C14" s="7" t="s">
        <v>88</v>
      </c>
      <c r="D14" s="7" t="s">
        <v>88</v>
      </c>
      <c r="E14" s="9" t="s">
        <v>88</v>
      </c>
      <c r="F14" s="7" t="s">
        <v>88</v>
      </c>
      <c r="G14" s="7" t="s">
        <v>88</v>
      </c>
      <c r="H14" s="6">
        <f>H15+H16+H17+H18+H19</f>
        <v>39280</v>
      </c>
      <c r="I14" s="6">
        <f>I15+I16+I17+I18+I19</f>
        <v>34872.199999999997</v>
      </c>
      <c r="J14" s="6">
        <f>J15+J16+J17+J18+J19</f>
        <v>32288.5</v>
      </c>
      <c r="K14" s="10">
        <f>K15+K16+K17+K18+K19</f>
        <v>1995</v>
      </c>
      <c r="L14" s="7" t="s">
        <v>35</v>
      </c>
      <c r="M14" s="7" t="s">
        <v>35</v>
      </c>
      <c r="N14" s="6">
        <v>424485.15</v>
      </c>
      <c r="O14" s="6">
        <f t="shared" ref="O14:O19" si="0">N14/H14</f>
        <v>10.806648421588596</v>
      </c>
      <c r="P14" s="6">
        <f>MAX(P15:P19)</f>
        <v>848.76936373153421</v>
      </c>
    </row>
    <row r="15" spans="1:16" ht="40.5" customHeight="1" x14ac:dyDescent="0.45">
      <c r="A15" s="8">
        <v>1</v>
      </c>
      <c r="B15" s="11" t="s">
        <v>90</v>
      </c>
      <c r="C15" s="12">
        <v>1978</v>
      </c>
      <c r="D15" s="12"/>
      <c r="E15" s="13" t="s">
        <v>60</v>
      </c>
      <c r="F15" s="12">
        <v>9</v>
      </c>
      <c r="G15" s="12">
        <v>4</v>
      </c>
      <c r="H15" s="14">
        <v>8707</v>
      </c>
      <c r="I15" s="14">
        <v>7693.6</v>
      </c>
      <c r="J15" s="14">
        <v>7347.1</v>
      </c>
      <c r="K15" s="15">
        <v>357</v>
      </c>
      <c r="L15" s="12" t="s">
        <v>59</v>
      </c>
      <c r="M15" s="103" t="s">
        <v>72</v>
      </c>
      <c r="N15" s="6">
        <v>75706.33</v>
      </c>
      <c r="O15" s="14">
        <f t="shared" si="0"/>
        <v>8.6948811301251876</v>
      </c>
      <c r="P15" s="14">
        <v>805.48273182496837</v>
      </c>
    </row>
    <row r="16" spans="1:16" ht="42" customHeight="1" x14ac:dyDescent="0.45">
      <c r="A16" s="8">
        <v>2</v>
      </c>
      <c r="B16" s="11" t="s">
        <v>91</v>
      </c>
      <c r="C16" s="12">
        <v>1981</v>
      </c>
      <c r="D16" s="12"/>
      <c r="E16" s="13" t="s">
        <v>60</v>
      </c>
      <c r="F16" s="12">
        <v>9</v>
      </c>
      <c r="G16" s="12">
        <v>4</v>
      </c>
      <c r="H16" s="14">
        <v>8838.4</v>
      </c>
      <c r="I16" s="14">
        <v>7825</v>
      </c>
      <c r="J16" s="14">
        <v>7353.9</v>
      </c>
      <c r="K16" s="15">
        <v>387</v>
      </c>
      <c r="L16" s="12" t="s">
        <v>59</v>
      </c>
      <c r="M16" s="103" t="s">
        <v>72</v>
      </c>
      <c r="N16" s="6">
        <v>91674.42</v>
      </c>
      <c r="O16" s="14">
        <f t="shared" si="0"/>
        <v>10.372286839246923</v>
      </c>
      <c r="P16" s="14">
        <v>815.80604430666187</v>
      </c>
    </row>
    <row r="17" spans="1:16" ht="40.5" customHeight="1" x14ac:dyDescent="0.45">
      <c r="A17" s="8">
        <v>3</v>
      </c>
      <c r="B17" s="11" t="s">
        <v>92</v>
      </c>
      <c r="C17" s="12">
        <v>1982</v>
      </c>
      <c r="D17" s="12"/>
      <c r="E17" s="13" t="s">
        <v>60</v>
      </c>
      <c r="F17" s="12">
        <v>9</v>
      </c>
      <c r="G17" s="12">
        <v>4</v>
      </c>
      <c r="H17" s="14">
        <v>8597</v>
      </c>
      <c r="I17" s="14">
        <v>7716.1</v>
      </c>
      <c r="J17" s="14">
        <v>7190.6</v>
      </c>
      <c r="K17" s="15">
        <v>399</v>
      </c>
      <c r="L17" s="12" t="s">
        <v>59</v>
      </c>
      <c r="M17" s="103" t="s">
        <v>72</v>
      </c>
      <c r="N17" s="6">
        <v>74528.990000000005</v>
      </c>
      <c r="O17" s="14">
        <f t="shared" si="0"/>
        <v>8.6691857624752835</v>
      </c>
      <c r="P17" s="14">
        <v>848.76936373153421</v>
      </c>
    </row>
    <row r="18" spans="1:16" ht="42" customHeight="1" x14ac:dyDescent="0.45">
      <c r="A18" s="8">
        <v>4</v>
      </c>
      <c r="B18" s="11" t="s">
        <v>93</v>
      </c>
      <c r="C18" s="12">
        <v>1983</v>
      </c>
      <c r="D18" s="12"/>
      <c r="E18" s="13" t="s">
        <v>60</v>
      </c>
      <c r="F18" s="12">
        <v>9</v>
      </c>
      <c r="G18" s="12">
        <v>4</v>
      </c>
      <c r="H18" s="14">
        <v>8601.7999999999993</v>
      </c>
      <c r="I18" s="14">
        <v>7730</v>
      </c>
      <c r="J18" s="14">
        <v>7318.9</v>
      </c>
      <c r="K18" s="15">
        <v>404</v>
      </c>
      <c r="L18" s="12" t="s">
        <v>59</v>
      </c>
      <c r="M18" s="103" t="s">
        <v>72</v>
      </c>
      <c r="N18" s="6">
        <v>98757.56</v>
      </c>
      <c r="O18" s="14">
        <f t="shared" si="0"/>
        <v>11.481034202143737</v>
      </c>
      <c r="P18" s="14">
        <v>847.59291776139878</v>
      </c>
    </row>
    <row r="19" spans="1:16" ht="33.75" customHeight="1" x14ac:dyDescent="0.45">
      <c r="A19" s="8">
        <v>5</v>
      </c>
      <c r="B19" s="11" t="s">
        <v>80</v>
      </c>
      <c r="C19" s="12">
        <v>1987</v>
      </c>
      <c r="D19" s="12"/>
      <c r="E19" s="13" t="s">
        <v>57</v>
      </c>
      <c r="F19" s="12">
        <v>12</v>
      </c>
      <c r="G19" s="12">
        <v>1</v>
      </c>
      <c r="H19" s="14">
        <v>4535.8</v>
      </c>
      <c r="I19" s="14">
        <v>3907.5</v>
      </c>
      <c r="J19" s="14">
        <v>3078</v>
      </c>
      <c r="K19" s="15">
        <v>448</v>
      </c>
      <c r="L19" s="12" t="s">
        <v>59</v>
      </c>
      <c r="M19" s="103" t="s">
        <v>72</v>
      </c>
      <c r="N19" s="6">
        <v>83817.850000000006</v>
      </c>
      <c r="O19" s="14">
        <f t="shared" si="0"/>
        <v>18.479176771462587</v>
      </c>
      <c r="P19" s="14">
        <v>688.54108117641863</v>
      </c>
    </row>
    <row r="22" spans="1:16" ht="26.25" x14ac:dyDescent="0.4">
      <c r="A22" s="102" t="s">
        <v>119</v>
      </c>
    </row>
  </sheetData>
  <mergeCells count="26">
    <mergeCell ref="A14:B14"/>
    <mergeCell ref="A8:A11"/>
    <mergeCell ref="B8:B11"/>
    <mergeCell ref="C8:D8"/>
    <mergeCell ref="K1:P1"/>
    <mergeCell ref="K2:P2"/>
    <mergeCell ref="K3:P3"/>
    <mergeCell ref="K4:P4"/>
    <mergeCell ref="A6:P6"/>
    <mergeCell ref="E8:E11"/>
    <mergeCell ref="F8:F11"/>
    <mergeCell ref="G8:G11"/>
    <mergeCell ref="A13:P13"/>
    <mergeCell ref="O8:O10"/>
    <mergeCell ref="P8:P10"/>
    <mergeCell ref="C9:C11"/>
    <mergeCell ref="K8:K10"/>
    <mergeCell ref="L8:L11"/>
    <mergeCell ref="M8:M11"/>
    <mergeCell ref="N8:N10"/>
    <mergeCell ref="A7:P7"/>
    <mergeCell ref="D9:D11"/>
    <mergeCell ref="I9:I10"/>
    <mergeCell ref="J9:J10"/>
    <mergeCell ref="H8:H10"/>
    <mergeCell ref="I8:J8"/>
  </mergeCells>
  <pageMargins left="0.7" right="0.7" top="0.75" bottom="0.75" header="0.3" footer="0.3"/>
  <pageSetup paperSize="9" scale="3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p_1702_1</vt:lpstr>
      <vt:lpstr>p_1702_2</vt:lpstr>
      <vt:lpstr>p_1702_3</vt:lpstr>
      <vt:lpstr>p_1702_4</vt:lpstr>
      <vt:lpstr>p_1702_5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2018-11-19T06:13:21Z</cp:lastPrinted>
  <dcterms:created xsi:type="dcterms:W3CDTF">2018-11-14T07:58:26Z</dcterms:created>
  <dcterms:modified xsi:type="dcterms:W3CDTF">2018-11-23T11:04:31Z</dcterms:modified>
</cp:coreProperties>
</file>