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 firstSheet="1" activeTab="4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занятость'!$A$1:$L$49</definedName>
    <definedName name="Excel_BuiltIn_Print_Area" localSheetId="3">'молодежь города'!$A$1:$M$124</definedName>
    <definedName name="Excel_BuiltIn_Print_Area" localSheetId="0">'РЕСУРСНОЕ ОБЕСП,'!$A$2:$K$36</definedName>
    <definedName name="Excel_BuiltIn_Print_Area" localSheetId="1">'соц. поддержка'!$A$2:$L$11</definedName>
    <definedName name="_xlnm.Print_Area" localSheetId="4">'временная занятость'!$A$1:$L$49</definedName>
    <definedName name="_xlnm.Print_Area" localSheetId="0">'РЕСУРСНОЕ ОБЕСП,'!$A$1:$K$36</definedName>
    <definedName name="_xlnm.Print_Area" localSheetId="1">'соц. поддержка'!$A$1:$L$50</definedName>
  </definedNames>
  <calcPr calcId="124519"/>
</workbook>
</file>

<file path=xl/calcChain.xml><?xml version="1.0" encoding="utf-8"?>
<calcChain xmlns="http://schemas.openxmlformats.org/spreadsheetml/2006/main">
  <c r="D35" i="7"/>
  <c r="I35" s="1"/>
  <c r="I34"/>
  <c r="D34" s="1"/>
  <c r="I33"/>
  <c r="D33" s="1"/>
  <c r="I32"/>
  <c r="I36" s="1"/>
  <c r="D30"/>
  <c r="I30" s="1"/>
  <c r="J29"/>
  <c r="I29"/>
  <c r="D29"/>
  <c r="J28"/>
  <c r="I28"/>
  <c r="D28"/>
  <c r="J27"/>
  <c r="J31" s="1"/>
  <c r="I27"/>
  <c r="D23"/>
  <c r="I23" s="1"/>
  <c r="I22"/>
  <c r="D22"/>
  <c r="I21"/>
  <c r="D21"/>
  <c r="I20"/>
  <c r="D18"/>
  <c r="I18" s="1"/>
  <c r="J17"/>
  <c r="I17"/>
  <c r="D17"/>
  <c r="J16"/>
  <c r="I16"/>
  <c r="D16"/>
  <c r="J15"/>
  <c r="J19" s="1"/>
  <c r="I15"/>
  <c r="I19" s="1"/>
  <c r="D12"/>
  <c r="I12" s="1"/>
  <c r="I11"/>
  <c r="H11"/>
  <c r="D11"/>
  <c r="D10"/>
  <c r="I9"/>
  <c r="I45" i="6"/>
  <c r="I44"/>
  <c r="I43"/>
  <c r="I42"/>
  <c r="D45"/>
  <c r="D44"/>
  <c r="D43"/>
  <c r="D42"/>
  <c r="J44"/>
  <c r="J43"/>
  <c r="J42"/>
  <c r="J46" s="1"/>
  <c r="D39"/>
  <c r="I47" i="1"/>
  <c r="I50" s="1"/>
  <c r="I46"/>
  <c r="I49"/>
  <c r="I48"/>
  <c r="D47"/>
  <c r="D35"/>
  <c r="D46" s="1"/>
  <c r="D36"/>
  <c r="D37"/>
  <c r="D48"/>
  <c r="D49"/>
  <c r="I10" i="7" l="1"/>
  <c r="J9"/>
  <c r="J13" s="1"/>
  <c r="I24"/>
  <c r="I31"/>
  <c r="D27"/>
  <c r="D31" s="1"/>
  <c r="I13"/>
  <c r="D15"/>
  <c r="D19" s="1"/>
  <c r="D20"/>
  <c r="D24" s="1"/>
  <c r="D32"/>
  <c r="D36" s="1"/>
  <c r="I46" i="6"/>
  <c r="D46"/>
  <c r="D50" i="1"/>
  <c r="D9" i="7" l="1"/>
  <c r="D13" s="1"/>
  <c r="J48" i="1"/>
  <c r="J47"/>
  <c r="J46"/>
  <c r="J50" s="1"/>
  <c r="I48" i="5" l="1"/>
  <c r="D46"/>
  <c r="D24"/>
  <c r="D32"/>
  <c r="D39"/>
  <c r="I45"/>
  <c r="D45" s="1"/>
  <c r="D49" s="1"/>
  <c r="I46"/>
  <c r="D47"/>
  <c r="I47"/>
  <c r="D48"/>
  <c r="E12" i="4"/>
  <c r="E14"/>
  <c r="E20"/>
  <c r="E25"/>
  <c r="E28"/>
  <c r="E33"/>
  <c r="E34"/>
  <c r="E35"/>
  <c r="E73"/>
  <c r="E75"/>
  <c r="E82"/>
  <c r="E83"/>
  <c r="E84"/>
  <c r="E86"/>
  <c r="J120"/>
  <c r="K120"/>
  <c r="K124" s="1"/>
  <c r="J121"/>
  <c r="J122"/>
  <c r="E123"/>
  <c r="J123" s="1"/>
  <c r="I49" i="5" l="1"/>
  <c r="E120" i="4"/>
  <c r="E122"/>
  <c r="J124"/>
  <c r="E121"/>
  <c r="E124" s="1"/>
</calcChain>
</file>

<file path=xl/sharedStrings.xml><?xml version="1.0" encoding="utf-8"?>
<sst xmlns="http://schemas.openxmlformats.org/spreadsheetml/2006/main" count="1504" uniqueCount="202">
  <si>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</si>
  <si>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</si>
  <si>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</si>
  <si>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</si>
  <si>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</si>
  <si>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</si>
  <si>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</si>
  <si>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</si>
  <si>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</si>
  <si>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</si>
  <si>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</si>
  <si>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</si>
  <si>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</si>
  <si>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</si>
  <si>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</si>
  <si>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</si>
  <si>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</si>
  <si>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</si>
  <si>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</si>
  <si>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</si>
  <si>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</si>
  <si>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</si>
  <si>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</si>
  <si>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</si>
  <si>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</si>
  <si>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</si>
  <si>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</si>
  <si>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</si>
  <si>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</si>
  <si>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</si>
  <si>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</si>
  <si>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</si>
  <si>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</si>
  <si>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2017-2020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</si>
  <si>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</si>
  <si>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</si>
  <si>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</si>
  <si>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</si>
  <si>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</si>
  <si>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</si>
  <si>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</si>
  <si>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</si>
  <si>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</si>
  <si>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</si>
  <si>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</si>
  <si>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</si>
  <si>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</si>
  <si>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</si>
  <si>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</si>
  <si>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</si>
  <si>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</si>
  <si>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</si>
  <si>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</si>
  <si>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</si>
  <si>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</si>
  <si>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</si>
  <si>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</si>
  <si>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</si>
  <si>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</si>
  <si>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</si>
  <si>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</si>
  <si>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Основное мероприятие "Гражданин России"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</si>
  <si>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</si>
  <si>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</si>
  <si>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</si>
  <si>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</si>
  <si>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</si>
  <si>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</si>
  <si>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</si>
  <si>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</si>
  <si>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</si>
  <si>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>Основное мероприятие " Молодежная инициатива"</t>
  </si>
  <si>
    <t xml:space="preserve">5. </t>
  </si>
  <si>
    <t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Реализация проектов – победителей городских, областных и федеральных конкурсов.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</si>
  <si>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</si>
  <si>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</si>
  <si>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</si>
  <si>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</si>
  <si>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</si>
  <si>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</si>
  <si>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</si>
  <si>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</si>
  <si>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</si>
  <si>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</si>
  <si>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</si>
  <si>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</si>
  <si>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</si>
  <si>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</si>
  <si>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</si>
  <si>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</si>
  <si>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Основное мероприятие " Успех в твоих руках"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</si>
  <si>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</si>
  <si>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</si>
  <si>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</si>
  <si>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</si>
  <si>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</si>
  <si>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</si>
  <si>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</si>
  <si>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</si>
  <si>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</si>
  <si>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</si>
  <si>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</si>
  <si>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Основное мероприятие "Здоровый образ жизни"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</si>
  <si>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</si>
  <si>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</si>
  <si>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</si>
  <si>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</si>
  <si>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</si>
  <si>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</si>
  <si>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</si>
  <si>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</si>
  <si>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</si>
  <si>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Основное мероприятие "Информационное пространство"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</si>
  <si>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</si>
  <si>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</si>
  <si>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</si>
  <si>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</si>
  <si>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</si>
  <si>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</si>
  <si>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Основное мероприятие "Временное трудоустройство несовершеннолетних граждан"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</si>
  <si>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</si>
  <si>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</si>
  <si>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</si>
  <si>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</si>
  <si>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</si>
  <si>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</si>
  <si>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</si>
  <si>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</si>
  <si>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</si>
  <si>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</si>
  <si>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</si>
  <si>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</si>
  <si>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</si>
  <si>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</si>
  <si>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</si>
  <si>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</si>
  <si>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</si>
  <si>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</si>
  <si>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</si>
  <si>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</si>
  <si>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</si>
  <si>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</si>
  <si>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</si>
  <si>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</si>
  <si>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</si>
  <si>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</si>
  <si>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</si>
  <si>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</si>
  <si>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</si>
  <si>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</si>
  <si>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</si>
  <si>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</si>
  <si>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</si>
  <si>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</si>
  <si>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</si>
  <si>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Цели: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</si>
  <si>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 xml:space="preserve">Цель: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укрепление системы профилактики безнадзорности и правонарушений несовершеннолетних.    
Задача: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организация летнего досуга для детей и подростков.                      
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</si>
  <si>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</si>
  <si>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</si>
  <si>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</si>
  <si>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</si>
  <si>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</si>
  <si>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Цель: содействие развитию и реализации потенциала молодёжи.</t>
  </si>
  <si>
    <t xml:space="preserve"> Задача: повышение общественно-политической активности молодежи, вовлечение ее в управление.</t>
  </si>
  <si>
    <t xml:space="preserve">Цель: содействие развитию и реализации потенциала молодёжи. </t>
  </si>
  <si>
    <t>Задача: участие молодежи в социальных проектах, направленных на поддержку семей с детьми.</t>
  </si>
  <si>
    <t xml:space="preserve"> Цель: содействие развитию и реализации потенциала молодёжи.  </t>
  </si>
  <si>
    <t xml:space="preserve"> Задачи: развитие творческого и интеллектуального потенциала, содействие самореализации молодежи в различных областях интеллектуальной и творческой деятельности.</t>
  </si>
  <si>
    <t xml:space="preserve"> Цель: содействие развитию и реализации потенциала молодёжи. </t>
  </si>
  <si>
    <t xml:space="preserve"> Задачи: формирование информационных ресурсов, обеспечивающих позитивную социализацию молодежи города. </t>
  </si>
  <si>
    <t>Задача: профилактика асоциального поведения в молодёжной среде.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</si>
  <si>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</si>
  <si>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</si>
  <si>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</si>
  <si>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</si>
  <si>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</si>
  <si>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</si>
  <si>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</si>
  <si>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</si>
  <si>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</si>
  <si>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</si>
  <si>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</si>
  <si>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2017-2020 годы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</si>
  <si>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</si>
  <si>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</si>
  <si>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</si>
  <si>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</si>
  <si>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</si>
  <si>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</si>
  <si>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</si>
  <si>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</si>
  <si>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</si>
  <si>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</si>
  <si>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</si>
  <si>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</si>
  <si>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</si>
  <si>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</si>
  <si>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                         Приложение №1
к постановлению администрации ЗАТО г. Радужный Владимирской области
                                        от 21.06.2018года № 908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</si>
  <si>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Приложение №4
к постановлению администрации ЗАТО г. Радужный Владимирской области
                                        от21.06.2018года № 908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</si>
  <si>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Приложение №5
к постановлению администрации ЗАТО г. Радужный Владимирской области
                                        от 21.06.2018_года №908</t>
  </si>
  <si>
    <t xml:space="preserve">   Приложение №3
к постановлению администрации ЗАТО г. Радужный Владимирской области
                                        от21.06.2018года № 908</t>
  </si>
  <si>
    <t xml:space="preserve">   Приложение №2
к постановлению администрации ЗАТО г. Радужный Владимирской области
                                        от 21.06.2018_года №908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</si>
</sst>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8"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  <numFmt numFmtId="171" formatCode="#,##0.000000"/>
  </numFmts>
  <fonts count="15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7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65" fontId="8" fillId="0" borderId="24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167" fontId="8" fillId="0" borderId="24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168" fontId="8" fillId="0" borderId="30" xfId="0" applyNumberFormat="1" applyFont="1" applyFill="1" applyBorder="1" applyAlignment="1">
      <alignment horizontal="center" vertical="center" wrapText="1"/>
    </xf>
    <xf numFmtId="167" fontId="8" fillId="0" borderId="30" xfId="0" applyNumberFormat="1" applyFont="1" applyFill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9" fontId="8" fillId="0" borderId="3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6" fontId="5" fillId="0" borderId="10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6" fontId="2" fillId="0" borderId="45" xfId="0" applyNumberFormat="1" applyFont="1" applyFill="1" applyBorder="1" applyAlignment="1">
      <alignment horizontal="center" vertical="center" wrapText="1"/>
    </xf>
    <xf numFmtId="4" fontId="2" fillId="0" borderId="45" xfId="0" applyNumberFormat="1" applyFont="1" applyFill="1" applyBorder="1" applyAlignment="1">
      <alignment horizontal="center" vertical="center" wrapText="1"/>
    </xf>
    <xf numFmtId="4" fontId="6" fillId="0" borderId="47" xfId="0" applyNumberFormat="1" applyFont="1" applyFill="1" applyBorder="1" applyAlignment="1">
      <alignment horizontal="center" vertical="center" wrapText="1"/>
    </xf>
    <xf numFmtId="166" fontId="2" fillId="0" borderId="46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0" fontId="14" fillId="0" borderId="10" xfId="0" applyNumberFormat="1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6" fontId="10" fillId="0" borderId="1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69" fontId="9" fillId="0" borderId="24" xfId="0" applyNumberFormat="1" applyFont="1" applyFill="1" applyBorder="1" applyAlignment="1">
      <alignment horizontal="center" vertical="center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171" fontId="9" fillId="0" borderId="30" xfId="0" applyNumberFormat="1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 applyAlignment="1">
      <alignment horizontal="center" vertical="center" wrapText="1"/>
    </xf>
    <xf numFmtId="166" fontId="10" fillId="0" borderId="3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1" fillId="0" borderId="24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1" fillId="0" borderId="32" xfId="0" applyNumberFormat="1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6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67" fontId="8" fillId="0" borderId="25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167" fontId="8" fillId="0" borderId="31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right" vertical="center" wrapText="1"/>
    </xf>
    <xf numFmtId="0" fontId="10" fillId="0" borderId="54" xfId="0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17" xfId="0" applyFont="1" applyFill="1" applyBorder="1" applyAlignment="1">
      <alignment horizontal="right" vertical="top" wrapText="1"/>
    </xf>
    <xf numFmtId="0" fontId="10" fillId="0" borderId="18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  <row r="48">
          <cell r="D48">
            <v>273</v>
          </cell>
          <cell r="G48">
            <v>273</v>
          </cell>
          <cell r="H48" t="str">
            <v>-</v>
          </cell>
        </row>
        <row r="49">
          <cell r="D49">
            <v>270</v>
          </cell>
          <cell r="G49">
            <v>270</v>
          </cell>
          <cell r="H49" t="str">
            <v>-</v>
          </cell>
        </row>
        <row r="50">
          <cell r="D50">
            <v>270</v>
          </cell>
        </row>
      </sheetData>
      <sheetData sheetId="2">
        <row r="40">
          <cell r="G40">
            <v>319.87601000000001</v>
          </cell>
        </row>
        <row r="41">
          <cell r="D41">
            <v>320</v>
          </cell>
          <cell r="G41">
            <v>320</v>
          </cell>
        </row>
        <row r="42">
          <cell r="D42">
            <v>320</v>
          </cell>
        </row>
        <row r="43">
          <cell r="D43">
            <v>320</v>
          </cell>
        </row>
      </sheetData>
      <sheetData sheetId="3">
        <row r="119">
          <cell r="H119">
            <v>74.400000000000006</v>
          </cell>
          <cell r="I119">
            <v>50</v>
          </cell>
        </row>
        <row r="120">
          <cell r="E120">
            <v>67.900000000000006</v>
          </cell>
          <cell r="H120">
            <v>67.899999999999991</v>
          </cell>
          <cell r="I120" t="str">
            <v>-</v>
          </cell>
        </row>
        <row r="121">
          <cell r="E121">
            <v>67.900000000000006</v>
          </cell>
          <cell r="H121">
            <v>67.900000000000006</v>
          </cell>
          <cell r="I121" t="str">
            <v>-</v>
          </cell>
        </row>
        <row r="122">
          <cell r="E122">
            <v>67.900000000000006</v>
          </cell>
        </row>
      </sheetData>
      <sheetData sheetId="4">
        <row r="44">
          <cell r="G44">
            <v>756.7476200000001</v>
          </cell>
        </row>
        <row r="45">
          <cell r="D45">
            <v>1133.5999999999999</v>
          </cell>
          <cell r="G45">
            <v>1133.5999999999999</v>
          </cell>
        </row>
        <row r="46">
          <cell r="D46">
            <v>781.6</v>
          </cell>
          <cell r="G46">
            <v>781.6</v>
          </cell>
        </row>
        <row r="47">
          <cell r="D47">
            <v>781.6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40"/>
  <sheetViews>
    <sheetView view="pageBreakPreview" zoomScale="70" zoomScaleSheetLayoutView="70" workbookViewId="0">
      <selection activeCell="A2" sqref="A2:K2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18.7109375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11"/>
      <c r="B1" s="126" t="s">
        <v>197</v>
      </c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8.5" customHeight="1" thickBot="1">
      <c r="A2" s="127" t="s">
        <v>174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</row>
    <row r="3" spans="1:11" ht="48" customHeight="1">
      <c r="A3" s="130" t="s">
        <v>0</v>
      </c>
      <c r="B3" s="130" t="s">
        <v>152</v>
      </c>
      <c r="C3" s="130" t="s">
        <v>2</v>
      </c>
      <c r="D3" s="130" t="s">
        <v>196</v>
      </c>
      <c r="E3" s="130" t="s">
        <v>3</v>
      </c>
      <c r="F3" s="130"/>
      <c r="G3" s="130"/>
      <c r="H3" s="130"/>
      <c r="I3" s="130"/>
      <c r="J3" s="130" t="s">
        <v>4</v>
      </c>
      <c r="K3" s="130" t="s">
        <v>150</v>
      </c>
    </row>
    <row r="4" spans="1:11" ht="23.25" customHeight="1">
      <c r="A4" s="131"/>
      <c r="B4" s="131"/>
      <c r="C4" s="131"/>
      <c r="D4" s="131"/>
      <c r="E4" s="131" t="s">
        <v>5</v>
      </c>
      <c r="F4" s="131" t="s">
        <v>145</v>
      </c>
      <c r="G4" s="131"/>
      <c r="H4" s="131"/>
      <c r="I4" s="131"/>
      <c r="J4" s="131"/>
      <c r="K4" s="131"/>
    </row>
    <row r="5" spans="1:11" ht="51.75" customHeight="1">
      <c r="A5" s="131"/>
      <c r="B5" s="131"/>
      <c r="C5" s="131"/>
      <c r="D5" s="131"/>
      <c r="E5" s="131"/>
      <c r="F5" s="131" t="s">
        <v>6</v>
      </c>
      <c r="G5" s="131"/>
      <c r="H5" s="131"/>
      <c r="I5" s="131" t="s">
        <v>7</v>
      </c>
      <c r="J5" s="131"/>
      <c r="K5" s="131"/>
    </row>
    <row r="6" spans="1:11" ht="17.25" customHeight="1">
      <c r="A6" s="131"/>
      <c r="B6" s="131"/>
      <c r="C6" s="131"/>
      <c r="D6" s="131"/>
      <c r="E6" s="131"/>
      <c r="F6" s="131" t="s">
        <v>147</v>
      </c>
      <c r="G6" s="131"/>
      <c r="H6" s="131"/>
      <c r="I6" s="131"/>
      <c r="J6" s="131"/>
      <c r="K6" s="131"/>
    </row>
    <row r="7" spans="1:11" ht="70.5" customHeight="1">
      <c r="A7" s="131"/>
      <c r="B7" s="131"/>
      <c r="C7" s="131"/>
      <c r="D7" s="131"/>
      <c r="E7" s="131"/>
      <c r="F7" s="3" t="s">
        <v>146</v>
      </c>
      <c r="G7" s="3" t="s">
        <v>148</v>
      </c>
      <c r="H7" s="3" t="s">
        <v>149</v>
      </c>
      <c r="I7" s="131"/>
      <c r="J7" s="131"/>
      <c r="K7" s="131"/>
    </row>
    <row r="8" spans="1:11" ht="17.25" customHeight="1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</row>
    <row r="9" spans="1:11" ht="32.25" customHeight="1">
      <c r="A9" s="132" t="s">
        <v>8</v>
      </c>
      <c r="B9" s="134" t="s">
        <v>175</v>
      </c>
      <c r="C9" s="3" t="s">
        <v>176</v>
      </c>
      <c r="D9" s="45">
        <f>I9+J9</f>
        <v>1620.5606299999999</v>
      </c>
      <c r="E9" s="46" t="s">
        <v>9</v>
      </c>
      <c r="F9" s="46" t="s">
        <v>9</v>
      </c>
      <c r="G9" s="46" t="s">
        <v>9</v>
      </c>
      <c r="H9" s="46" t="s">
        <v>9</v>
      </c>
      <c r="I9" s="47">
        <f>I15+I20+I27+I32</f>
        <v>1420.5606299999999</v>
      </c>
      <c r="J9" s="46">
        <f>J15+J27</f>
        <v>200</v>
      </c>
      <c r="K9" s="131" t="s">
        <v>177</v>
      </c>
    </row>
    <row r="10" spans="1:11" ht="28.5" customHeight="1">
      <c r="A10" s="132"/>
      <c r="B10" s="134"/>
      <c r="C10" s="3" t="s">
        <v>178</v>
      </c>
      <c r="D10" s="46">
        <f>'[1]соц. поддержка'!D48+'[1]орг. досуга'!D41+'[1]молодежь города'!E120+'[1]временная занятость'!D45</f>
        <v>1794.5</v>
      </c>
      <c r="E10" s="46" t="s">
        <v>9</v>
      </c>
      <c r="F10" s="46" t="s">
        <v>9</v>
      </c>
      <c r="G10" s="46" t="s">
        <v>9</v>
      </c>
      <c r="H10" s="46" t="s">
        <v>9</v>
      </c>
      <c r="I10" s="46">
        <f>I16+I21+I28+I33</f>
        <v>1794.5</v>
      </c>
      <c r="J10" s="46" t="s">
        <v>9</v>
      </c>
      <c r="K10" s="131"/>
    </row>
    <row r="11" spans="1:11" ht="30" customHeight="1">
      <c r="A11" s="132"/>
      <c r="B11" s="134"/>
      <c r="C11" s="3" t="s">
        <v>179</v>
      </c>
      <c r="D11" s="46">
        <f>'[1]соц. поддержка'!D49+'[1]орг. досуга'!D42+'[1]молодежь города'!E121+'[1]временная занятость'!D46</f>
        <v>1439.5</v>
      </c>
      <c r="E11" s="46" t="s">
        <v>9</v>
      </c>
      <c r="F11" s="46" t="s">
        <v>9</v>
      </c>
      <c r="G11" s="46" t="s">
        <v>9</v>
      </c>
      <c r="H11" s="46" t="str">
        <f>H29</f>
        <v>-</v>
      </c>
      <c r="I11" s="46">
        <f>I17+I22+I29+I34</f>
        <v>1439.5</v>
      </c>
      <c r="J11" s="46" t="s">
        <v>9</v>
      </c>
      <c r="K11" s="131"/>
    </row>
    <row r="12" spans="1:11" ht="30" customHeight="1" thickBot="1">
      <c r="A12" s="132"/>
      <c r="B12" s="135"/>
      <c r="C12" s="48" t="s">
        <v>180</v>
      </c>
      <c r="D12" s="49">
        <f>'[1]соц. поддержка'!D50+'[1]орг. досуга'!D43+'[1]молодежь города'!E122+'[1]временная занятость'!D47</f>
        <v>1439.5</v>
      </c>
      <c r="E12" s="49"/>
      <c r="F12" s="49" t="s">
        <v>9</v>
      </c>
      <c r="G12" s="49" t="s">
        <v>9</v>
      </c>
      <c r="H12" s="49"/>
      <c r="I12" s="49">
        <f>D12</f>
        <v>1439.5</v>
      </c>
      <c r="J12" s="49" t="s">
        <v>9</v>
      </c>
      <c r="K12" s="131"/>
    </row>
    <row r="13" spans="1:11" ht="19.5" customHeight="1">
      <c r="A13" s="133"/>
      <c r="B13" s="137" t="s">
        <v>181</v>
      </c>
      <c r="C13" s="139" t="s">
        <v>182</v>
      </c>
      <c r="D13" s="141">
        <f>D9+D10+D11+D12</f>
        <v>6294.0606299999999</v>
      </c>
      <c r="E13" s="143" t="s">
        <v>9</v>
      </c>
      <c r="F13" s="143" t="s">
        <v>9</v>
      </c>
      <c r="G13" s="143" t="s">
        <v>9</v>
      </c>
      <c r="H13" s="145" t="s">
        <v>9</v>
      </c>
      <c r="I13" s="141">
        <f>I9+I10+I11+I12</f>
        <v>6094.0606299999999</v>
      </c>
      <c r="J13" s="155">
        <f>J9</f>
        <v>200</v>
      </c>
      <c r="K13" s="136"/>
    </row>
    <row r="14" spans="1:11" ht="12" customHeight="1" thickBot="1">
      <c r="A14" s="133"/>
      <c r="B14" s="138"/>
      <c r="C14" s="140"/>
      <c r="D14" s="142"/>
      <c r="E14" s="144"/>
      <c r="F14" s="144"/>
      <c r="G14" s="144"/>
      <c r="H14" s="146"/>
      <c r="I14" s="146"/>
      <c r="J14" s="156"/>
      <c r="K14" s="136"/>
    </row>
    <row r="15" spans="1:11" ht="28.5" customHeight="1">
      <c r="A15" s="132" t="s">
        <v>183</v>
      </c>
      <c r="B15" s="130" t="s">
        <v>184</v>
      </c>
      <c r="C15" s="12" t="s">
        <v>176</v>
      </c>
      <c r="D15" s="50">
        <f>I15+J15</f>
        <v>419.53700000000003</v>
      </c>
      <c r="E15" s="51" t="s">
        <v>9</v>
      </c>
      <c r="F15" s="51" t="s">
        <v>9</v>
      </c>
      <c r="G15" s="51" t="s">
        <v>9</v>
      </c>
      <c r="H15" s="51" t="s">
        <v>9</v>
      </c>
      <c r="I15" s="50">
        <f>'[1]соц. поддержка'!G47</f>
        <v>269.53700000000003</v>
      </c>
      <c r="J15" s="51">
        <f>'[1]соц. поддержка'!H47</f>
        <v>150</v>
      </c>
      <c r="K15" s="131" t="s">
        <v>185</v>
      </c>
    </row>
    <row r="16" spans="1:11" ht="32.25" customHeight="1">
      <c r="A16" s="132"/>
      <c r="B16" s="131"/>
      <c r="C16" s="3" t="s">
        <v>178</v>
      </c>
      <c r="D16" s="46">
        <f>'[1]соц. поддержка'!D48</f>
        <v>273</v>
      </c>
      <c r="E16" s="46" t="s">
        <v>9</v>
      </c>
      <c r="F16" s="46" t="s">
        <v>9</v>
      </c>
      <c r="G16" s="46" t="s">
        <v>9</v>
      </c>
      <c r="H16" s="46" t="s">
        <v>9</v>
      </c>
      <c r="I16" s="46">
        <f>'[1]соц. поддержка'!G48</f>
        <v>273</v>
      </c>
      <c r="J16" s="46" t="str">
        <f>'[1]соц. поддержка'!H48</f>
        <v>-</v>
      </c>
      <c r="K16" s="131"/>
    </row>
    <row r="17" spans="1:11" ht="31.7" customHeight="1">
      <c r="A17" s="132"/>
      <c r="B17" s="131"/>
      <c r="C17" s="3" t="s">
        <v>179</v>
      </c>
      <c r="D17" s="46">
        <f>'[1]соц. поддержка'!D49</f>
        <v>270</v>
      </c>
      <c r="E17" s="46" t="s">
        <v>9</v>
      </c>
      <c r="F17" s="46" t="s">
        <v>9</v>
      </c>
      <c r="G17" s="46" t="s">
        <v>9</v>
      </c>
      <c r="H17" s="46" t="s">
        <v>9</v>
      </c>
      <c r="I17" s="46">
        <f>'[1]соц. поддержка'!G49</f>
        <v>270</v>
      </c>
      <c r="J17" s="46" t="str">
        <f>'[1]соц. поддержка'!H49</f>
        <v>-</v>
      </c>
      <c r="K17" s="131"/>
    </row>
    <row r="18" spans="1:11" ht="31.7" customHeight="1" thickBot="1">
      <c r="A18" s="132"/>
      <c r="B18" s="147"/>
      <c r="C18" s="48" t="s">
        <v>180</v>
      </c>
      <c r="D18" s="49">
        <f>'[1]соц. поддержка'!D50</f>
        <v>270</v>
      </c>
      <c r="E18" s="49" t="s">
        <v>9</v>
      </c>
      <c r="F18" s="49" t="s">
        <v>9</v>
      </c>
      <c r="G18" s="49" t="s">
        <v>9</v>
      </c>
      <c r="H18" s="49" t="s">
        <v>9</v>
      </c>
      <c r="I18" s="49">
        <f>D18</f>
        <v>270</v>
      </c>
      <c r="J18" s="49"/>
      <c r="K18" s="131"/>
    </row>
    <row r="19" spans="1:11" ht="39.75" customHeight="1" thickBot="1">
      <c r="A19" s="133"/>
      <c r="B19" s="53" t="s">
        <v>186</v>
      </c>
      <c r="C19" s="54" t="s">
        <v>182</v>
      </c>
      <c r="D19" s="55">
        <f>D15+D16+D17+D18</f>
        <v>1232.537</v>
      </c>
      <c r="E19" s="56" t="s">
        <v>9</v>
      </c>
      <c r="F19" s="57" t="s">
        <v>9</v>
      </c>
      <c r="G19" s="57" t="s">
        <v>9</v>
      </c>
      <c r="H19" s="56" t="s">
        <v>9</v>
      </c>
      <c r="I19" s="55">
        <f>I15+I16+I17+I18</f>
        <v>1082.537</v>
      </c>
      <c r="J19" s="58">
        <f>J15</f>
        <v>150</v>
      </c>
      <c r="K19" s="136"/>
    </row>
    <row r="20" spans="1:11" ht="26.25" customHeight="1">
      <c r="A20" s="132" t="s">
        <v>187</v>
      </c>
      <c r="B20" s="130" t="s">
        <v>188</v>
      </c>
      <c r="C20" s="12" t="s">
        <v>176</v>
      </c>
      <c r="D20" s="52">
        <f>I20</f>
        <v>319.87601000000001</v>
      </c>
      <c r="E20" s="51" t="s">
        <v>9</v>
      </c>
      <c r="F20" s="51" t="s">
        <v>9</v>
      </c>
      <c r="G20" s="51" t="s">
        <v>9</v>
      </c>
      <c r="H20" s="51" t="s">
        <v>9</v>
      </c>
      <c r="I20" s="52">
        <f>'[1]орг. досуга'!G40</f>
        <v>319.87601000000001</v>
      </c>
      <c r="J20" s="51" t="s">
        <v>9</v>
      </c>
      <c r="K20" s="131" t="s">
        <v>189</v>
      </c>
    </row>
    <row r="21" spans="1:11" ht="23.25" customHeight="1">
      <c r="A21" s="132"/>
      <c r="B21" s="131"/>
      <c r="C21" s="3" t="s">
        <v>178</v>
      </c>
      <c r="D21" s="46">
        <f>'[1]орг. досуга'!D41</f>
        <v>320</v>
      </c>
      <c r="E21" s="46" t="s">
        <v>9</v>
      </c>
      <c r="F21" s="46" t="s">
        <v>9</v>
      </c>
      <c r="G21" s="46" t="s">
        <v>9</v>
      </c>
      <c r="H21" s="46" t="s">
        <v>9</v>
      </c>
      <c r="I21" s="46">
        <f>'[1]орг. досуга'!G41</f>
        <v>320</v>
      </c>
      <c r="J21" s="46" t="s">
        <v>9</v>
      </c>
      <c r="K21" s="131"/>
    </row>
    <row r="22" spans="1:11" ht="24" customHeight="1">
      <c r="A22" s="132"/>
      <c r="B22" s="131"/>
      <c r="C22" s="3" t="s">
        <v>179</v>
      </c>
      <c r="D22" s="46">
        <f>'[1]орг. досуга'!D43</f>
        <v>320</v>
      </c>
      <c r="E22" s="46" t="s">
        <v>9</v>
      </c>
      <c r="F22" s="46" t="s">
        <v>9</v>
      </c>
      <c r="G22" s="46" t="s">
        <v>9</v>
      </c>
      <c r="H22" s="46" t="s">
        <v>9</v>
      </c>
      <c r="I22" s="46">
        <f>'[1]орг. досуга'!D42</f>
        <v>320</v>
      </c>
      <c r="J22" s="46" t="s">
        <v>9</v>
      </c>
      <c r="K22" s="131"/>
    </row>
    <row r="23" spans="1:11" ht="24" customHeight="1" thickBot="1">
      <c r="A23" s="132"/>
      <c r="B23" s="147"/>
      <c r="C23" s="48" t="s">
        <v>180</v>
      </c>
      <c r="D23" s="49">
        <f>'[1]орг. досуга'!D43</f>
        <v>320</v>
      </c>
      <c r="E23" s="49"/>
      <c r="F23" s="49" t="s">
        <v>9</v>
      </c>
      <c r="G23" s="49" t="s">
        <v>9</v>
      </c>
      <c r="H23" s="49"/>
      <c r="I23" s="49">
        <f>D23</f>
        <v>320</v>
      </c>
      <c r="J23" s="49"/>
      <c r="K23" s="131"/>
    </row>
    <row r="24" spans="1:11" ht="15.75" customHeight="1">
      <c r="A24" s="133"/>
      <c r="B24" s="137" t="s">
        <v>10</v>
      </c>
      <c r="C24" s="139" t="s">
        <v>182</v>
      </c>
      <c r="D24" s="141">
        <f>D20+D21+D22+D23</f>
        <v>1279.87601</v>
      </c>
      <c r="E24" s="143" t="s">
        <v>9</v>
      </c>
      <c r="F24" s="143" t="s">
        <v>9</v>
      </c>
      <c r="G24" s="143" t="s">
        <v>9</v>
      </c>
      <c r="H24" s="145" t="s">
        <v>9</v>
      </c>
      <c r="I24" s="141">
        <f>I20+I21+I22+I23</f>
        <v>1279.87601</v>
      </c>
      <c r="J24" s="152" t="s">
        <v>9</v>
      </c>
      <c r="K24" s="136"/>
    </row>
    <row r="25" spans="1:11" ht="15" customHeight="1">
      <c r="A25" s="133"/>
      <c r="B25" s="148"/>
      <c r="C25" s="131"/>
      <c r="D25" s="149"/>
      <c r="E25" s="150"/>
      <c r="F25" s="150"/>
      <c r="G25" s="150"/>
      <c r="H25" s="151"/>
      <c r="I25" s="151"/>
      <c r="J25" s="153"/>
      <c r="K25" s="136"/>
    </row>
    <row r="26" spans="1:11" ht="0.95" customHeight="1" thickBot="1">
      <c r="A26" s="133"/>
      <c r="B26" s="138"/>
      <c r="C26" s="140"/>
      <c r="D26" s="142"/>
      <c r="E26" s="144"/>
      <c r="F26" s="60" t="s">
        <v>9</v>
      </c>
      <c r="G26" s="60" t="s">
        <v>9</v>
      </c>
      <c r="H26" s="146"/>
      <c r="I26" s="146"/>
      <c r="J26" s="154"/>
      <c r="K26" s="59"/>
    </row>
    <row r="27" spans="1:11" ht="29.25" customHeight="1">
      <c r="A27" s="132" t="s">
        <v>190</v>
      </c>
      <c r="B27" s="130" t="s">
        <v>191</v>
      </c>
      <c r="C27" s="12" t="s">
        <v>176</v>
      </c>
      <c r="D27" s="51">
        <f>I27+J27</f>
        <v>124.4</v>
      </c>
      <c r="E27" s="51" t="s">
        <v>9</v>
      </c>
      <c r="F27" s="51" t="s">
        <v>9</v>
      </c>
      <c r="G27" s="51" t="s">
        <v>9</v>
      </c>
      <c r="H27" s="51" t="s">
        <v>9</v>
      </c>
      <c r="I27" s="51">
        <f>'[1]молодежь города'!H119</f>
        <v>74.400000000000006</v>
      </c>
      <c r="J27" s="51">
        <f>'[1]молодежь города'!I119</f>
        <v>50</v>
      </c>
      <c r="K27" s="131" t="s">
        <v>192</v>
      </c>
    </row>
    <row r="28" spans="1:11" ht="30.75" customHeight="1">
      <c r="A28" s="132"/>
      <c r="B28" s="131"/>
      <c r="C28" s="3" t="s">
        <v>178</v>
      </c>
      <c r="D28" s="46">
        <f>'[1]молодежь города'!E120</f>
        <v>67.900000000000006</v>
      </c>
      <c r="E28" s="46" t="s">
        <v>9</v>
      </c>
      <c r="F28" s="46" t="s">
        <v>9</v>
      </c>
      <c r="G28" s="46" t="s">
        <v>9</v>
      </c>
      <c r="H28" s="46" t="s">
        <v>9</v>
      </c>
      <c r="I28" s="46">
        <f>'[1]молодежь города'!H120</f>
        <v>67.899999999999991</v>
      </c>
      <c r="J28" s="46" t="str">
        <f>'[1]молодежь города'!I120</f>
        <v>-</v>
      </c>
      <c r="K28" s="131"/>
    </row>
    <row r="29" spans="1:11" ht="28.5" customHeight="1">
      <c r="A29" s="132"/>
      <c r="B29" s="131"/>
      <c r="C29" s="3" t="s">
        <v>179</v>
      </c>
      <c r="D29" s="46">
        <f>'[1]молодежь города'!E121</f>
        <v>67.900000000000006</v>
      </c>
      <c r="E29" s="46" t="s">
        <v>9</v>
      </c>
      <c r="F29" s="46" t="s">
        <v>9</v>
      </c>
      <c r="G29" s="46" t="s">
        <v>9</v>
      </c>
      <c r="H29" s="46" t="s">
        <v>9</v>
      </c>
      <c r="I29" s="46">
        <f>'[1]молодежь города'!H121</f>
        <v>67.900000000000006</v>
      </c>
      <c r="J29" s="46" t="str">
        <f>'[1]молодежь города'!I121</f>
        <v>-</v>
      </c>
      <c r="K29" s="131"/>
    </row>
    <row r="30" spans="1:11" ht="28.5" customHeight="1" thickBot="1">
      <c r="A30" s="132"/>
      <c r="B30" s="147"/>
      <c r="C30" s="48" t="s">
        <v>180</v>
      </c>
      <c r="D30" s="49">
        <f>'[1]молодежь города'!E122</f>
        <v>67.900000000000006</v>
      </c>
      <c r="E30" s="49"/>
      <c r="F30" s="49" t="s">
        <v>9</v>
      </c>
      <c r="G30" s="49" t="s">
        <v>9</v>
      </c>
      <c r="H30" s="49"/>
      <c r="I30" s="49">
        <f>D30</f>
        <v>67.900000000000006</v>
      </c>
      <c r="J30" s="49"/>
      <c r="K30" s="131"/>
    </row>
    <row r="31" spans="1:11" ht="32.25" customHeight="1" thickBot="1">
      <c r="A31" s="133"/>
      <c r="B31" s="53" t="s">
        <v>10</v>
      </c>
      <c r="C31" s="54" t="s">
        <v>182</v>
      </c>
      <c r="D31" s="56">
        <f>D27+D28+D29+D30</f>
        <v>328.1</v>
      </c>
      <c r="E31" s="56" t="s">
        <v>9</v>
      </c>
      <c r="F31" s="57" t="s">
        <v>9</v>
      </c>
      <c r="G31" s="57" t="s">
        <v>9</v>
      </c>
      <c r="H31" s="56" t="s">
        <v>9</v>
      </c>
      <c r="I31" s="56">
        <f>I27+I28+I29+I30</f>
        <v>278.10000000000002</v>
      </c>
      <c r="J31" s="58">
        <f>J27</f>
        <v>50</v>
      </c>
      <c r="K31" s="136"/>
    </row>
    <row r="32" spans="1:11" ht="29.25" customHeight="1">
      <c r="A32" s="132" t="s">
        <v>193</v>
      </c>
      <c r="B32" s="130" t="s">
        <v>194</v>
      </c>
      <c r="C32" s="12" t="s">
        <v>176</v>
      </c>
      <c r="D32" s="52">
        <f>I32</f>
        <v>756.7476200000001</v>
      </c>
      <c r="E32" s="51" t="s">
        <v>9</v>
      </c>
      <c r="F32" s="51" t="s">
        <v>9</v>
      </c>
      <c r="G32" s="51" t="s">
        <v>9</v>
      </c>
      <c r="H32" s="51" t="s">
        <v>9</v>
      </c>
      <c r="I32" s="52">
        <f>'[1]временная занятость'!G44</f>
        <v>756.7476200000001</v>
      </c>
      <c r="J32" s="51" t="s">
        <v>9</v>
      </c>
      <c r="K32" s="131" t="s">
        <v>195</v>
      </c>
    </row>
    <row r="33" spans="1:11" ht="32.25" customHeight="1">
      <c r="A33" s="132"/>
      <c r="B33" s="131"/>
      <c r="C33" s="3" t="s">
        <v>178</v>
      </c>
      <c r="D33" s="46">
        <f>I33</f>
        <v>1133.5999999999999</v>
      </c>
      <c r="E33" s="46" t="s">
        <v>9</v>
      </c>
      <c r="F33" s="46" t="s">
        <v>9</v>
      </c>
      <c r="G33" s="46" t="s">
        <v>9</v>
      </c>
      <c r="H33" s="46" t="s">
        <v>9</v>
      </c>
      <c r="I33" s="46">
        <f>'[1]временная занятость'!G45</f>
        <v>1133.5999999999999</v>
      </c>
      <c r="J33" s="46" t="s">
        <v>9</v>
      </c>
      <c r="K33" s="131"/>
    </row>
    <row r="34" spans="1:11" ht="27" customHeight="1">
      <c r="A34" s="132"/>
      <c r="B34" s="131"/>
      <c r="C34" s="3" t="s">
        <v>179</v>
      </c>
      <c r="D34" s="46">
        <f>I34</f>
        <v>781.6</v>
      </c>
      <c r="E34" s="46" t="s">
        <v>9</v>
      </c>
      <c r="F34" s="46" t="s">
        <v>9</v>
      </c>
      <c r="G34" s="46" t="s">
        <v>9</v>
      </c>
      <c r="H34" s="46" t="s">
        <v>9</v>
      </c>
      <c r="I34" s="46">
        <f>'[1]временная занятость'!G46</f>
        <v>781.6</v>
      </c>
      <c r="J34" s="46" t="s">
        <v>9</v>
      </c>
      <c r="K34" s="131"/>
    </row>
    <row r="35" spans="1:11" ht="27" customHeight="1" thickBot="1">
      <c r="A35" s="132"/>
      <c r="B35" s="147"/>
      <c r="C35" s="48" t="s">
        <v>180</v>
      </c>
      <c r="D35" s="49">
        <f>'[1]временная занятость'!D47</f>
        <v>781.6</v>
      </c>
      <c r="E35" s="49"/>
      <c r="F35" s="49" t="s">
        <v>9</v>
      </c>
      <c r="G35" s="49" t="s">
        <v>9</v>
      </c>
      <c r="H35" s="49"/>
      <c r="I35" s="49">
        <f>D35</f>
        <v>781.6</v>
      </c>
      <c r="J35" s="49"/>
      <c r="K35" s="131"/>
    </row>
    <row r="36" spans="1:11" ht="34.5" customHeight="1" thickBot="1">
      <c r="A36" s="133"/>
      <c r="B36" s="53" t="s">
        <v>10</v>
      </c>
      <c r="C36" s="54" t="s">
        <v>182</v>
      </c>
      <c r="D36" s="61">
        <f>D32+D33+D34+D35</f>
        <v>3453.5476199999998</v>
      </c>
      <c r="E36" s="57" t="s">
        <v>9</v>
      </c>
      <c r="F36" s="57" t="s">
        <v>9</v>
      </c>
      <c r="G36" s="57" t="s">
        <v>9</v>
      </c>
      <c r="H36" s="57" t="s">
        <v>9</v>
      </c>
      <c r="I36" s="61">
        <f>I32+I33+I34+I35</f>
        <v>3453.5476199999998</v>
      </c>
      <c r="J36" s="62" t="s">
        <v>9</v>
      </c>
      <c r="K36" s="136"/>
    </row>
    <row r="37" spans="1:11" ht="18.600000000000001" customHeight="1"/>
    <row r="38" spans="1:11" ht="18.600000000000001" customHeight="1"/>
    <row r="39" spans="1:11" ht="18.600000000000001" customHeight="1"/>
    <row r="40" spans="1:11" ht="18.600000000000001" customHeight="1"/>
  </sheetData>
  <sheetProtection selectLockedCells="1" selectUnlockedCells="1"/>
  <mergeCells count="47">
    <mergeCell ref="K27:K31"/>
    <mergeCell ref="A32:A36"/>
    <mergeCell ref="B32:B35"/>
    <mergeCell ref="K32:K36"/>
    <mergeCell ref="F4:I4"/>
    <mergeCell ref="I5:I7"/>
    <mergeCell ref="F5:H5"/>
    <mergeCell ref="E24:E26"/>
    <mergeCell ref="H24:H26"/>
    <mergeCell ref="I24:I26"/>
    <mergeCell ref="J24:J26"/>
    <mergeCell ref="A27:A31"/>
    <mergeCell ref="B27:B30"/>
    <mergeCell ref="J13:J14"/>
    <mergeCell ref="A15:A19"/>
    <mergeCell ref="B15:B18"/>
    <mergeCell ref="K15:K19"/>
    <mergeCell ref="A20:A26"/>
    <mergeCell ref="B20:B23"/>
    <mergeCell ref="K20:K25"/>
    <mergeCell ref="B24:B26"/>
    <mergeCell ref="C24:C26"/>
    <mergeCell ref="D24:D26"/>
    <mergeCell ref="F24:F25"/>
    <mergeCell ref="G24:G25"/>
    <mergeCell ref="A9:A14"/>
    <mergeCell ref="B9:B12"/>
    <mergeCell ref="K9:K14"/>
    <mergeCell ref="B13:B14"/>
    <mergeCell ref="C13:C14"/>
    <mergeCell ref="D13:D14"/>
    <mergeCell ref="E13:E14"/>
    <mergeCell ref="H13:H14"/>
    <mergeCell ref="I13:I14"/>
    <mergeCell ref="F13:F14"/>
    <mergeCell ref="G13:G14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</mergeCells>
  <pageMargins left="0.55972222222222223" right="0.50972222222222219" top="0.27569444444444446" bottom="0.15763888888888888" header="0.51180555555555551" footer="0.51180555555555551"/>
  <pageSetup paperSize="9" scale="5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50"/>
  <sheetViews>
    <sheetView view="pageBreakPreview" topLeftCell="B1" zoomScale="70" zoomScaleSheetLayoutView="70" workbookViewId="0">
      <selection activeCell="E3" sqref="E3:I3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26" t="s">
        <v>198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8.5" customHeight="1" thickBot="1">
      <c r="A2" s="127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9"/>
    </row>
    <row r="3" spans="1:12" ht="48" customHeight="1">
      <c r="A3" s="130" t="s">
        <v>0</v>
      </c>
      <c r="B3" s="130" t="s">
        <v>152</v>
      </c>
      <c r="C3" s="130" t="s">
        <v>153</v>
      </c>
      <c r="D3" s="130" t="s">
        <v>154</v>
      </c>
      <c r="E3" s="130" t="s">
        <v>3</v>
      </c>
      <c r="F3" s="130"/>
      <c r="G3" s="130"/>
      <c r="H3" s="130"/>
      <c r="I3" s="130"/>
      <c r="J3" s="130" t="s">
        <v>4</v>
      </c>
      <c r="K3" s="130" t="s">
        <v>150</v>
      </c>
      <c r="L3" s="130" t="s">
        <v>151</v>
      </c>
    </row>
    <row r="4" spans="1:12" ht="17.25" customHeight="1">
      <c r="A4" s="131"/>
      <c r="B4" s="131"/>
      <c r="C4" s="131"/>
      <c r="D4" s="131"/>
      <c r="E4" s="131" t="s">
        <v>5</v>
      </c>
      <c r="F4" s="131" t="s">
        <v>145</v>
      </c>
      <c r="G4" s="131"/>
      <c r="H4" s="131"/>
      <c r="I4" s="131"/>
      <c r="J4" s="131"/>
      <c r="K4" s="131"/>
      <c r="L4" s="131"/>
    </row>
    <row r="5" spans="1:12" ht="75" customHeight="1">
      <c r="A5" s="131"/>
      <c r="B5" s="131"/>
      <c r="C5" s="131"/>
      <c r="D5" s="131"/>
      <c r="E5" s="131"/>
      <c r="F5" s="131" t="s">
        <v>6</v>
      </c>
      <c r="G5" s="131"/>
      <c r="H5" s="131"/>
      <c r="I5" s="131" t="s">
        <v>7</v>
      </c>
      <c r="J5" s="131"/>
      <c r="K5" s="131"/>
      <c r="L5" s="131"/>
    </row>
    <row r="6" spans="1:12" ht="50.25" customHeight="1">
      <c r="A6" s="131"/>
      <c r="B6" s="131"/>
      <c r="C6" s="131"/>
      <c r="D6" s="131"/>
      <c r="E6" s="131"/>
      <c r="F6" s="131" t="s">
        <v>146</v>
      </c>
      <c r="G6" s="131" t="s">
        <v>147</v>
      </c>
      <c r="H6" s="131"/>
      <c r="I6" s="131"/>
      <c r="J6" s="131"/>
      <c r="K6" s="131"/>
      <c r="L6" s="131"/>
    </row>
    <row r="7" spans="1:12" ht="70.5" customHeight="1">
      <c r="A7" s="131"/>
      <c r="B7" s="131"/>
      <c r="C7" s="131"/>
      <c r="D7" s="131"/>
      <c r="E7" s="131"/>
      <c r="F7" s="131"/>
      <c r="G7" s="2" t="s">
        <v>148</v>
      </c>
      <c r="H7" s="2" t="s">
        <v>149</v>
      </c>
      <c r="I7" s="131"/>
      <c r="J7" s="131"/>
      <c r="K7" s="131"/>
      <c r="L7" s="131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166" t="s">
        <v>12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8"/>
    </row>
    <row r="10" spans="1:12" ht="17.25" customHeight="1">
      <c r="A10" s="161" t="s">
        <v>155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3"/>
    </row>
    <row r="11" spans="1:12" ht="119.25" customHeight="1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3"/>
    </row>
    <row r="12" spans="1:12" ht="16.5" customHeight="1">
      <c r="A12" s="158" t="s">
        <v>8</v>
      </c>
      <c r="B12" s="158" t="s">
        <v>13</v>
      </c>
      <c r="C12" s="158">
        <v>2017</v>
      </c>
      <c r="D12" s="164">
        <v>249.53700000000001</v>
      </c>
      <c r="E12" s="165" t="s">
        <v>9</v>
      </c>
      <c r="F12" s="165" t="s">
        <v>9</v>
      </c>
      <c r="G12" s="165" t="s">
        <v>9</v>
      </c>
      <c r="H12" s="165" t="s">
        <v>9</v>
      </c>
      <c r="I12" s="164">
        <v>249.53700000000001</v>
      </c>
      <c r="J12" s="158" t="s">
        <v>9</v>
      </c>
      <c r="K12" s="158" t="s">
        <v>14</v>
      </c>
      <c r="L12" s="158" t="s">
        <v>134</v>
      </c>
    </row>
    <row r="13" spans="1:12" ht="16.5" customHeight="1">
      <c r="A13" s="158"/>
      <c r="B13" s="158"/>
      <c r="C13" s="158"/>
      <c r="D13" s="164"/>
      <c r="E13" s="165"/>
      <c r="F13" s="165"/>
      <c r="G13" s="165"/>
      <c r="H13" s="165"/>
      <c r="I13" s="164"/>
      <c r="J13" s="158"/>
      <c r="K13" s="158"/>
      <c r="L13" s="158"/>
    </row>
    <row r="14" spans="1:12" ht="16.5" customHeight="1">
      <c r="A14" s="158"/>
      <c r="B14" s="158"/>
      <c r="C14" s="158">
        <v>2018</v>
      </c>
      <c r="D14" s="157">
        <v>250</v>
      </c>
      <c r="E14" s="157" t="s">
        <v>9</v>
      </c>
      <c r="F14" s="157" t="s">
        <v>9</v>
      </c>
      <c r="G14" s="157" t="s">
        <v>9</v>
      </c>
      <c r="H14" s="157" t="s">
        <v>9</v>
      </c>
      <c r="I14" s="157">
        <v>250</v>
      </c>
      <c r="J14" s="158" t="s">
        <v>9</v>
      </c>
      <c r="K14" s="158"/>
      <c r="L14" s="158"/>
    </row>
    <row r="15" spans="1:12" ht="16.5" customHeight="1">
      <c r="A15" s="158"/>
      <c r="B15" s="158"/>
      <c r="C15" s="158"/>
      <c r="D15" s="157"/>
      <c r="E15" s="157"/>
      <c r="F15" s="157"/>
      <c r="G15" s="157"/>
      <c r="H15" s="157"/>
      <c r="I15" s="157"/>
      <c r="J15" s="158"/>
      <c r="K15" s="158"/>
      <c r="L15" s="158"/>
    </row>
    <row r="16" spans="1:12" ht="16.5" customHeight="1">
      <c r="A16" s="158"/>
      <c r="B16" s="158"/>
      <c r="C16" s="158">
        <v>2019</v>
      </c>
      <c r="D16" s="157">
        <v>250</v>
      </c>
      <c r="E16" s="157" t="s">
        <v>9</v>
      </c>
      <c r="F16" s="157" t="s">
        <v>9</v>
      </c>
      <c r="G16" s="157" t="s">
        <v>9</v>
      </c>
      <c r="H16" s="157" t="s">
        <v>9</v>
      </c>
      <c r="I16" s="157">
        <v>250</v>
      </c>
      <c r="J16" s="158" t="s">
        <v>9</v>
      </c>
      <c r="K16" s="158"/>
      <c r="L16" s="158"/>
    </row>
    <row r="17" spans="1:12" ht="16.5" customHeight="1">
      <c r="A17" s="158"/>
      <c r="B17" s="158"/>
      <c r="C17" s="158"/>
      <c r="D17" s="157"/>
      <c r="E17" s="157"/>
      <c r="F17" s="157"/>
      <c r="G17" s="157"/>
      <c r="H17" s="157"/>
      <c r="I17" s="157"/>
      <c r="J17" s="158"/>
      <c r="K17" s="158"/>
      <c r="L17" s="158"/>
    </row>
    <row r="18" spans="1:12" ht="16.5" customHeight="1">
      <c r="A18" s="158"/>
      <c r="B18" s="158"/>
      <c r="C18" s="5">
        <v>2020</v>
      </c>
      <c r="D18" s="4">
        <v>250</v>
      </c>
      <c r="E18" s="4"/>
      <c r="F18" s="4"/>
      <c r="G18" s="4"/>
      <c r="H18" s="4"/>
      <c r="I18" s="4">
        <v>250</v>
      </c>
      <c r="J18" s="5"/>
      <c r="K18" s="158"/>
      <c r="L18" s="158"/>
    </row>
    <row r="19" spans="1:12" ht="16.5" customHeight="1">
      <c r="A19" s="158" t="s">
        <v>15</v>
      </c>
      <c r="B19" s="158" t="s">
        <v>16</v>
      </c>
      <c r="C19" s="5">
        <v>2017</v>
      </c>
      <c r="D19" s="5" t="s">
        <v>9</v>
      </c>
      <c r="E19" s="5" t="s">
        <v>9</v>
      </c>
      <c r="F19" s="5" t="s">
        <v>9</v>
      </c>
      <c r="G19" s="5" t="s">
        <v>9</v>
      </c>
      <c r="H19" s="5" t="s">
        <v>9</v>
      </c>
      <c r="I19" s="5" t="s">
        <v>9</v>
      </c>
      <c r="J19" s="5" t="s">
        <v>9</v>
      </c>
      <c r="K19" s="158" t="s">
        <v>17</v>
      </c>
      <c r="L19" s="158" t="s">
        <v>18</v>
      </c>
    </row>
    <row r="20" spans="1:12" ht="16.5" customHeight="1">
      <c r="A20" s="158"/>
      <c r="B20" s="158"/>
      <c r="C20" s="5">
        <v>2018</v>
      </c>
      <c r="D20" s="5" t="s">
        <v>9</v>
      </c>
      <c r="E20" s="5" t="s">
        <v>9</v>
      </c>
      <c r="F20" s="5" t="s">
        <v>9</v>
      </c>
      <c r="G20" s="5" t="s">
        <v>9</v>
      </c>
      <c r="H20" s="5" t="s">
        <v>9</v>
      </c>
      <c r="I20" s="5" t="s">
        <v>9</v>
      </c>
      <c r="J20" s="5" t="s">
        <v>9</v>
      </c>
      <c r="K20" s="158"/>
      <c r="L20" s="158"/>
    </row>
    <row r="21" spans="1:12" ht="16.5" customHeight="1">
      <c r="A21" s="158"/>
      <c r="B21" s="158"/>
      <c r="C21" s="5">
        <v>2019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158"/>
      <c r="L21" s="158"/>
    </row>
    <row r="22" spans="1:12" ht="16.5" customHeight="1">
      <c r="A22" s="158"/>
      <c r="B22" s="158"/>
      <c r="C22" s="5">
        <v>2020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5" t="s">
        <v>9</v>
      </c>
      <c r="J22" s="5" t="s">
        <v>9</v>
      </c>
      <c r="K22" s="158"/>
      <c r="L22" s="158"/>
    </row>
    <row r="23" spans="1:12" ht="16.5" customHeight="1">
      <c r="A23" s="158" t="s">
        <v>19</v>
      </c>
      <c r="B23" s="158" t="s">
        <v>20</v>
      </c>
      <c r="C23" s="5">
        <v>2017</v>
      </c>
      <c r="D23" s="6">
        <v>10</v>
      </c>
      <c r="E23" s="6" t="s">
        <v>9</v>
      </c>
      <c r="F23" s="6" t="s">
        <v>9</v>
      </c>
      <c r="G23" s="6" t="s">
        <v>9</v>
      </c>
      <c r="H23" s="6" t="s">
        <v>9</v>
      </c>
      <c r="I23" s="6">
        <v>10</v>
      </c>
      <c r="J23" s="5" t="s">
        <v>9</v>
      </c>
      <c r="K23" s="158" t="s">
        <v>17</v>
      </c>
      <c r="L23" s="158" t="s">
        <v>21</v>
      </c>
    </row>
    <row r="24" spans="1:12" ht="16.5" customHeight="1">
      <c r="A24" s="158"/>
      <c r="B24" s="158"/>
      <c r="C24" s="5">
        <v>2018</v>
      </c>
      <c r="D24" s="6">
        <v>10</v>
      </c>
      <c r="E24" s="6" t="s">
        <v>9</v>
      </c>
      <c r="F24" s="6" t="s">
        <v>9</v>
      </c>
      <c r="G24" s="6" t="s">
        <v>9</v>
      </c>
      <c r="H24" s="6" t="s">
        <v>9</v>
      </c>
      <c r="I24" s="6">
        <v>10</v>
      </c>
      <c r="J24" s="5" t="s">
        <v>9</v>
      </c>
      <c r="K24" s="158"/>
      <c r="L24" s="158"/>
    </row>
    <row r="25" spans="1:12" ht="16.5" customHeight="1">
      <c r="A25" s="158"/>
      <c r="B25" s="158"/>
      <c r="C25" s="5">
        <v>2019</v>
      </c>
      <c r="D25" s="6">
        <v>10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10</v>
      </c>
      <c r="J25" s="5" t="s">
        <v>9</v>
      </c>
      <c r="K25" s="158"/>
      <c r="L25" s="158"/>
    </row>
    <row r="26" spans="1:12" ht="16.5" customHeight="1">
      <c r="A26" s="158"/>
      <c r="B26" s="158"/>
      <c r="C26" s="5">
        <v>2020</v>
      </c>
      <c r="D26" s="6">
        <v>10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10</v>
      </c>
      <c r="J26" s="5" t="s">
        <v>9</v>
      </c>
      <c r="K26" s="158"/>
      <c r="L26" s="158"/>
    </row>
    <row r="27" spans="1:12" ht="16.5" customHeight="1">
      <c r="A27" s="158" t="s">
        <v>22</v>
      </c>
      <c r="B27" s="158" t="s">
        <v>23</v>
      </c>
      <c r="C27" s="5">
        <v>2017</v>
      </c>
      <c r="D27" s="6">
        <v>150</v>
      </c>
      <c r="E27" s="6" t="s">
        <v>9</v>
      </c>
      <c r="F27" s="6" t="s">
        <v>9</v>
      </c>
      <c r="G27" s="6" t="s">
        <v>9</v>
      </c>
      <c r="H27" s="6" t="s">
        <v>9</v>
      </c>
      <c r="I27" s="99" t="s">
        <v>9</v>
      </c>
      <c r="J27" s="6">
        <v>150</v>
      </c>
      <c r="K27" s="158" t="s">
        <v>24</v>
      </c>
      <c r="L27" s="158" t="s">
        <v>135</v>
      </c>
    </row>
    <row r="28" spans="1:12" ht="16.5" customHeight="1">
      <c r="A28" s="158"/>
      <c r="B28" s="158"/>
      <c r="C28" s="5">
        <v>2018</v>
      </c>
      <c r="D28" s="6" t="s">
        <v>9</v>
      </c>
      <c r="E28" s="6" t="s">
        <v>9</v>
      </c>
      <c r="F28" s="6" t="s">
        <v>9</v>
      </c>
      <c r="G28" s="6" t="s">
        <v>9</v>
      </c>
      <c r="H28" s="6" t="s">
        <v>9</v>
      </c>
      <c r="I28" s="6" t="s">
        <v>9</v>
      </c>
      <c r="J28" s="6" t="s">
        <v>9</v>
      </c>
      <c r="K28" s="158"/>
      <c r="L28" s="158"/>
    </row>
    <row r="29" spans="1:12" ht="16.5" customHeight="1">
      <c r="A29" s="158"/>
      <c r="B29" s="158"/>
      <c r="C29" s="5">
        <v>2019</v>
      </c>
      <c r="D29" s="6" t="s">
        <v>9</v>
      </c>
      <c r="E29" s="6" t="s">
        <v>9</v>
      </c>
      <c r="F29" s="6" t="s">
        <v>9</v>
      </c>
      <c r="G29" s="6" t="s">
        <v>9</v>
      </c>
      <c r="H29" s="6" t="s">
        <v>9</v>
      </c>
      <c r="I29" s="6" t="s">
        <v>9</v>
      </c>
      <c r="J29" s="6" t="s">
        <v>9</v>
      </c>
      <c r="K29" s="158"/>
      <c r="L29" s="158"/>
    </row>
    <row r="30" spans="1:12" ht="16.5" customHeight="1">
      <c r="A30" s="158"/>
      <c r="B30" s="158"/>
      <c r="C30" s="5">
        <v>2020</v>
      </c>
      <c r="D30" s="6" t="s">
        <v>9</v>
      </c>
      <c r="E30" s="6" t="s">
        <v>9</v>
      </c>
      <c r="F30" s="6" t="s">
        <v>9</v>
      </c>
      <c r="G30" s="6" t="s">
        <v>9</v>
      </c>
      <c r="H30" s="6" t="s">
        <v>9</v>
      </c>
      <c r="I30" s="6" t="s">
        <v>9</v>
      </c>
      <c r="J30" s="6" t="s">
        <v>9</v>
      </c>
      <c r="K30" s="158"/>
      <c r="L30" s="158"/>
    </row>
    <row r="31" spans="1:12" ht="16.5" customHeight="1">
      <c r="A31" s="158" t="s">
        <v>25</v>
      </c>
      <c r="B31" s="158" t="s">
        <v>26</v>
      </c>
      <c r="C31" s="5">
        <v>2017</v>
      </c>
      <c r="D31" s="4">
        <v>3</v>
      </c>
      <c r="E31" s="4" t="s">
        <v>9</v>
      </c>
      <c r="F31" s="4" t="s">
        <v>9</v>
      </c>
      <c r="G31" s="4" t="s">
        <v>9</v>
      </c>
      <c r="H31" s="4" t="s">
        <v>9</v>
      </c>
      <c r="I31" s="4">
        <v>3</v>
      </c>
      <c r="J31" s="6" t="s">
        <v>9</v>
      </c>
      <c r="K31" s="159" t="s">
        <v>27</v>
      </c>
      <c r="L31" s="182" t="s">
        <v>136</v>
      </c>
    </row>
    <row r="32" spans="1:12" ht="16.5" customHeight="1">
      <c r="A32" s="158"/>
      <c r="B32" s="158"/>
      <c r="C32" s="5">
        <v>2018</v>
      </c>
      <c r="D32" s="4">
        <v>3</v>
      </c>
      <c r="E32" s="4" t="s">
        <v>9</v>
      </c>
      <c r="F32" s="4" t="s">
        <v>9</v>
      </c>
      <c r="G32" s="4" t="s">
        <v>9</v>
      </c>
      <c r="H32" s="4" t="s">
        <v>9</v>
      </c>
      <c r="I32" s="4">
        <v>3</v>
      </c>
      <c r="J32" s="6" t="s">
        <v>9</v>
      </c>
      <c r="K32" s="159"/>
      <c r="L32" s="182"/>
    </row>
    <row r="33" spans="1:12" ht="16.5" customHeight="1">
      <c r="A33" s="158"/>
      <c r="B33" s="158"/>
      <c r="C33" s="5">
        <v>2019</v>
      </c>
      <c r="D33" s="4">
        <v>3</v>
      </c>
      <c r="E33" s="4" t="s">
        <v>9</v>
      </c>
      <c r="F33" s="4" t="s">
        <v>9</v>
      </c>
      <c r="G33" s="4" t="s">
        <v>9</v>
      </c>
      <c r="H33" s="4" t="s">
        <v>9</v>
      </c>
      <c r="I33" s="4">
        <v>3</v>
      </c>
      <c r="J33" s="6" t="s">
        <v>9</v>
      </c>
      <c r="K33" s="159"/>
      <c r="L33" s="182"/>
    </row>
    <row r="34" spans="1:12" ht="16.5" customHeight="1">
      <c r="A34" s="158"/>
      <c r="B34" s="158"/>
      <c r="C34" s="5">
        <v>2020</v>
      </c>
      <c r="D34" s="4">
        <v>3</v>
      </c>
      <c r="E34" s="4" t="s">
        <v>9</v>
      </c>
      <c r="F34" s="4" t="s">
        <v>9</v>
      </c>
      <c r="G34" s="4" t="s">
        <v>9</v>
      </c>
      <c r="H34" s="4" t="s">
        <v>9</v>
      </c>
      <c r="I34" s="4">
        <v>3</v>
      </c>
      <c r="J34" s="6" t="s">
        <v>9</v>
      </c>
      <c r="K34" s="159"/>
      <c r="L34" s="182"/>
    </row>
    <row r="35" spans="1:12" ht="16.5" customHeight="1">
      <c r="A35" s="158" t="s">
        <v>28</v>
      </c>
      <c r="B35" s="158" t="s">
        <v>29</v>
      </c>
      <c r="C35" s="5">
        <v>2017</v>
      </c>
      <c r="D35" s="6" t="str">
        <f>G35</f>
        <v>-</v>
      </c>
      <c r="E35" s="6" t="s">
        <v>9</v>
      </c>
      <c r="F35" s="6" t="s">
        <v>9</v>
      </c>
      <c r="G35" s="6" t="s">
        <v>9</v>
      </c>
      <c r="H35" s="6" t="s">
        <v>9</v>
      </c>
      <c r="I35" s="4" t="s">
        <v>9</v>
      </c>
      <c r="J35" s="6" t="s">
        <v>9</v>
      </c>
      <c r="K35" s="158" t="s">
        <v>30</v>
      </c>
      <c r="L35" s="158" t="s">
        <v>137</v>
      </c>
    </row>
    <row r="36" spans="1:12" ht="16.5" customHeight="1">
      <c r="A36" s="158"/>
      <c r="B36" s="158"/>
      <c r="C36" s="5">
        <v>2018</v>
      </c>
      <c r="D36" s="6" t="str">
        <f>G36</f>
        <v>-</v>
      </c>
      <c r="E36" s="6" t="s">
        <v>9</v>
      </c>
      <c r="F36" s="6" t="s">
        <v>9</v>
      </c>
      <c r="G36" s="6" t="s">
        <v>9</v>
      </c>
      <c r="H36" s="6" t="s">
        <v>9</v>
      </c>
      <c r="I36" s="4" t="s">
        <v>9</v>
      </c>
      <c r="J36" s="6" t="s">
        <v>9</v>
      </c>
      <c r="K36" s="158"/>
      <c r="L36" s="158"/>
    </row>
    <row r="37" spans="1:12" ht="16.5" customHeight="1">
      <c r="A37" s="158"/>
      <c r="B37" s="158"/>
      <c r="C37" s="5">
        <v>2019</v>
      </c>
      <c r="D37" s="6" t="str">
        <f>G37</f>
        <v>-</v>
      </c>
      <c r="E37" s="6" t="s">
        <v>9</v>
      </c>
      <c r="F37" s="6" t="s">
        <v>9</v>
      </c>
      <c r="G37" s="6" t="s">
        <v>9</v>
      </c>
      <c r="H37" s="6" t="s">
        <v>9</v>
      </c>
      <c r="I37" s="4" t="s">
        <v>9</v>
      </c>
      <c r="J37" s="6" t="s">
        <v>9</v>
      </c>
      <c r="K37" s="158"/>
      <c r="L37" s="158"/>
    </row>
    <row r="38" spans="1:12" ht="16.5" customHeight="1">
      <c r="A38" s="158"/>
      <c r="B38" s="158"/>
      <c r="C38" s="5">
        <v>2020</v>
      </c>
      <c r="D38" s="6" t="s">
        <v>9</v>
      </c>
      <c r="E38" s="6" t="s">
        <v>9</v>
      </c>
      <c r="F38" s="6" t="s">
        <v>9</v>
      </c>
      <c r="G38" s="6" t="s">
        <v>9</v>
      </c>
      <c r="H38" s="6" t="s">
        <v>9</v>
      </c>
      <c r="I38" s="6" t="s">
        <v>9</v>
      </c>
      <c r="J38" s="6" t="s">
        <v>9</v>
      </c>
      <c r="K38" s="158"/>
      <c r="L38" s="158"/>
    </row>
    <row r="39" spans="1:12" ht="49.5" customHeight="1">
      <c r="A39" s="5" t="s">
        <v>31</v>
      </c>
      <c r="B39" s="14" t="s">
        <v>32</v>
      </c>
      <c r="C39" s="15" t="s">
        <v>33</v>
      </c>
      <c r="D39" s="7" t="s">
        <v>9</v>
      </c>
      <c r="E39" s="7" t="s">
        <v>9</v>
      </c>
      <c r="F39" s="7" t="s">
        <v>9</v>
      </c>
      <c r="G39" s="7" t="s">
        <v>9</v>
      </c>
      <c r="H39" s="7" t="s">
        <v>9</v>
      </c>
      <c r="I39" s="7" t="s">
        <v>9</v>
      </c>
      <c r="J39" s="14" t="s">
        <v>9</v>
      </c>
      <c r="K39" s="14" t="s">
        <v>30</v>
      </c>
      <c r="L39" s="14"/>
    </row>
    <row r="40" spans="1:12" ht="51.75" customHeight="1">
      <c r="A40" s="5" t="s">
        <v>34</v>
      </c>
      <c r="B40" s="14" t="s">
        <v>35</v>
      </c>
      <c r="C40" s="15" t="s">
        <v>33</v>
      </c>
      <c r="D40" s="7" t="s">
        <v>9</v>
      </c>
      <c r="E40" s="7" t="s">
        <v>9</v>
      </c>
      <c r="F40" s="7" t="s">
        <v>9</v>
      </c>
      <c r="G40" s="7" t="s">
        <v>9</v>
      </c>
      <c r="H40" s="7" t="s">
        <v>9</v>
      </c>
      <c r="I40" s="7" t="s">
        <v>9</v>
      </c>
      <c r="J40" s="14" t="s">
        <v>9</v>
      </c>
      <c r="K40" s="14" t="s">
        <v>30</v>
      </c>
      <c r="L40" s="14" t="s">
        <v>138</v>
      </c>
    </row>
    <row r="41" spans="1:12" ht="41.25" customHeight="1">
      <c r="A41" s="5" t="s">
        <v>36</v>
      </c>
      <c r="B41" s="14" t="s">
        <v>37</v>
      </c>
      <c r="C41" s="15" t="s">
        <v>33</v>
      </c>
      <c r="D41" s="7" t="s">
        <v>9</v>
      </c>
      <c r="E41" s="7" t="s">
        <v>9</v>
      </c>
      <c r="F41" s="7" t="s">
        <v>9</v>
      </c>
      <c r="G41" s="7" t="s">
        <v>9</v>
      </c>
      <c r="H41" s="7" t="s">
        <v>9</v>
      </c>
      <c r="I41" s="7" t="s">
        <v>9</v>
      </c>
      <c r="J41" s="14" t="s">
        <v>9</v>
      </c>
      <c r="K41" s="14" t="s">
        <v>38</v>
      </c>
      <c r="L41" s="14" t="s">
        <v>39</v>
      </c>
    </row>
    <row r="42" spans="1:12" ht="16.5" customHeight="1">
      <c r="A42" s="159" t="s">
        <v>40</v>
      </c>
      <c r="B42" s="159" t="s">
        <v>41</v>
      </c>
      <c r="C42" s="15">
        <v>2017</v>
      </c>
      <c r="D42" s="8">
        <v>7</v>
      </c>
      <c r="E42" s="8" t="s">
        <v>9</v>
      </c>
      <c r="F42" s="8" t="s">
        <v>9</v>
      </c>
      <c r="G42" s="8" t="s">
        <v>9</v>
      </c>
      <c r="H42" s="8" t="s">
        <v>9</v>
      </c>
      <c r="I42" s="8">
        <v>7</v>
      </c>
      <c r="J42" s="14"/>
      <c r="K42" s="159" t="s">
        <v>38</v>
      </c>
      <c r="L42" s="160" t="s">
        <v>42</v>
      </c>
    </row>
    <row r="43" spans="1:12" ht="16.5" customHeight="1">
      <c r="A43" s="159"/>
      <c r="B43" s="159"/>
      <c r="C43" s="15">
        <v>2018</v>
      </c>
      <c r="D43" s="8">
        <v>10</v>
      </c>
      <c r="E43" s="8" t="s">
        <v>9</v>
      </c>
      <c r="F43" s="8" t="s">
        <v>9</v>
      </c>
      <c r="G43" s="8" t="s">
        <v>9</v>
      </c>
      <c r="H43" s="8" t="s">
        <v>9</v>
      </c>
      <c r="I43" s="8">
        <v>10</v>
      </c>
      <c r="J43" s="14"/>
      <c r="K43" s="159"/>
      <c r="L43" s="169"/>
    </row>
    <row r="44" spans="1:12" ht="34.5" customHeight="1">
      <c r="A44" s="159"/>
      <c r="B44" s="159"/>
      <c r="C44" s="15">
        <v>2019</v>
      </c>
      <c r="D44" s="8">
        <v>7</v>
      </c>
      <c r="E44" s="8" t="s">
        <v>9</v>
      </c>
      <c r="F44" s="8" t="s">
        <v>9</v>
      </c>
      <c r="G44" s="8" t="s">
        <v>9</v>
      </c>
      <c r="H44" s="8" t="s">
        <v>9</v>
      </c>
      <c r="I44" s="8">
        <v>7</v>
      </c>
      <c r="J44" s="14"/>
      <c r="K44" s="159"/>
      <c r="L44" s="169"/>
    </row>
    <row r="45" spans="1:12" ht="29.25" customHeight="1" thickBot="1">
      <c r="A45" s="160"/>
      <c r="B45" s="160"/>
      <c r="C45" s="19">
        <v>2020</v>
      </c>
      <c r="D45" s="20">
        <v>7</v>
      </c>
      <c r="E45" s="20" t="s">
        <v>9</v>
      </c>
      <c r="F45" s="20" t="s">
        <v>9</v>
      </c>
      <c r="G45" s="20" t="s">
        <v>9</v>
      </c>
      <c r="H45" s="20" t="s">
        <v>9</v>
      </c>
      <c r="I45" s="20">
        <v>7</v>
      </c>
      <c r="J45" s="18" t="s">
        <v>9</v>
      </c>
      <c r="K45" s="160"/>
      <c r="L45" s="169"/>
    </row>
    <row r="46" spans="1:12" ht="16.5" customHeight="1">
      <c r="A46" s="170" t="s">
        <v>43</v>
      </c>
      <c r="B46" s="171"/>
      <c r="C46" s="21">
        <v>2017</v>
      </c>
      <c r="D46" s="22">
        <f>SUM(D12,D19,D23,D27,D31,D35,D42)</f>
        <v>419.53700000000003</v>
      </c>
      <c r="E46" s="23" t="s">
        <v>9</v>
      </c>
      <c r="F46" s="23" t="s">
        <v>9</v>
      </c>
      <c r="G46" s="23" t="s">
        <v>9</v>
      </c>
      <c r="H46" s="23" t="s">
        <v>9</v>
      </c>
      <c r="I46" s="30">
        <f>SUM(I12,I23,I31,I42)</f>
        <v>269.53700000000003</v>
      </c>
      <c r="J46" s="24">
        <f>J27</f>
        <v>150</v>
      </c>
      <c r="K46" s="176"/>
      <c r="L46" s="179"/>
    </row>
    <row r="47" spans="1:12" ht="16.5" customHeight="1">
      <c r="A47" s="172"/>
      <c r="B47" s="173"/>
      <c r="C47" s="16">
        <v>2018</v>
      </c>
      <c r="D47" s="9">
        <f>SUM(D14,D24,D32,D43)</f>
        <v>273</v>
      </c>
      <c r="E47" s="9" t="s">
        <v>9</v>
      </c>
      <c r="F47" s="9" t="s">
        <v>9</v>
      </c>
      <c r="G47" s="9" t="s">
        <v>9</v>
      </c>
      <c r="H47" s="9" t="s">
        <v>9</v>
      </c>
      <c r="I47" s="10">
        <f>SUM(I43,I14,I24,I32)</f>
        <v>273</v>
      </c>
      <c r="J47" s="17" t="str">
        <f>J28</f>
        <v>-</v>
      </c>
      <c r="K47" s="177"/>
      <c r="L47" s="180"/>
    </row>
    <row r="48" spans="1:12" ht="16.5" customHeight="1">
      <c r="A48" s="172"/>
      <c r="B48" s="173"/>
      <c r="C48" s="16">
        <v>2019</v>
      </c>
      <c r="D48" s="9">
        <f>D44+D33+D25+D16</f>
        <v>270</v>
      </c>
      <c r="E48" s="9" t="s">
        <v>9</v>
      </c>
      <c r="F48" s="9" t="s">
        <v>9</v>
      </c>
      <c r="G48" s="9" t="s">
        <v>9</v>
      </c>
      <c r="H48" s="9" t="s">
        <v>9</v>
      </c>
      <c r="I48" s="9">
        <f>I14+I25+I15+I33+I44</f>
        <v>270</v>
      </c>
      <c r="J48" s="17" t="str">
        <f>J29</f>
        <v>-</v>
      </c>
      <c r="K48" s="177"/>
      <c r="L48" s="180"/>
    </row>
    <row r="49" spans="1:12" ht="16.5" customHeight="1">
      <c r="A49" s="172"/>
      <c r="B49" s="173"/>
      <c r="C49" s="16">
        <v>2020</v>
      </c>
      <c r="D49" s="9">
        <f>D45+D34+D26+D18</f>
        <v>270</v>
      </c>
      <c r="E49" s="9"/>
      <c r="F49" s="9"/>
      <c r="G49" s="9"/>
      <c r="H49" s="9"/>
      <c r="I49" s="9">
        <f>I16+I26+I34+I45</f>
        <v>270</v>
      </c>
      <c r="J49" s="17"/>
      <c r="K49" s="177"/>
      <c r="L49" s="180"/>
    </row>
    <row r="50" spans="1:12" ht="16.5" customHeight="1" thickBot="1">
      <c r="A50" s="174"/>
      <c r="B50" s="175"/>
      <c r="C50" s="25" t="s">
        <v>33</v>
      </c>
      <c r="D50" s="26">
        <f>D46+D47+D48+D49</f>
        <v>1232.537</v>
      </c>
      <c r="E50" s="27" t="s">
        <v>9</v>
      </c>
      <c r="F50" s="27" t="s">
        <v>9</v>
      </c>
      <c r="G50" s="27" t="s">
        <v>9</v>
      </c>
      <c r="H50" s="27" t="s">
        <v>9</v>
      </c>
      <c r="I50" s="28">
        <f>SUM(I46:I49)</f>
        <v>1082.537</v>
      </c>
      <c r="J50" s="29">
        <f>J46</f>
        <v>150</v>
      </c>
      <c r="K50" s="178"/>
      <c r="L50" s="181"/>
    </row>
  </sheetData>
  <sheetProtection selectLockedCells="1" selectUnlockedCells="1"/>
  <mergeCells count="73">
    <mergeCell ref="A9:L9"/>
    <mergeCell ref="L42:L45"/>
    <mergeCell ref="A46:B50"/>
    <mergeCell ref="K46:K50"/>
    <mergeCell ref="L46:L50"/>
    <mergeCell ref="K42:K45"/>
    <mergeCell ref="K27:K30"/>
    <mergeCell ref="L27:L30"/>
    <mergeCell ref="K31:K34"/>
    <mergeCell ref="L31:L34"/>
    <mergeCell ref="K35:K38"/>
    <mergeCell ref="L35:L38"/>
    <mergeCell ref="K12:K18"/>
    <mergeCell ref="L12:L18"/>
    <mergeCell ref="K19:K22"/>
    <mergeCell ref="L19:L22"/>
    <mergeCell ref="K23:K26"/>
    <mergeCell ref="L23:L26"/>
    <mergeCell ref="J12:J13"/>
    <mergeCell ref="J14:J15"/>
    <mergeCell ref="J16:J17"/>
    <mergeCell ref="G12:G13"/>
    <mergeCell ref="H12:H13"/>
    <mergeCell ref="G14:G15"/>
    <mergeCell ref="H14:H15"/>
    <mergeCell ref="G16:G17"/>
    <mergeCell ref="H16:H17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F6:F7"/>
    <mergeCell ref="G6:H6"/>
    <mergeCell ref="K3:K7"/>
    <mergeCell ref="A10:L11"/>
    <mergeCell ref="B35:B38"/>
    <mergeCell ref="A12:A18"/>
    <mergeCell ref="A19:A22"/>
    <mergeCell ref="A23:A26"/>
    <mergeCell ref="A27:A30"/>
    <mergeCell ref="A31:A34"/>
    <mergeCell ref="C12:C13"/>
    <mergeCell ref="D12:D13"/>
    <mergeCell ref="E12:E13"/>
    <mergeCell ref="C14:C15"/>
    <mergeCell ref="I12:I13"/>
    <mergeCell ref="I14:I15"/>
    <mergeCell ref="I16:I17"/>
    <mergeCell ref="A35:A38"/>
    <mergeCell ref="F12:F13"/>
    <mergeCell ref="A42:A45"/>
    <mergeCell ref="B12:B18"/>
    <mergeCell ref="B19:B22"/>
    <mergeCell ref="B23:B26"/>
    <mergeCell ref="B27:B30"/>
    <mergeCell ref="B31:B34"/>
    <mergeCell ref="B42:B45"/>
    <mergeCell ref="F14:F15"/>
    <mergeCell ref="F16:F17"/>
    <mergeCell ref="D14:D15"/>
    <mergeCell ref="E14:E15"/>
    <mergeCell ref="C16:C17"/>
    <mergeCell ref="D16:D17"/>
    <mergeCell ref="E16:E17"/>
  </mergeCells>
  <pageMargins left="0.55118110236220474" right="0.51181102362204722" top="0.27559055118110237" bottom="0.15748031496062992" header="0.51181102362204722" footer="0.51181102362204722"/>
  <pageSetup paperSize="9" scale="4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46"/>
  <sheetViews>
    <sheetView view="pageBreakPreview" zoomScale="40" zoomScaleNormal="75" zoomScaleSheetLayoutView="40" workbookViewId="0">
      <selection activeCell="A2" sqref="A2:L2"/>
    </sheetView>
  </sheetViews>
  <sheetFormatPr defaultColWidth="8.85546875" defaultRowHeight="17.25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26" t="s">
        <v>199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8.5" customHeight="1" thickBot="1">
      <c r="A2" s="127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9"/>
    </row>
    <row r="3" spans="1:12" ht="48" customHeight="1">
      <c r="A3" s="130" t="s">
        <v>0</v>
      </c>
      <c r="B3" s="130" t="s">
        <v>152</v>
      </c>
      <c r="C3" s="130" t="s">
        <v>153</v>
      </c>
      <c r="D3" s="130" t="s">
        <v>154</v>
      </c>
      <c r="E3" s="130" t="s">
        <v>3</v>
      </c>
      <c r="F3" s="130"/>
      <c r="G3" s="130"/>
      <c r="H3" s="130"/>
      <c r="I3" s="130"/>
      <c r="J3" s="130" t="s">
        <v>4</v>
      </c>
      <c r="K3" s="130" t="s">
        <v>150</v>
      </c>
      <c r="L3" s="130" t="s">
        <v>151</v>
      </c>
    </row>
    <row r="4" spans="1:12" ht="17.25" customHeight="1">
      <c r="A4" s="131"/>
      <c r="B4" s="131"/>
      <c r="C4" s="131"/>
      <c r="D4" s="131"/>
      <c r="E4" s="131" t="s">
        <v>5</v>
      </c>
      <c r="F4" s="131" t="s">
        <v>145</v>
      </c>
      <c r="G4" s="131"/>
      <c r="H4" s="131"/>
      <c r="I4" s="131"/>
      <c r="J4" s="131"/>
      <c r="K4" s="131"/>
      <c r="L4" s="131"/>
    </row>
    <row r="5" spans="1:12" ht="75" customHeight="1">
      <c r="A5" s="131"/>
      <c r="B5" s="131"/>
      <c r="C5" s="131"/>
      <c r="D5" s="131"/>
      <c r="E5" s="131"/>
      <c r="F5" s="131" t="s">
        <v>6</v>
      </c>
      <c r="G5" s="131"/>
      <c r="H5" s="131"/>
      <c r="I5" s="131" t="s">
        <v>7</v>
      </c>
      <c r="J5" s="131"/>
      <c r="K5" s="131"/>
      <c r="L5" s="131"/>
    </row>
    <row r="6" spans="1:12" ht="50.25" customHeight="1">
      <c r="A6" s="131"/>
      <c r="B6" s="131"/>
      <c r="C6" s="131"/>
      <c r="D6" s="131"/>
      <c r="E6" s="131"/>
      <c r="F6" s="131" t="s">
        <v>146</v>
      </c>
      <c r="G6" s="131" t="s">
        <v>147</v>
      </c>
      <c r="H6" s="131"/>
      <c r="I6" s="131"/>
      <c r="J6" s="131"/>
      <c r="K6" s="131"/>
      <c r="L6" s="131"/>
    </row>
    <row r="7" spans="1:12" ht="70.5" customHeight="1">
      <c r="A7" s="131"/>
      <c r="B7" s="131"/>
      <c r="C7" s="131"/>
      <c r="D7" s="131"/>
      <c r="E7" s="131"/>
      <c r="F7" s="131"/>
      <c r="G7" s="2" t="s">
        <v>148</v>
      </c>
      <c r="H7" s="2" t="s">
        <v>149</v>
      </c>
      <c r="I7" s="131"/>
      <c r="J7" s="131"/>
      <c r="K7" s="131"/>
      <c r="L7" s="131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166" t="s">
        <v>46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8"/>
    </row>
    <row r="10" spans="1:12" ht="17.25" customHeight="1">
      <c r="A10" s="161" t="s">
        <v>161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3"/>
    </row>
    <row r="11" spans="1:12" ht="35.25" customHeight="1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3"/>
    </row>
    <row r="12" spans="1:12" ht="16.5" customHeight="1">
      <c r="A12" s="158" t="s">
        <v>8</v>
      </c>
      <c r="B12" s="158" t="s">
        <v>47</v>
      </c>
      <c r="C12" s="158">
        <v>2017</v>
      </c>
      <c r="D12" s="165">
        <v>10</v>
      </c>
      <c r="E12" s="165" t="s">
        <v>9</v>
      </c>
      <c r="F12" s="165" t="s">
        <v>9</v>
      </c>
      <c r="G12" s="165" t="s">
        <v>9</v>
      </c>
      <c r="H12" s="165" t="s">
        <v>9</v>
      </c>
      <c r="I12" s="165">
        <v>10</v>
      </c>
      <c r="J12" s="158" t="s">
        <v>9</v>
      </c>
      <c r="K12" s="158" t="s">
        <v>14</v>
      </c>
      <c r="L12" s="158" t="s">
        <v>48</v>
      </c>
    </row>
    <row r="13" spans="1:12" ht="16.5" customHeight="1">
      <c r="A13" s="158"/>
      <c r="B13" s="158"/>
      <c r="C13" s="158"/>
      <c r="D13" s="165"/>
      <c r="E13" s="165"/>
      <c r="F13" s="165"/>
      <c r="G13" s="165"/>
      <c r="H13" s="165"/>
      <c r="I13" s="165"/>
      <c r="J13" s="158"/>
      <c r="K13" s="158"/>
      <c r="L13" s="158"/>
    </row>
    <row r="14" spans="1:12" ht="16.5" customHeight="1">
      <c r="A14" s="158"/>
      <c r="B14" s="158"/>
      <c r="C14" s="158">
        <v>2018</v>
      </c>
      <c r="D14" s="183">
        <v>10</v>
      </c>
      <c r="E14" s="157" t="s">
        <v>9</v>
      </c>
      <c r="F14" s="157" t="s">
        <v>9</v>
      </c>
      <c r="G14" s="157" t="s">
        <v>9</v>
      </c>
      <c r="H14" s="157" t="s">
        <v>9</v>
      </c>
      <c r="I14" s="183">
        <v>10</v>
      </c>
      <c r="J14" s="158" t="s">
        <v>9</v>
      </c>
      <c r="K14" s="158"/>
      <c r="L14" s="158"/>
    </row>
    <row r="15" spans="1:12" ht="16.5" customHeight="1">
      <c r="A15" s="158"/>
      <c r="B15" s="158"/>
      <c r="C15" s="158"/>
      <c r="D15" s="184"/>
      <c r="E15" s="157"/>
      <c r="F15" s="157"/>
      <c r="G15" s="157"/>
      <c r="H15" s="157"/>
      <c r="I15" s="184"/>
      <c r="J15" s="158"/>
      <c r="K15" s="158"/>
      <c r="L15" s="158"/>
    </row>
    <row r="16" spans="1:12" ht="16.5" customHeight="1">
      <c r="A16" s="158"/>
      <c r="B16" s="158"/>
      <c r="C16" s="158">
        <v>2019</v>
      </c>
      <c r="D16" s="157">
        <v>10</v>
      </c>
      <c r="E16" s="157" t="s">
        <v>9</v>
      </c>
      <c r="F16" s="157" t="s">
        <v>9</v>
      </c>
      <c r="G16" s="157" t="s">
        <v>9</v>
      </c>
      <c r="H16" s="157" t="s">
        <v>9</v>
      </c>
      <c r="I16" s="157">
        <v>10</v>
      </c>
      <c r="J16" s="158" t="s">
        <v>9</v>
      </c>
      <c r="K16" s="158"/>
      <c r="L16" s="158"/>
    </row>
    <row r="17" spans="1:12" ht="16.5" customHeight="1">
      <c r="A17" s="158"/>
      <c r="B17" s="158"/>
      <c r="C17" s="158"/>
      <c r="D17" s="157"/>
      <c r="E17" s="157"/>
      <c r="F17" s="157"/>
      <c r="G17" s="157"/>
      <c r="H17" s="157"/>
      <c r="I17" s="157"/>
      <c r="J17" s="158"/>
      <c r="K17" s="158"/>
      <c r="L17" s="158"/>
    </row>
    <row r="18" spans="1:12" ht="16.5" customHeight="1">
      <c r="A18" s="158"/>
      <c r="B18" s="158"/>
      <c r="C18" s="5">
        <v>2020</v>
      </c>
      <c r="D18" s="4">
        <v>10</v>
      </c>
      <c r="E18" s="4"/>
      <c r="F18" s="4"/>
      <c r="G18" s="4"/>
      <c r="H18" s="4"/>
      <c r="I18" s="4">
        <v>10</v>
      </c>
      <c r="J18" s="5"/>
      <c r="K18" s="158"/>
      <c r="L18" s="158"/>
    </row>
    <row r="19" spans="1:12" ht="16.5" customHeight="1">
      <c r="A19" s="158" t="s">
        <v>15</v>
      </c>
      <c r="B19" s="158" t="s">
        <v>49</v>
      </c>
      <c r="C19" s="5">
        <v>2017</v>
      </c>
      <c r="D19" s="4">
        <v>10</v>
      </c>
      <c r="E19" s="5" t="s">
        <v>9</v>
      </c>
      <c r="F19" s="5" t="s">
        <v>9</v>
      </c>
      <c r="G19" s="5" t="s">
        <v>9</v>
      </c>
      <c r="H19" s="5" t="s">
        <v>9</v>
      </c>
      <c r="I19" s="4">
        <v>10</v>
      </c>
      <c r="J19" s="5" t="s">
        <v>9</v>
      </c>
      <c r="K19" s="158" t="s">
        <v>17</v>
      </c>
      <c r="L19" s="158" t="s">
        <v>18</v>
      </c>
    </row>
    <row r="20" spans="1:12" ht="16.5" customHeight="1">
      <c r="A20" s="158"/>
      <c r="B20" s="158"/>
      <c r="C20" s="5">
        <v>2018</v>
      </c>
      <c r="D20" s="4">
        <v>10</v>
      </c>
      <c r="E20" s="5" t="s">
        <v>9</v>
      </c>
      <c r="F20" s="5" t="s">
        <v>9</v>
      </c>
      <c r="G20" s="5" t="s">
        <v>9</v>
      </c>
      <c r="H20" s="5" t="s">
        <v>9</v>
      </c>
      <c r="I20" s="4">
        <v>10</v>
      </c>
      <c r="J20" s="5" t="s">
        <v>9</v>
      </c>
      <c r="K20" s="158"/>
      <c r="L20" s="158"/>
    </row>
    <row r="21" spans="1:12" ht="16.5" customHeight="1">
      <c r="A21" s="158"/>
      <c r="B21" s="158"/>
      <c r="C21" s="5">
        <v>2019</v>
      </c>
      <c r="D21" s="4">
        <v>10</v>
      </c>
      <c r="E21" s="5" t="s">
        <v>9</v>
      </c>
      <c r="F21" s="5" t="s">
        <v>9</v>
      </c>
      <c r="G21" s="5" t="s">
        <v>9</v>
      </c>
      <c r="H21" s="5" t="s">
        <v>9</v>
      </c>
      <c r="I21" s="4">
        <v>10</v>
      </c>
      <c r="J21" s="5" t="s">
        <v>9</v>
      </c>
      <c r="K21" s="158"/>
      <c r="L21" s="158"/>
    </row>
    <row r="22" spans="1:12" ht="16.5" customHeight="1">
      <c r="A22" s="158"/>
      <c r="B22" s="158"/>
      <c r="C22" s="5">
        <v>2020</v>
      </c>
      <c r="D22" s="4">
        <v>10</v>
      </c>
      <c r="E22" s="5" t="s">
        <v>9</v>
      </c>
      <c r="F22" s="5" t="s">
        <v>9</v>
      </c>
      <c r="G22" s="5" t="s">
        <v>9</v>
      </c>
      <c r="H22" s="5" t="s">
        <v>9</v>
      </c>
      <c r="I22" s="4">
        <v>10</v>
      </c>
      <c r="J22" s="5" t="s">
        <v>9</v>
      </c>
      <c r="K22" s="158"/>
      <c r="L22" s="158"/>
    </row>
    <row r="23" spans="1:12" ht="17.25" customHeight="1">
      <c r="A23" s="161" t="s">
        <v>156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3"/>
    </row>
    <row r="24" spans="1:12" ht="76.5" customHeight="1">
      <c r="A24" s="161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3"/>
    </row>
    <row r="25" spans="1:12" ht="16.5" customHeight="1">
      <c r="A25" s="158" t="s">
        <v>19</v>
      </c>
      <c r="B25" s="158" t="s">
        <v>50</v>
      </c>
      <c r="C25" s="5">
        <v>2017</v>
      </c>
      <c r="D25" s="6">
        <v>30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30</v>
      </c>
      <c r="J25" s="5" t="s">
        <v>9</v>
      </c>
      <c r="K25" s="158" t="s">
        <v>51</v>
      </c>
      <c r="L25" s="158" t="s">
        <v>52</v>
      </c>
    </row>
    <row r="26" spans="1:12" ht="16.5" customHeight="1">
      <c r="A26" s="158"/>
      <c r="B26" s="158"/>
      <c r="C26" s="5">
        <v>2018</v>
      </c>
      <c r="D26" s="6">
        <v>30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30</v>
      </c>
      <c r="J26" s="5" t="s">
        <v>9</v>
      </c>
      <c r="K26" s="158"/>
      <c r="L26" s="158"/>
    </row>
    <row r="27" spans="1:12" ht="16.5" customHeight="1">
      <c r="A27" s="158"/>
      <c r="B27" s="158"/>
      <c r="C27" s="5">
        <v>2019</v>
      </c>
      <c r="D27" s="6">
        <v>30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30</v>
      </c>
      <c r="J27" s="5" t="s">
        <v>9</v>
      </c>
      <c r="K27" s="158"/>
      <c r="L27" s="158"/>
    </row>
    <row r="28" spans="1:12" ht="16.5" customHeight="1">
      <c r="A28" s="158"/>
      <c r="B28" s="158"/>
      <c r="C28" s="5">
        <v>2020</v>
      </c>
      <c r="D28" s="6">
        <v>30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30</v>
      </c>
      <c r="J28" s="5" t="s">
        <v>9</v>
      </c>
      <c r="K28" s="158"/>
      <c r="L28" s="158"/>
    </row>
    <row r="29" spans="1:12" ht="16.5" customHeight="1">
      <c r="A29" s="158" t="s">
        <v>22</v>
      </c>
      <c r="B29" s="158" t="s">
        <v>53</v>
      </c>
      <c r="C29" s="5">
        <v>2017</v>
      </c>
      <c r="D29" s="32">
        <v>49.901600000000002</v>
      </c>
      <c r="E29" s="36" t="s">
        <v>9</v>
      </c>
      <c r="F29" s="6" t="s">
        <v>9</v>
      </c>
      <c r="G29" s="6" t="s">
        <v>9</v>
      </c>
      <c r="H29" s="6" t="s">
        <v>9</v>
      </c>
      <c r="I29" s="32">
        <v>49.901600000000002</v>
      </c>
      <c r="J29" s="35" t="s">
        <v>9</v>
      </c>
      <c r="K29" s="158" t="s">
        <v>157</v>
      </c>
      <c r="L29" s="158" t="s">
        <v>55</v>
      </c>
    </row>
    <row r="30" spans="1:12" ht="16.5" customHeight="1">
      <c r="A30" s="158"/>
      <c r="B30" s="158"/>
      <c r="C30" s="5">
        <v>2018</v>
      </c>
      <c r="D30" s="4">
        <v>50</v>
      </c>
      <c r="E30" s="36" t="s">
        <v>9</v>
      </c>
      <c r="F30" s="6" t="s">
        <v>9</v>
      </c>
      <c r="G30" s="6" t="s">
        <v>9</v>
      </c>
      <c r="H30" s="6" t="s">
        <v>9</v>
      </c>
      <c r="I30" s="4">
        <v>50</v>
      </c>
      <c r="J30" s="36" t="s">
        <v>9</v>
      </c>
      <c r="K30" s="158"/>
      <c r="L30" s="158"/>
    </row>
    <row r="31" spans="1:12" ht="16.5" customHeight="1">
      <c r="A31" s="158"/>
      <c r="B31" s="158"/>
      <c r="C31" s="5">
        <v>2019</v>
      </c>
      <c r="D31" s="4">
        <v>50</v>
      </c>
      <c r="E31" s="36" t="s">
        <v>9</v>
      </c>
      <c r="F31" s="6" t="s">
        <v>9</v>
      </c>
      <c r="G31" s="6" t="s">
        <v>9</v>
      </c>
      <c r="H31" s="6" t="s">
        <v>9</v>
      </c>
      <c r="I31" s="4">
        <v>50</v>
      </c>
      <c r="J31" s="36" t="s">
        <v>9</v>
      </c>
      <c r="K31" s="158"/>
      <c r="L31" s="158"/>
    </row>
    <row r="32" spans="1:12" ht="26.25" customHeight="1">
      <c r="A32" s="158"/>
      <c r="B32" s="158"/>
      <c r="C32" s="5">
        <v>2020</v>
      </c>
      <c r="D32" s="4">
        <v>50</v>
      </c>
      <c r="E32" s="36" t="s">
        <v>9</v>
      </c>
      <c r="F32" s="6" t="s">
        <v>9</v>
      </c>
      <c r="G32" s="6" t="s">
        <v>9</v>
      </c>
      <c r="H32" s="6" t="s">
        <v>9</v>
      </c>
      <c r="I32" s="4">
        <v>50</v>
      </c>
      <c r="J32" s="36" t="s">
        <v>9</v>
      </c>
      <c r="K32" s="158"/>
      <c r="L32" s="158"/>
    </row>
    <row r="33" spans="1:12" ht="36.75" customHeight="1">
      <c r="A33" s="158" t="s">
        <v>25</v>
      </c>
      <c r="B33" s="5" t="s">
        <v>56</v>
      </c>
      <c r="C33" s="187"/>
      <c r="D33" s="188"/>
      <c r="E33" s="189"/>
      <c r="F33" s="189"/>
      <c r="G33" s="189"/>
      <c r="H33" s="189"/>
      <c r="I33" s="188"/>
      <c r="J33" s="190"/>
      <c r="K33" s="160" t="s">
        <v>54</v>
      </c>
      <c r="L33" s="182" t="s">
        <v>136</v>
      </c>
    </row>
    <row r="34" spans="1:12" ht="16.5" customHeight="1">
      <c r="A34" s="158"/>
      <c r="B34" s="185" t="s">
        <v>58</v>
      </c>
      <c r="C34" s="5">
        <v>2017</v>
      </c>
      <c r="D34" s="32">
        <v>184.97441000000001</v>
      </c>
      <c r="E34" s="4" t="s">
        <v>9</v>
      </c>
      <c r="F34" s="4" t="s">
        <v>9</v>
      </c>
      <c r="G34" s="4" t="s">
        <v>9</v>
      </c>
      <c r="H34" s="4" t="s">
        <v>9</v>
      </c>
      <c r="I34" s="32">
        <v>184.97441000000001</v>
      </c>
      <c r="J34" s="6" t="s">
        <v>9</v>
      </c>
      <c r="K34" s="169"/>
      <c r="L34" s="182"/>
    </row>
    <row r="35" spans="1:12" ht="16.5" customHeight="1">
      <c r="A35" s="158"/>
      <c r="B35" s="185"/>
      <c r="C35" s="5">
        <v>2018</v>
      </c>
      <c r="D35" s="4">
        <v>220</v>
      </c>
      <c r="E35" s="4" t="s">
        <v>9</v>
      </c>
      <c r="F35" s="4" t="s">
        <v>9</v>
      </c>
      <c r="G35" s="4" t="s">
        <v>9</v>
      </c>
      <c r="H35" s="4" t="s">
        <v>9</v>
      </c>
      <c r="I35" s="4">
        <v>220</v>
      </c>
      <c r="J35" s="6" t="s">
        <v>9</v>
      </c>
      <c r="K35" s="169"/>
      <c r="L35" s="182"/>
    </row>
    <row r="36" spans="1:12" ht="16.5" customHeight="1">
      <c r="A36" s="158"/>
      <c r="B36" s="185"/>
      <c r="C36" s="5">
        <v>2019</v>
      </c>
      <c r="D36" s="4">
        <v>220</v>
      </c>
      <c r="E36" s="4" t="s">
        <v>9</v>
      </c>
      <c r="F36" s="4" t="s">
        <v>9</v>
      </c>
      <c r="G36" s="4" t="s">
        <v>9</v>
      </c>
      <c r="H36" s="4" t="s">
        <v>9</v>
      </c>
      <c r="I36" s="4">
        <v>220</v>
      </c>
      <c r="J36" s="6" t="s">
        <v>9</v>
      </c>
      <c r="K36" s="169"/>
      <c r="L36" s="182"/>
    </row>
    <row r="37" spans="1:12" ht="16.5" customHeight="1">
      <c r="A37" s="158"/>
      <c r="B37" s="185"/>
      <c r="C37" s="5">
        <v>2020</v>
      </c>
      <c r="D37" s="6">
        <v>220</v>
      </c>
      <c r="E37" s="6" t="s">
        <v>9</v>
      </c>
      <c r="F37" s="6" t="s">
        <v>9</v>
      </c>
      <c r="G37" s="6" t="s">
        <v>9</v>
      </c>
      <c r="H37" s="6" t="s">
        <v>9</v>
      </c>
      <c r="I37" s="6">
        <v>220</v>
      </c>
      <c r="J37" s="6" t="s">
        <v>9</v>
      </c>
      <c r="K37" s="169"/>
      <c r="L37" s="186" t="s">
        <v>57</v>
      </c>
    </row>
    <row r="38" spans="1:12" ht="16.5" customHeight="1">
      <c r="A38" s="158"/>
      <c r="B38" s="158" t="s">
        <v>59</v>
      </c>
      <c r="C38" s="5">
        <v>2017</v>
      </c>
      <c r="D38" s="6">
        <v>35</v>
      </c>
      <c r="E38" s="6" t="s">
        <v>9</v>
      </c>
      <c r="F38" s="6" t="s">
        <v>9</v>
      </c>
      <c r="G38" s="6" t="s">
        <v>9</v>
      </c>
      <c r="H38" s="6" t="s">
        <v>9</v>
      </c>
      <c r="I38" s="4">
        <v>35</v>
      </c>
      <c r="J38" s="6" t="s">
        <v>9</v>
      </c>
      <c r="K38" s="169"/>
      <c r="L38" s="191"/>
    </row>
    <row r="39" spans="1:12" ht="16.5" customHeight="1">
      <c r="A39" s="158"/>
      <c r="B39" s="158"/>
      <c r="C39" s="5">
        <v>2018</v>
      </c>
      <c r="D39" s="6" t="str">
        <f>G39</f>
        <v>-</v>
      </c>
      <c r="E39" s="6" t="s">
        <v>9</v>
      </c>
      <c r="F39" s="6" t="s">
        <v>9</v>
      </c>
      <c r="G39" s="6" t="s">
        <v>9</v>
      </c>
      <c r="H39" s="6" t="s">
        <v>9</v>
      </c>
      <c r="I39" s="4" t="s">
        <v>9</v>
      </c>
      <c r="J39" s="6" t="s">
        <v>9</v>
      </c>
      <c r="K39" s="169"/>
      <c r="L39" s="191"/>
    </row>
    <row r="40" spans="1:12" ht="16.5" customHeight="1">
      <c r="A40" s="158"/>
      <c r="B40" s="158"/>
      <c r="C40" s="5">
        <v>2019</v>
      </c>
      <c r="D40" s="6" t="s">
        <v>9</v>
      </c>
      <c r="E40" s="6" t="s">
        <v>9</v>
      </c>
      <c r="F40" s="6" t="s">
        <v>9</v>
      </c>
      <c r="G40" s="6" t="s">
        <v>9</v>
      </c>
      <c r="H40" s="6" t="s">
        <v>9</v>
      </c>
      <c r="I40" s="6" t="s">
        <v>9</v>
      </c>
      <c r="J40" s="6" t="s">
        <v>9</v>
      </c>
      <c r="K40" s="169"/>
      <c r="L40" s="191"/>
    </row>
    <row r="41" spans="1:12" ht="49.5" customHeight="1" thickBot="1">
      <c r="A41" s="186"/>
      <c r="B41" s="186"/>
      <c r="C41" s="5">
        <v>2020</v>
      </c>
      <c r="D41" s="31" t="s">
        <v>9</v>
      </c>
      <c r="E41" s="31" t="s">
        <v>9</v>
      </c>
      <c r="F41" s="31" t="s">
        <v>9</v>
      </c>
      <c r="G41" s="31" t="s">
        <v>9</v>
      </c>
      <c r="H41" s="31" t="s">
        <v>9</v>
      </c>
      <c r="I41" s="31" t="s">
        <v>9</v>
      </c>
      <c r="J41" s="18" t="s">
        <v>9</v>
      </c>
      <c r="K41" s="193"/>
      <c r="L41" s="192"/>
    </row>
    <row r="42" spans="1:12" ht="16.5" customHeight="1">
      <c r="A42" s="170" t="s">
        <v>43</v>
      </c>
      <c r="B42" s="171"/>
      <c r="C42" s="21">
        <v>2017</v>
      </c>
      <c r="D42" s="33">
        <f>SUM(D12,D19,D25,D29,D34,D38)</f>
        <v>319.87601000000001</v>
      </c>
      <c r="E42" s="23" t="s">
        <v>9</v>
      </c>
      <c r="F42" s="23" t="s">
        <v>9</v>
      </c>
      <c r="G42" s="23" t="s">
        <v>9</v>
      </c>
      <c r="H42" s="23" t="s">
        <v>9</v>
      </c>
      <c r="I42" s="37">
        <f>SUM(I12,I19,I25,I29,I34,I38)</f>
        <v>319.87601000000001</v>
      </c>
      <c r="J42" s="24" t="str">
        <f>J29</f>
        <v>-</v>
      </c>
      <c r="K42" s="176"/>
      <c r="L42" s="179"/>
    </row>
    <row r="43" spans="1:12" ht="16.5" customHeight="1">
      <c r="A43" s="172"/>
      <c r="B43" s="173"/>
      <c r="C43" s="16">
        <v>2018</v>
      </c>
      <c r="D43" s="9">
        <f>SUM(D14,D20,D26,D30,D35)</f>
        <v>320</v>
      </c>
      <c r="E43" s="9" t="s">
        <v>9</v>
      </c>
      <c r="F43" s="9" t="s">
        <v>9</v>
      </c>
      <c r="G43" s="9" t="s">
        <v>9</v>
      </c>
      <c r="H43" s="9" t="s">
        <v>9</v>
      </c>
      <c r="I43" s="10">
        <f>SUM(I20,I14,I26,I30,I35)</f>
        <v>320</v>
      </c>
      <c r="J43" s="17" t="str">
        <f>J30</f>
        <v>-</v>
      </c>
      <c r="K43" s="177"/>
      <c r="L43" s="180"/>
    </row>
    <row r="44" spans="1:12" ht="16.5" customHeight="1">
      <c r="A44" s="172"/>
      <c r="B44" s="173"/>
      <c r="C44" s="16">
        <v>2019</v>
      </c>
      <c r="D44" s="9">
        <f>SUM(D16,D21,D27,D31,D36)</f>
        <v>320</v>
      </c>
      <c r="E44" s="9" t="s">
        <v>9</v>
      </c>
      <c r="F44" s="9" t="s">
        <v>9</v>
      </c>
      <c r="G44" s="9" t="s">
        <v>9</v>
      </c>
      <c r="H44" s="9" t="s">
        <v>9</v>
      </c>
      <c r="I44" s="9">
        <f>SUM(I16,I21,I27,I31,I36)</f>
        <v>320</v>
      </c>
      <c r="J44" s="17" t="str">
        <f>J31</f>
        <v>-</v>
      </c>
      <c r="K44" s="177"/>
      <c r="L44" s="180"/>
    </row>
    <row r="45" spans="1:12" ht="16.5" customHeight="1">
      <c r="A45" s="172"/>
      <c r="B45" s="173"/>
      <c r="C45" s="16">
        <v>2020</v>
      </c>
      <c r="D45" s="9">
        <f>SUM(D18,D22,D28,D32,D37)</f>
        <v>320</v>
      </c>
      <c r="E45" s="9"/>
      <c r="F45" s="9"/>
      <c r="G45" s="9"/>
      <c r="H45" s="9"/>
      <c r="I45" s="9">
        <f>SUM(I22,I28,I32,I37,I18)</f>
        <v>320</v>
      </c>
      <c r="J45" s="17"/>
      <c r="K45" s="177"/>
      <c r="L45" s="180"/>
    </row>
    <row r="46" spans="1:12" ht="16.5" customHeight="1" thickBot="1">
      <c r="A46" s="174"/>
      <c r="B46" s="175"/>
      <c r="C46" s="25" t="s">
        <v>33</v>
      </c>
      <c r="D46" s="34">
        <f>D42+D43+D44+D45</f>
        <v>1279.87601</v>
      </c>
      <c r="E46" s="27" t="s">
        <v>9</v>
      </c>
      <c r="F46" s="27" t="s">
        <v>9</v>
      </c>
      <c r="G46" s="27" t="s">
        <v>9</v>
      </c>
      <c r="H46" s="27" t="s">
        <v>9</v>
      </c>
      <c r="I46" s="38">
        <f>SUM(I42:I45)</f>
        <v>1279.87601</v>
      </c>
      <c r="J46" s="29" t="str">
        <f>J42</f>
        <v>-</v>
      </c>
      <c r="K46" s="178"/>
      <c r="L46" s="181"/>
    </row>
  </sheetData>
  <mergeCells count="69">
    <mergeCell ref="A42:B46"/>
    <mergeCell ref="K42:K46"/>
    <mergeCell ref="L42:L46"/>
    <mergeCell ref="A23:L24"/>
    <mergeCell ref="B34:B37"/>
    <mergeCell ref="B38:B41"/>
    <mergeCell ref="A33:A41"/>
    <mergeCell ref="C33:J33"/>
    <mergeCell ref="L37:L41"/>
    <mergeCell ref="K33:K41"/>
    <mergeCell ref="A29:A32"/>
    <mergeCell ref="B29:B32"/>
    <mergeCell ref="K29:K32"/>
    <mergeCell ref="L29:L32"/>
    <mergeCell ref="L33:L36"/>
    <mergeCell ref="A19:A22"/>
    <mergeCell ref="B19:B22"/>
    <mergeCell ref="K19:K22"/>
    <mergeCell ref="L19:L22"/>
    <mergeCell ref="A25:A28"/>
    <mergeCell ref="B25:B28"/>
    <mergeCell ref="K25:K28"/>
    <mergeCell ref="L25:L28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G14:G15"/>
    <mergeCell ref="H14:H15"/>
    <mergeCell ref="I14:I15"/>
    <mergeCell ref="A9:L9"/>
    <mergeCell ref="A10:L11"/>
    <mergeCell ref="A12:A18"/>
    <mergeCell ref="B12:B18"/>
    <mergeCell ref="C12:C13"/>
    <mergeCell ref="D12:D13"/>
    <mergeCell ref="E12:E13"/>
    <mergeCell ref="F12:F13"/>
    <mergeCell ref="G12:G13"/>
    <mergeCell ref="H12:H13"/>
    <mergeCell ref="I12:I13"/>
    <mergeCell ref="J12:J13"/>
    <mergeCell ref="K12:K18"/>
    <mergeCell ref="L12:L18"/>
    <mergeCell ref="C14:C15"/>
    <mergeCell ref="D14:D15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28"/>
  <sheetViews>
    <sheetView view="pageBreakPreview" zoomScale="75" zoomScaleSheetLayoutView="75" workbookViewId="0">
      <selection activeCell="A2" sqref="A2:M2"/>
    </sheetView>
  </sheetViews>
  <sheetFormatPr defaultColWidth="8.85546875" defaultRowHeight="15" customHeight="1"/>
  <cols>
    <col min="1" max="1" width="4.85546875" style="64" customWidth="1"/>
    <col min="2" max="2" width="8.85546875" style="64" hidden="1" customWidth="1"/>
    <col min="3" max="3" width="47" style="64" customWidth="1"/>
    <col min="4" max="4" width="11.42578125" style="64" customWidth="1"/>
    <col min="5" max="5" width="10.5703125" style="64" customWidth="1"/>
    <col min="6" max="6" width="13.140625" style="64" customWidth="1"/>
    <col min="7" max="7" width="10.5703125" style="64" customWidth="1"/>
    <col min="8" max="8" width="14.5703125" style="64" customWidth="1"/>
    <col min="9" max="9" width="15.42578125" style="64" customWidth="1"/>
    <col min="10" max="10" width="12.85546875" style="64" customWidth="1"/>
    <col min="11" max="11" width="11.42578125" style="64" customWidth="1"/>
    <col min="12" max="12" width="22.5703125" style="64" customWidth="1"/>
    <col min="13" max="13" width="46.7109375" style="64" customWidth="1"/>
    <col min="14" max="16384" width="8.85546875" style="64"/>
  </cols>
  <sheetData>
    <row r="1" spans="1:258" ht="52.5" customHeight="1" thickBot="1">
      <c r="A1" s="238" t="s">
        <v>200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  <c r="IV1" s="63"/>
      <c r="IW1" s="63"/>
      <c r="IX1" s="63"/>
    </row>
    <row r="2" spans="1:258" ht="30.75" customHeight="1" thickBot="1">
      <c r="A2" s="212" t="s">
        <v>60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4"/>
    </row>
    <row r="3" spans="1:258" ht="33.75" customHeight="1">
      <c r="A3" s="239" t="s">
        <v>0</v>
      </c>
      <c r="B3" s="239" t="s">
        <v>1</v>
      </c>
      <c r="C3" s="239"/>
      <c r="D3" s="239" t="s">
        <v>2</v>
      </c>
      <c r="E3" s="239" t="s">
        <v>45</v>
      </c>
      <c r="F3" s="239" t="s">
        <v>3</v>
      </c>
      <c r="G3" s="239"/>
      <c r="H3" s="239"/>
      <c r="I3" s="239"/>
      <c r="J3" s="239"/>
      <c r="K3" s="239" t="s">
        <v>4</v>
      </c>
      <c r="L3" s="239" t="s">
        <v>150</v>
      </c>
      <c r="M3" s="239" t="s">
        <v>151</v>
      </c>
    </row>
    <row r="4" spans="1:258" ht="16.5" customHeight="1">
      <c r="A4" s="207"/>
      <c r="B4" s="207"/>
      <c r="C4" s="207"/>
      <c r="D4" s="207"/>
      <c r="E4" s="207"/>
      <c r="F4" s="207" t="s">
        <v>5</v>
      </c>
      <c r="G4" s="207" t="s">
        <v>145</v>
      </c>
      <c r="H4" s="207"/>
      <c r="I4" s="207"/>
      <c r="J4" s="207"/>
      <c r="K4" s="207"/>
      <c r="L4" s="207"/>
      <c r="M4" s="207"/>
    </row>
    <row r="5" spans="1:258" ht="33" customHeight="1">
      <c r="A5" s="207"/>
      <c r="B5" s="207"/>
      <c r="C5" s="207"/>
      <c r="D5" s="207"/>
      <c r="E5" s="207"/>
      <c r="F5" s="207"/>
      <c r="G5" s="207" t="s">
        <v>6</v>
      </c>
      <c r="H5" s="207"/>
      <c r="I5" s="207"/>
      <c r="J5" s="207" t="s">
        <v>7</v>
      </c>
      <c r="K5" s="207"/>
      <c r="L5" s="207"/>
      <c r="M5" s="207"/>
    </row>
    <row r="6" spans="1:258" ht="16.5" customHeight="1">
      <c r="A6" s="207"/>
      <c r="B6" s="207"/>
      <c r="C6" s="207"/>
      <c r="D6" s="207"/>
      <c r="E6" s="207"/>
      <c r="F6" s="207"/>
      <c r="G6" s="207" t="s">
        <v>146</v>
      </c>
      <c r="H6" s="207" t="s">
        <v>147</v>
      </c>
      <c r="I6" s="207"/>
      <c r="J6" s="207"/>
      <c r="K6" s="207"/>
      <c r="L6" s="207"/>
      <c r="M6" s="207"/>
    </row>
    <row r="7" spans="1:258" ht="69.75" customHeight="1">
      <c r="A7" s="207"/>
      <c r="B7" s="207"/>
      <c r="C7" s="207"/>
      <c r="D7" s="207"/>
      <c r="E7" s="207"/>
      <c r="F7" s="207"/>
      <c r="G7" s="207"/>
      <c r="H7" s="65" t="s">
        <v>158</v>
      </c>
      <c r="I7" s="65" t="s">
        <v>149</v>
      </c>
      <c r="J7" s="207"/>
      <c r="K7" s="207"/>
      <c r="L7" s="207"/>
      <c r="M7" s="207"/>
    </row>
    <row r="8" spans="1:258" ht="16.5" customHeight="1" thickBot="1">
      <c r="A8" s="66">
        <v>1</v>
      </c>
      <c r="B8" s="233">
        <v>2</v>
      </c>
      <c r="C8" s="233"/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  <c r="L8" s="66">
        <v>11</v>
      </c>
      <c r="M8" s="66">
        <v>12</v>
      </c>
    </row>
    <row r="9" spans="1:258" ht="17.25" customHeight="1" thickBot="1">
      <c r="A9" s="234" t="s">
        <v>61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6"/>
    </row>
    <row r="10" spans="1:258" ht="18.95" customHeight="1">
      <c r="A10" s="237" t="s">
        <v>159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</row>
    <row r="11" spans="1:258" ht="19.5" customHeight="1">
      <c r="A11" s="237" t="s">
        <v>160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</row>
    <row r="12" spans="1:258" ht="27.6" customHeight="1">
      <c r="A12" s="207" t="s">
        <v>8</v>
      </c>
      <c r="B12" s="207" t="s">
        <v>62</v>
      </c>
      <c r="C12" s="207"/>
      <c r="D12" s="65">
        <v>2017</v>
      </c>
      <c r="E12" s="67">
        <f>J12</f>
        <v>4</v>
      </c>
      <c r="F12" s="67" t="s">
        <v>9</v>
      </c>
      <c r="G12" s="67" t="s">
        <v>9</v>
      </c>
      <c r="H12" s="67" t="s">
        <v>9</v>
      </c>
      <c r="I12" s="67" t="s">
        <v>9</v>
      </c>
      <c r="J12" s="67">
        <v>4</v>
      </c>
      <c r="K12" s="67" t="s">
        <v>9</v>
      </c>
      <c r="L12" s="207" t="s">
        <v>30</v>
      </c>
      <c r="M12" s="207" t="s">
        <v>63</v>
      </c>
    </row>
    <row r="13" spans="1:258" ht="27.6" customHeight="1">
      <c r="A13" s="207"/>
      <c r="B13" s="207"/>
      <c r="C13" s="207"/>
      <c r="D13" s="65">
        <v>2018</v>
      </c>
      <c r="E13" s="67">
        <v>3.4</v>
      </c>
      <c r="F13" s="67" t="s">
        <v>9</v>
      </c>
      <c r="G13" s="67" t="s">
        <v>9</v>
      </c>
      <c r="H13" s="67" t="s">
        <v>9</v>
      </c>
      <c r="I13" s="67" t="s">
        <v>9</v>
      </c>
      <c r="J13" s="67">
        <v>3.4</v>
      </c>
      <c r="K13" s="67" t="s">
        <v>9</v>
      </c>
      <c r="L13" s="207"/>
      <c r="M13" s="207"/>
    </row>
    <row r="14" spans="1:258" ht="28.35" customHeight="1">
      <c r="A14" s="207"/>
      <c r="B14" s="207"/>
      <c r="C14" s="207"/>
      <c r="D14" s="65">
        <v>2019</v>
      </c>
      <c r="E14" s="67">
        <f>J14</f>
        <v>4</v>
      </c>
      <c r="F14" s="67" t="s">
        <v>9</v>
      </c>
      <c r="G14" s="67" t="s">
        <v>9</v>
      </c>
      <c r="H14" s="67" t="s">
        <v>9</v>
      </c>
      <c r="I14" s="67" t="s">
        <v>9</v>
      </c>
      <c r="J14" s="67">
        <v>4</v>
      </c>
      <c r="K14" s="67" t="s">
        <v>9</v>
      </c>
      <c r="L14" s="207"/>
      <c r="M14" s="207"/>
    </row>
    <row r="15" spans="1:258" ht="28.35" customHeight="1">
      <c r="A15" s="207"/>
      <c r="B15" s="207"/>
      <c r="C15" s="207"/>
      <c r="D15" s="65">
        <v>2020</v>
      </c>
      <c r="E15" s="67">
        <v>4</v>
      </c>
      <c r="F15" s="67" t="s">
        <v>9</v>
      </c>
      <c r="G15" s="67" t="s">
        <v>9</v>
      </c>
      <c r="H15" s="67" t="s">
        <v>9</v>
      </c>
      <c r="I15" s="67" t="s">
        <v>9</v>
      </c>
      <c r="J15" s="67">
        <v>4</v>
      </c>
      <c r="K15" s="67" t="s">
        <v>9</v>
      </c>
      <c r="L15" s="207"/>
      <c r="M15" s="207"/>
    </row>
    <row r="16" spans="1:258" ht="22.5" customHeight="1">
      <c r="A16" s="207" t="s">
        <v>15</v>
      </c>
      <c r="B16" s="207" t="s">
        <v>64</v>
      </c>
      <c r="C16" s="207"/>
      <c r="D16" s="65">
        <v>2017</v>
      </c>
      <c r="E16" s="68">
        <v>34.4</v>
      </c>
      <c r="F16" s="67" t="s">
        <v>9</v>
      </c>
      <c r="G16" s="67" t="s">
        <v>9</v>
      </c>
      <c r="H16" s="67" t="s">
        <v>9</v>
      </c>
      <c r="I16" s="67" t="s">
        <v>9</v>
      </c>
      <c r="J16" s="68">
        <v>34.4</v>
      </c>
      <c r="K16" s="67" t="s">
        <v>9</v>
      </c>
      <c r="L16" s="207" t="s">
        <v>65</v>
      </c>
      <c r="M16" s="232" t="s">
        <v>139</v>
      </c>
    </row>
    <row r="17" spans="1:13" ht="20.85" customHeight="1">
      <c r="A17" s="207"/>
      <c r="B17" s="207"/>
      <c r="C17" s="207"/>
      <c r="D17" s="65">
        <v>2018</v>
      </c>
      <c r="E17" s="68">
        <v>27.9</v>
      </c>
      <c r="F17" s="67" t="s">
        <v>9</v>
      </c>
      <c r="G17" s="67" t="s">
        <v>9</v>
      </c>
      <c r="H17" s="67" t="s">
        <v>9</v>
      </c>
      <c r="I17" s="67" t="s">
        <v>9</v>
      </c>
      <c r="J17" s="68">
        <v>27.9</v>
      </c>
      <c r="K17" s="67" t="s">
        <v>9</v>
      </c>
      <c r="L17" s="207"/>
      <c r="M17" s="232"/>
    </row>
    <row r="18" spans="1:13" ht="56.1" customHeight="1">
      <c r="A18" s="207"/>
      <c r="B18" s="207"/>
      <c r="C18" s="207"/>
      <c r="D18" s="65">
        <v>2019</v>
      </c>
      <c r="E18" s="68">
        <v>27.9</v>
      </c>
      <c r="F18" s="67" t="s">
        <v>9</v>
      </c>
      <c r="G18" s="67" t="s">
        <v>9</v>
      </c>
      <c r="H18" s="67" t="s">
        <v>9</v>
      </c>
      <c r="I18" s="67" t="s">
        <v>9</v>
      </c>
      <c r="J18" s="68">
        <v>27.9</v>
      </c>
      <c r="K18" s="67" t="s">
        <v>9</v>
      </c>
      <c r="L18" s="207"/>
      <c r="M18" s="232"/>
    </row>
    <row r="19" spans="1:13" ht="70.5" customHeight="1">
      <c r="A19" s="207"/>
      <c r="B19" s="207"/>
      <c r="C19" s="207"/>
      <c r="D19" s="65">
        <v>2020</v>
      </c>
      <c r="E19" s="68">
        <v>27.9</v>
      </c>
      <c r="F19" s="67" t="s">
        <v>9</v>
      </c>
      <c r="G19" s="67" t="s">
        <v>9</v>
      </c>
      <c r="H19" s="67" t="s">
        <v>9</v>
      </c>
      <c r="I19" s="67" t="s">
        <v>9</v>
      </c>
      <c r="J19" s="68">
        <v>27.9</v>
      </c>
      <c r="K19" s="67" t="s">
        <v>9</v>
      </c>
      <c r="L19" s="207"/>
      <c r="M19" s="232"/>
    </row>
    <row r="20" spans="1:13" ht="15.75" customHeight="1">
      <c r="A20" s="207" t="s">
        <v>19</v>
      </c>
      <c r="B20" s="207" t="s">
        <v>66</v>
      </c>
      <c r="C20" s="207"/>
      <c r="D20" s="207">
        <v>2017</v>
      </c>
      <c r="E20" s="223">
        <f>-K20</f>
        <v>0</v>
      </c>
      <c r="F20" s="223" t="s">
        <v>9</v>
      </c>
      <c r="G20" s="223" t="s">
        <v>9</v>
      </c>
      <c r="H20" s="223" t="s">
        <v>9</v>
      </c>
      <c r="I20" s="223" t="s">
        <v>9</v>
      </c>
      <c r="J20" s="223" t="s">
        <v>9</v>
      </c>
      <c r="K20" s="223"/>
      <c r="L20" s="207" t="s">
        <v>67</v>
      </c>
      <c r="M20" s="207" t="s">
        <v>68</v>
      </c>
    </row>
    <row r="21" spans="1:13" ht="19.5" customHeight="1">
      <c r="A21" s="207"/>
      <c r="B21" s="207"/>
      <c r="C21" s="207"/>
      <c r="D21" s="207"/>
      <c r="E21" s="223"/>
      <c r="F21" s="223"/>
      <c r="G21" s="223"/>
      <c r="H21" s="223"/>
      <c r="I21" s="223"/>
      <c r="J21" s="223"/>
      <c r="K21" s="223"/>
      <c r="L21" s="207"/>
      <c r="M21" s="207"/>
    </row>
    <row r="22" spans="1:13" ht="28.35" customHeight="1">
      <c r="A22" s="207"/>
      <c r="B22" s="207"/>
      <c r="C22" s="207"/>
      <c r="D22" s="65">
        <v>2018</v>
      </c>
      <c r="E22" s="67">
        <v>0</v>
      </c>
      <c r="F22" s="67" t="s">
        <v>9</v>
      </c>
      <c r="G22" s="67" t="s">
        <v>9</v>
      </c>
      <c r="H22" s="67" t="s">
        <v>9</v>
      </c>
      <c r="I22" s="67" t="s">
        <v>9</v>
      </c>
      <c r="J22" s="67" t="s">
        <v>9</v>
      </c>
      <c r="K22" s="67">
        <v>0</v>
      </c>
      <c r="L22" s="207"/>
      <c r="M22" s="207"/>
    </row>
    <row r="23" spans="1:13" ht="19.5" customHeight="1">
      <c r="A23" s="207"/>
      <c r="B23" s="207"/>
      <c r="C23" s="207"/>
      <c r="D23" s="65">
        <v>2019</v>
      </c>
      <c r="E23" s="67">
        <v>0</v>
      </c>
      <c r="F23" s="67" t="s">
        <v>9</v>
      </c>
      <c r="G23" s="67" t="s">
        <v>9</v>
      </c>
      <c r="H23" s="67" t="s">
        <v>9</v>
      </c>
      <c r="I23" s="67" t="s">
        <v>9</v>
      </c>
      <c r="J23" s="67" t="s">
        <v>9</v>
      </c>
      <c r="K23" s="67">
        <v>0</v>
      </c>
      <c r="L23" s="207"/>
      <c r="M23" s="207"/>
    </row>
    <row r="24" spans="1:13" ht="19.5" customHeight="1">
      <c r="A24" s="207"/>
      <c r="B24" s="207"/>
      <c r="C24" s="207"/>
      <c r="D24" s="65">
        <v>2020</v>
      </c>
      <c r="E24" s="67">
        <v>0</v>
      </c>
      <c r="F24" s="67"/>
      <c r="G24" s="67" t="s">
        <v>9</v>
      </c>
      <c r="H24" s="67" t="s">
        <v>9</v>
      </c>
      <c r="I24" s="67"/>
      <c r="J24" s="67"/>
      <c r="K24" s="67"/>
      <c r="L24" s="207"/>
      <c r="M24" s="207"/>
    </row>
    <row r="25" spans="1:13" ht="18" customHeight="1">
      <c r="A25" s="207" t="s">
        <v>22</v>
      </c>
      <c r="B25" s="207" t="s">
        <v>69</v>
      </c>
      <c r="C25" s="207"/>
      <c r="D25" s="207">
        <v>2017</v>
      </c>
      <c r="E25" s="223">
        <f>J25</f>
        <v>5</v>
      </c>
      <c r="F25" s="223" t="s">
        <v>9</v>
      </c>
      <c r="G25" s="223" t="s">
        <v>9</v>
      </c>
      <c r="H25" s="223" t="s">
        <v>9</v>
      </c>
      <c r="I25" s="223" t="s">
        <v>9</v>
      </c>
      <c r="J25" s="223">
        <v>5</v>
      </c>
      <c r="K25" s="223" t="s">
        <v>9</v>
      </c>
      <c r="L25" s="207" t="s">
        <v>30</v>
      </c>
      <c r="M25" s="207" t="s">
        <v>70</v>
      </c>
    </row>
    <row r="26" spans="1:13" ht="12" customHeight="1">
      <c r="A26" s="207"/>
      <c r="B26" s="207"/>
      <c r="C26" s="207"/>
      <c r="D26" s="207"/>
      <c r="E26" s="223"/>
      <c r="F26" s="223"/>
      <c r="G26" s="223"/>
      <c r="H26" s="223"/>
      <c r="I26" s="223"/>
      <c r="J26" s="223"/>
      <c r="K26" s="223"/>
      <c r="L26" s="207"/>
      <c r="M26" s="207"/>
    </row>
    <row r="27" spans="1:13" ht="25.35" customHeight="1">
      <c r="A27" s="207"/>
      <c r="B27" s="207"/>
      <c r="C27" s="207"/>
      <c r="D27" s="65">
        <v>2018</v>
      </c>
      <c r="E27" s="67">
        <v>0</v>
      </c>
      <c r="F27" s="67" t="s">
        <v>9</v>
      </c>
      <c r="G27" s="67" t="s">
        <v>9</v>
      </c>
      <c r="H27" s="67" t="s">
        <v>9</v>
      </c>
      <c r="I27" s="67" t="s">
        <v>9</v>
      </c>
      <c r="J27" s="67">
        <v>0</v>
      </c>
      <c r="K27" s="67" t="s">
        <v>9</v>
      </c>
      <c r="L27" s="207"/>
      <c r="M27" s="207"/>
    </row>
    <row r="28" spans="1:13" ht="23.1" customHeight="1">
      <c r="A28" s="207"/>
      <c r="B28" s="207"/>
      <c r="C28" s="207"/>
      <c r="D28" s="65">
        <v>2019</v>
      </c>
      <c r="E28" s="67">
        <f>J28</f>
        <v>5</v>
      </c>
      <c r="F28" s="67" t="s">
        <v>9</v>
      </c>
      <c r="G28" s="67" t="s">
        <v>9</v>
      </c>
      <c r="H28" s="67" t="s">
        <v>9</v>
      </c>
      <c r="I28" s="67" t="s">
        <v>9</v>
      </c>
      <c r="J28" s="67">
        <v>5</v>
      </c>
      <c r="K28" s="67" t="s">
        <v>9</v>
      </c>
      <c r="L28" s="207"/>
      <c r="M28" s="207"/>
    </row>
    <row r="29" spans="1:13" ht="23.1" customHeight="1" thickBot="1">
      <c r="A29" s="208"/>
      <c r="B29" s="208"/>
      <c r="C29" s="208"/>
      <c r="D29" s="69">
        <v>2020</v>
      </c>
      <c r="E29" s="70">
        <v>5</v>
      </c>
      <c r="F29" s="70" t="s">
        <v>9</v>
      </c>
      <c r="G29" s="70" t="s">
        <v>9</v>
      </c>
      <c r="H29" s="70" t="s">
        <v>9</v>
      </c>
      <c r="I29" s="70" t="s">
        <v>9</v>
      </c>
      <c r="J29" s="70">
        <v>5</v>
      </c>
      <c r="K29" s="70" t="s">
        <v>9</v>
      </c>
      <c r="L29" s="208"/>
      <c r="M29" s="208"/>
    </row>
    <row r="30" spans="1:13" ht="19.5" customHeight="1" thickBot="1">
      <c r="A30" s="225" t="s">
        <v>71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7"/>
    </row>
    <row r="31" spans="1:13" ht="16.5" customHeight="1">
      <c r="A31" s="230" t="s">
        <v>162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</row>
    <row r="32" spans="1:13" ht="19.5" customHeight="1">
      <c r="A32" s="230" t="s">
        <v>163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17.850000000000001" customHeight="1">
      <c r="A33" s="207" t="s">
        <v>72</v>
      </c>
      <c r="B33" s="207" t="s">
        <v>73</v>
      </c>
      <c r="C33" s="207"/>
      <c r="D33" s="65">
        <v>2017</v>
      </c>
      <c r="E33" s="67">
        <f>J33</f>
        <v>25</v>
      </c>
      <c r="F33" s="67" t="s">
        <v>9</v>
      </c>
      <c r="G33" s="67" t="s">
        <v>9</v>
      </c>
      <c r="H33" s="67" t="s">
        <v>9</v>
      </c>
      <c r="I33" s="67" t="s">
        <v>9</v>
      </c>
      <c r="J33" s="67">
        <v>25</v>
      </c>
      <c r="K33" s="67" t="s">
        <v>9</v>
      </c>
      <c r="L33" s="207" t="s">
        <v>17</v>
      </c>
      <c r="M33" s="231" t="s">
        <v>74</v>
      </c>
    </row>
    <row r="34" spans="1:13" ht="20.85" customHeight="1">
      <c r="A34" s="207"/>
      <c r="B34" s="207"/>
      <c r="C34" s="207"/>
      <c r="D34" s="65">
        <v>2018</v>
      </c>
      <c r="E34" s="67">
        <f>J34</f>
        <v>25</v>
      </c>
      <c r="F34" s="67"/>
      <c r="G34" s="67" t="s">
        <v>9</v>
      </c>
      <c r="H34" s="67" t="s">
        <v>9</v>
      </c>
      <c r="I34" s="67"/>
      <c r="J34" s="67">
        <v>25</v>
      </c>
      <c r="K34" s="67"/>
      <c r="L34" s="207"/>
      <c r="M34" s="231"/>
    </row>
    <row r="35" spans="1:13" ht="25.35" customHeight="1">
      <c r="A35" s="207"/>
      <c r="B35" s="207"/>
      <c r="C35" s="207"/>
      <c r="D35" s="65">
        <v>2019</v>
      </c>
      <c r="E35" s="67">
        <f>J35</f>
        <v>25</v>
      </c>
      <c r="F35" s="67"/>
      <c r="G35" s="67" t="s">
        <v>9</v>
      </c>
      <c r="H35" s="67" t="s">
        <v>9</v>
      </c>
      <c r="I35" s="67"/>
      <c r="J35" s="67">
        <v>25</v>
      </c>
      <c r="K35" s="67"/>
      <c r="L35" s="207"/>
      <c r="M35" s="231"/>
    </row>
    <row r="36" spans="1:13" ht="25.35" customHeight="1">
      <c r="A36" s="207"/>
      <c r="B36" s="207"/>
      <c r="C36" s="207"/>
      <c r="D36" s="65">
        <v>2020</v>
      </c>
      <c r="E36" s="67">
        <v>25</v>
      </c>
      <c r="F36" s="67" t="s">
        <v>9</v>
      </c>
      <c r="G36" s="67" t="s">
        <v>9</v>
      </c>
      <c r="H36" s="67" t="s">
        <v>9</v>
      </c>
      <c r="I36" s="67" t="s">
        <v>9</v>
      </c>
      <c r="J36" s="67">
        <v>25</v>
      </c>
      <c r="K36" s="67"/>
      <c r="L36" s="207"/>
      <c r="M36" s="231"/>
    </row>
    <row r="37" spans="1:13" ht="65.25" customHeight="1">
      <c r="A37" s="207"/>
      <c r="B37" s="207"/>
      <c r="C37" s="207"/>
      <c r="D37" s="65" t="s">
        <v>33</v>
      </c>
      <c r="E37" s="67">
        <v>100</v>
      </c>
      <c r="F37" s="67" t="s">
        <v>9</v>
      </c>
      <c r="G37" s="67" t="s">
        <v>9</v>
      </c>
      <c r="H37" s="67" t="s">
        <v>9</v>
      </c>
      <c r="I37" s="67" t="s">
        <v>9</v>
      </c>
      <c r="J37" s="67">
        <v>100</v>
      </c>
      <c r="K37" s="67"/>
      <c r="L37" s="207"/>
      <c r="M37" s="231"/>
    </row>
    <row r="38" spans="1:13" ht="29.25" customHeight="1">
      <c r="A38" s="207" t="s">
        <v>28</v>
      </c>
      <c r="B38" s="207" t="s">
        <v>75</v>
      </c>
      <c r="C38" s="207"/>
      <c r="D38" s="71">
        <v>2017</v>
      </c>
      <c r="E38" s="67" t="s">
        <v>9</v>
      </c>
      <c r="F38" s="67" t="s">
        <v>9</v>
      </c>
      <c r="G38" s="67" t="s">
        <v>9</v>
      </c>
      <c r="H38" s="67" t="s">
        <v>9</v>
      </c>
      <c r="I38" s="67" t="s">
        <v>9</v>
      </c>
      <c r="J38" s="72" t="s">
        <v>9</v>
      </c>
      <c r="K38" s="71" t="s">
        <v>9</v>
      </c>
      <c r="L38" s="207" t="s">
        <v>76</v>
      </c>
      <c r="M38" s="207" t="s">
        <v>74</v>
      </c>
    </row>
    <row r="39" spans="1:13" ht="29.25" customHeight="1">
      <c r="A39" s="207"/>
      <c r="B39" s="207"/>
      <c r="C39" s="207"/>
      <c r="D39" s="71">
        <v>2018</v>
      </c>
      <c r="E39" s="67" t="s">
        <v>9</v>
      </c>
      <c r="F39" s="67" t="s">
        <v>9</v>
      </c>
      <c r="G39" s="67" t="s">
        <v>9</v>
      </c>
      <c r="H39" s="67" t="s">
        <v>9</v>
      </c>
      <c r="I39" s="67" t="s">
        <v>9</v>
      </c>
      <c r="J39" s="72" t="s">
        <v>9</v>
      </c>
      <c r="K39" s="71" t="s">
        <v>9</v>
      </c>
      <c r="L39" s="207"/>
      <c r="M39" s="207"/>
    </row>
    <row r="40" spans="1:13" ht="29.25" customHeight="1">
      <c r="A40" s="207"/>
      <c r="B40" s="207"/>
      <c r="C40" s="207"/>
      <c r="D40" s="71">
        <v>2019</v>
      </c>
      <c r="E40" s="67" t="s">
        <v>9</v>
      </c>
      <c r="F40" s="67" t="s">
        <v>9</v>
      </c>
      <c r="G40" s="67" t="s">
        <v>9</v>
      </c>
      <c r="H40" s="67" t="s">
        <v>9</v>
      </c>
      <c r="I40" s="67" t="s">
        <v>9</v>
      </c>
      <c r="J40" s="72" t="s">
        <v>9</v>
      </c>
      <c r="K40" s="71" t="s">
        <v>9</v>
      </c>
      <c r="L40" s="207"/>
      <c r="M40" s="207"/>
    </row>
    <row r="41" spans="1:13" ht="29.25" customHeight="1">
      <c r="A41" s="207"/>
      <c r="B41" s="207"/>
      <c r="C41" s="207"/>
      <c r="D41" s="71">
        <v>2020</v>
      </c>
      <c r="E41" s="67" t="s">
        <v>9</v>
      </c>
      <c r="F41" s="67" t="s">
        <v>9</v>
      </c>
      <c r="G41" s="67" t="s">
        <v>9</v>
      </c>
      <c r="H41" s="67" t="s">
        <v>9</v>
      </c>
      <c r="I41" s="67" t="s">
        <v>9</v>
      </c>
      <c r="J41" s="72" t="s">
        <v>9</v>
      </c>
      <c r="K41" s="71" t="s">
        <v>9</v>
      </c>
      <c r="L41" s="207"/>
      <c r="M41" s="207"/>
    </row>
    <row r="42" spans="1:13" ht="28.5" customHeight="1">
      <c r="A42" s="207" t="s">
        <v>31</v>
      </c>
      <c r="B42" s="207" t="s">
        <v>77</v>
      </c>
      <c r="C42" s="207"/>
      <c r="D42" s="65">
        <v>2017</v>
      </c>
      <c r="E42" s="65" t="s">
        <v>9</v>
      </c>
      <c r="F42" s="65" t="s">
        <v>9</v>
      </c>
      <c r="G42" s="67" t="s">
        <v>9</v>
      </c>
      <c r="H42" s="67" t="s">
        <v>9</v>
      </c>
      <c r="I42" s="65" t="s">
        <v>9</v>
      </c>
      <c r="J42" s="65" t="s">
        <v>9</v>
      </c>
      <c r="K42" s="65" t="s">
        <v>9</v>
      </c>
      <c r="L42" s="207" t="s">
        <v>17</v>
      </c>
      <c r="M42" s="207" t="s">
        <v>78</v>
      </c>
    </row>
    <row r="43" spans="1:13" ht="27.95" customHeight="1">
      <c r="A43" s="207"/>
      <c r="B43" s="207"/>
      <c r="C43" s="207"/>
      <c r="D43" s="65">
        <v>2018</v>
      </c>
      <c r="E43" s="65" t="s">
        <v>9</v>
      </c>
      <c r="F43" s="65" t="s">
        <v>9</v>
      </c>
      <c r="G43" s="67" t="s">
        <v>9</v>
      </c>
      <c r="H43" s="67" t="s">
        <v>9</v>
      </c>
      <c r="I43" s="65" t="s">
        <v>9</v>
      </c>
      <c r="J43" s="65" t="s">
        <v>9</v>
      </c>
      <c r="K43" s="65" t="s">
        <v>9</v>
      </c>
      <c r="L43" s="207"/>
      <c r="M43" s="207"/>
    </row>
    <row r="44" spans="1:13" ht="29.25" customHeight="1">
      <c r="A44" s="207"/>
      <c r="B44" s="207"/>
      <c r="C44" s="207"/>
      <c r="D44" s="65">
        <v>2019</v>
      </c>
      <c r="E44" s="65" t="s">
        <v>9</v>
      </c>
      <c r="F44" s="65" t="s">
        <v>9</v>
      </c>
      <c r="G44" s="67" t="s">
        <v>9</v>
      </c>
      <c r="H44" s="67" t="s">
        <v>9</v>
      </c>
      <c r="I44" s="65" t="s">
        <v>9</v>
      </c>
      <c r="J44" s="65" t="s">
        <v>9</v>
      </c>
      <c r="K44" s="65" t="s">
        <v>9</v>
      </c>
      <c r="L44" s="207"/>
      <c r="M44" s="207"/>
    </row>
    <row r="45" spans="1:13" ht="29.25" customHeight="1">
      <c r="A45" s="207"/>
      <c r="B45" s="207"/>
      <c r="C45" s="207"/>
      <c r="D45" s="65">
        <v>2020</v>
      </c>
      <c r="E45" s="65" t="s">
        <v>9</v>
      </c>
      <c r="F45" s="65" t="s">
        <v>9</v>
      </c>
      <c r="G45" s="67" t="s">
        <v>9</v>
      </c>
      <c r="H45" s="67" t="s">
        <v>9</v>
      </c>
      <c r="I45" s="65" t="s">
        <v>9</v>
      </c>
      <c r="J45" s="65" t="s">
        <v>9</v>
      </c>
      <c r="K45" s="65" t="s">
        <v>9</v>
      </c>
      <c r="L45" s="207"/>
      <c r="M45" s="207"/>
    </row>
    <row r="46" spans="1:13" ht="27" customHeight="1">
      <c r="A46" s="207" t="s">
        <v>34</v>
      </c>
      <c r="B46" s="207" t="s">
        <v>79</v>
      </c>
      <c r="C46" s="207"/>
      <c r="D46" s="65">
        <v>2017</v>
      </c>
      <c r="E46" s="65" t="s">
        <v>9</v>
      </c>
      <c r="F46" s="65" t="s">
        <v>9</v>
      </c>
      <c r="G46" s="67" t="s">
        <v>9</v>
      </c>
      <c r="H46" s="67" t="s">
        <v>9</v>
      </c>
      <c r="I46" s="65" t="s">
        <v>9</v>
      </c>
      <c r="J46" s="65" t="s">
        <v>9</v>
      </c>
      <c r="K46" s="65" t="s">
        <v>9</v>
      </c>
      <c r="L46" s="207" t="s">
        <v>17</v>
      </c>
      <c r="M46" s="207" t="s">
        <v>80</v>
      </c>
    </row>
    <row r="47" spans="1:13" ht="27.95" customHeight="1">
      <c r="A47" s="207"/>
      <c r="B47" s="207"/>
      <c r="C47" s="207"/>
      <c r="D47" s="65">
        <v>2018</v>
      </c>
      <c r="E47" s="65" t="s">
        <v>9</v>
      </c>
      <c r="F47" s="65" t="s">
        <v>9</v>
      </c>
      <c r="G47" s="67" t="s">
        <v>9</v>
      </c>
      <c r="H47" s="67" t="s">
        <v>9</v>
      </c>
      <c r="I47" s="65" t="s">
        <v>9</v>
      </c>
      <c r="J47" s="65" t="s">
        <v>9</v>
      </c>
      <c r="K47" s="65" t="s">
        <v>9</v>
      </c>
      <c r="L47" s="207"/>
      <c r="M47" s="207"/>
    </row>
    <row r="48" spans="1:13" ht="26.25" customHeight="1">
      <c r="A48" s="207"/>
      <c r="B48" s="207"/>
      <c r="C48" s="207"/>
      <c r="D48" s="65">
        <v>2019</v>
      </c>
      <c r="E48" s="65" t="s">
        <v>9</v>
      </c>
      <c r="F48" s="65" t="s">
        <v>9</v>
      </c>
      <c r="G48" s="67" t="s">
        <v>9</v>
      </c>
      <c r="H48" s="67" t="s">
        <v>9</v>
      </c>
      <c r="I48" s="65" t="s">
        <v>9</v>
      </c>
      <c r="J48" s="65" t="s">
        <v>9</v>
      </c>
      <c r="K48" s="65" t="s">
        <v>9</v>
      </c>
      <c r="L48" s="207"/>
      <c r="M48" s="207"/>
    </row>
    <row r="49" spans="1:13" ht="26.25" customHeight="1">
      <c r="A49" s="207"/>
      <c r="B49" s="207"/>
      <c r="C49" s="207"/>
      <c r="D49" s="65">
        <v>2020</v>
      </c>
      <c r="E49" s="65" t="s">
        <v>9</v>
      </c>
      <c r="F49" s="65" t="s">
        <v>9</v>
      </c>
      <c r="G49" s="67" t="s">
        <v>9</v>
      </c>
      <c r="H49" s="67" t="s">
        <v>9</v>
      </c>
      <c r="I49" s="65" t="s">
        <v>9</v>
      </c>
      <c r="J49" s="65" t="s">
        <v>9</v>
      </c>
      <c r="K49" s="65" t="s">
        <v>9</v>
      </c>
      <c r="L49" s="207"/>
      <c r="M49" s="207"/>
    </row>
    <row r="50" spans="1:13" ht="29.25" customHeight="1">
      <c r="A50" s="207" t="s">
        <v>36</v>
      </c>
      <c r="B50" s="207" t="s">
        <v>81</v>
      </c>
      <c r="C50" s="207"/>
      <c r="D50" s="207">
        <v>2017</v>
      </c>
      <c r="E50" s="207" t="s">
        <v>9</v>
      </c>
      <c r="F50" s="207" t="s">
        <v>9</v>
      </c>
      <c r="G50" s="223" t="s">
        <v>9</v>
      </c>
      <c r="H50" s="223" t="s">
        <v>9</v>
      </c>
      <c r="I50" s="207" t="s">
        <v>9</v>
      </c>
      <c r="J50" s="207" t="s">
        <v>9</v>
      </c>
      <c r="K50" s="207" t="s">
        <v>9</v>
      </c>
      <c r="L50" s="207" t="s">
        <v>17</v>
      </c>
      <c r="M50" s="207" t="s">
        <v>82</v>
      </c>
    </row>
    <row r="51" spans="1:13" ht="7.5" customHeight="1">
      <c r="A51" s="207"/>
      <c r="B51" s="207"/>
      <c r="C51" s="207"/>
      <c r="D51" s="207"/>
      <c r="E51" s="207"/>
      <c r="F51" s="207"/>
      <c r="G51" s="223"/>
      <c r="H51" s="223"/>
      <c r="I51" s="207"/>
      <c r="J51" s="207"/>
      <c r="K51" s="207"/>
      <c r="L51" s="207"/>
      <c r="M51" s="207"/>
    </row>
    <row r="52" spans="1:13" ht="30" customHeight="1">
      <c r="A52" s="207"/>
      <c r="B52" s="207"/>
      <c r="C52" s="207"/>
      <c r="D52" s="65">
        <v>2018</v>
      </c>
      <c r="E52" s="65" t="s">
        <v>9</v>
      </c>
      <c r="F52" s="65" t="s">
        <v>9</v>
      </c>
      <c r="G52" s="67" t="s">
        <v>9</v>
      </c>
      <c r="H52" s="67" t="s">
        <v>9</v>
      </c>
      <c r="I52" s="65" t="s">
        <v>9</v>
      </c>
      <c r="J52" s="65" t="s">
        <v>9</v>
      </c>
      <c r="K52" s="65" t="s">
        <v>9</v>
      </c>
      <c r="L52" s="207"/>
      <c r="M52" s="207"/>
    </row>
    <row r="53" spans="1:13" ht="25.5" customHeight="1">
      <c r="A53" s="207"/>
      <c r="B53" s="207"/>
      <c r="C53" s="207"/>
      <c r="D53" s="65">
        <v>2019</v>
      </c>
      <c r="E53" s="65" t="s">
        <v>9</v>
      </c>
      <c r="F53" s="65" t="s">
        <v>9</v>
      </c>
      <c r="G53" s="67" t="s">
        <v>9</v>
      </c>
      <c r="H53" s="67" t="s">
        <v>9</v>
      </c>
      <c r="I53" s="65" t="s">
        <v>9</v>
      </c>
      <c r="J53" s="65" t="s">
        <v>9</v>
      </c>
      <c r="K53" s="65" t="s">
        <v>9</v>
      </c>
      <c r="L53" s="207"/>
      <c r="M53" s="207"/>
    </row>
    <row r="54" spans="1:13" ht="25.5" customHeight="1">
      <c r="A54" s="207"/>
      <c r="B54" s="207"/>
      <c r="C54" s="207"/>
      <c r="D54" s="65">
        <v>2020</v>
      </c>
      <c r="E54" s="65" t="s">
        <v>9</v>
      </c>
      <c r="F54" s="65" t="s">
        <v>9</v>
      </c>
      <c r="G54" s="67" t="s">
        <v>9</v>
      </c>
      <c r="H54" s="67" t="s">
        <v>9</v>
      </c>
      <c r="I54" s="65" t="s">
        <v>9</v>
      </c>
      <c r="J54" s="65" t="s">
        <v>9</v>
      </c>
      <c r="K54" s="65" t="s">
        <v>9</v>
      </c>
      <c r="L54" s="207"/>
      <c r="M54" s="207"/>
    </row>
    <row r="55" spans="1:13" ht="26.25" customHeight="1">
      <c r="A55" s="207" t="s">
        <v>40</v>
      </c>
      <c r="B55" s="65"/>
      <c r="C55" s="207" t="s">
        <v>83</v>
      </c>
      <c r="D55" s="65">
        <v>2017</v>
      </c>
      <c r="E55" s="65" t="s">
        <v>9</v>
      </c>
      <c r="F55" s="65" t="s">
        <v>9</v>
      </c>
      <c r="G55" s="67" t="s">
        <v>9</v>
      </c>
      <c r="H55" s="67" t="s">
        <v>9</v>
      </c>
      <c r="I55" s="65" t="s">
        <v>9</v>
      </c>
      <c r="J55" s="65" t="s">
        <v>9</v>
      </c>
      <c r="K55" s="65" t="s">
        <v>9</v>
      </c>
      <c r="L55" s="207" t="s">
        <v>17</v>
      </c>
      <c r="M55" s="207" t="s">
        <v>84</v>
      </c>
    </row>
    <row r="56" spans="1:13" ht="24.75" customHeight="1">
      <c r="A56" s="207"/>
      <c r="B56" s="65"/>
      <c r="C56" s="207"/>
      <c r="D56" s="65">
        <v>2018</v>
      </c>
      <c r="E56" s="65" t="s">
        <v>9</v>
      </c>
      <c r="F56" s="65" t="s">
        <v>9</v>
      </c>
      <c r="G56" s="67" t="s">
        <v>9</v>
      </c>
      <c r="H56" s="67" t="s">
        <v>9</v>
      </c>
      <c r="I56" s="65" t="s">
        <v>9</v>
      </c>
      <c r="J56" s="65" t="s">
        <v>9</v>
      </c>
      <c r="K56" s="65" t="s">
        <v>9</v>
      </c>
      <c r="L56" s="207"/>
      <c r="M56" s="207"/>
    </row>
    <row r="57" spans="1:13" ht="27" customHeight="1">
      <c r="A57" s="207"/>
      <c r="B57" s="65"/>
      <c r="C57" s="207"/>
      <c r="D57" s="65">
        <v>2019</v>
      </c>
      <c r="E57" s="65" t="s">
        <v>9</v>
      </c>
      <c r="F57" s="65" t="s">
        <v>9</v>
      </c>
      <c r="G57" s="67" t="s">
        <v>9</v>
      </c>
      <c r="H57" s="67" t="s">
        <v>9</v>
      </c>
      <c r="I57" s="65" t="s">
        <v>9</v>
      </c>
      <c r="J57" s="65" t="s">
        <v>9</v>
      </c>
      <c r="K57" s="65" t="s">
        <v>9</v>
      </c>
      <c r="L57" s="207"/>
      <c r="M57" s="207"/>
    </row>
    <row r="58" spans="1:13" ht="27" customHeight="1" thickBot="1">
      <c r="A58" s="208"/>
      <c r="B58" s="69"/>
      <c r="C58" s="208"/>
      <c r="D58" s="69">
        <v>2020</v>
      </c>
      <c r="E58" s="69" t="s">
        <v>9</v>
      </c>
      <c r="F58" s="69" t="s">
        <v>9</v>
      </c>
      <c r="G58" s="70" t="s">
        <v>9</v>
      </c>
      <c r="H58" s="70" t="s">
        <v>9</v>
      </c>
      <c r="I58" s="69" t="s">
        <v>9</v>
      </c>
      <c r="J58" s="69" t="s">
        <v>9</v>
      </c>
      <c r="K58" s="69" t="s">
        <v>9</v>
      </c>
      <c r="L58" s="208"/>
      <c r="M58" s="208"/>
    </row>
    <row r="59" spans="1:13" ht="17.25" customHeight="1" thickBot="1">
      <c r="A59" s="225" t="s">
        <v>46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7"/>
    </row>
    <row r="60" spans="1:13" ht="15.75" customHeight="1">
      <c r="A60" s="228" t="s">
        <v>164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</row>
    <row r="61" spans="1:13" ht="18.95" customHeight="1">
      <c r="A61" s="228" t="s">
        <v>165</v>
      </c>
      <c r="B61" s="228"/>
      <c r="C61" s="228"/>
      <c r="D61" s="228"/>
      <c r="E61" s="228"/>
      <c r="F61" s="228"/>
      <c r="G61" s="228"/>
      <c r="H61" s="228"/>
      <c r="I61" s="228"/>
      <c r="J61" s="228"/>
      <c r="K61" s="228"/>
      <c r="L61" s="228"/>
      <c r="M61" s="228"/>
    </row>
    <row r="62" spans="1:13" ht="36" customHeight="1">
      <c r="A62" s="207" t="s">
        <v>85</v>
      </c>
      <c r="B62" s="207" t="s">
        <v>140</v>
      </c>
      <c r="C62" s="207"/>
      <c r="D62" s="65">
        <v>2017</v>
      </c>
      <c r="E62" s="65" t="s">
        <v>9</v>
      </c>
      <c r="F62" s="65" t="s">
        <v>9</v>
      </c>
      <c r="G62" s="67" t="s">
        <v>9</v>
      </c>
      <c r="H62" s="67" t="s">
        <v>9</v>
      </c>
      <c r="I62" s="65" t="s">
        <v>9</v>
      </c>
      <c r="J62" s="65" t="s">
        <v>9</v>
      </c>
      <c r="K62" s="65" t="s">
        <v>9</v>
      </c>
      <c r="L62" s="207" t="s">
        <v>86</v>
      </c>
      <c r="M62" s="207" t="s">
        <v>141</v>
      </c>
    </row>
    <row r="63" spans="1:13" ht="26.25" customHeight="1">
      <c r="A63" s="207"/>
      <c r="B63" s="207"/>
      <c r="C63" s="207"/>
      <c r="D63" s="65">
        <v>2018</v>
      </c>
      <c r="E63" s="65" t="s">
        <v>9</v>
      </c>
      <c r="F63" s="65" t="s">
        <v>9</v>
      </c>
      <c r="G63" s="67" t="s">
        <v>9</v>
      </c>
      <c r="H63" s="67" t="s">
        <v>9</v>
      </c>
      <c r="I63" s="65" t="s">
        <v>9</v>
      </c>
      <c r="J63" s="65" t="s">
        <v>9</v>
      </c>
      <c r="K63" s="65" t="s">
        <v>9</v>
      </c>
      <c r="L63" s="207"/>
      <c r="M63" s="207"/>
    </row>
    <row r="64" spans="1:13" ht="30.75" customHeight="1">
      <c r="A64" s="207"/>
      <c r="B64" s="207"/>
      <c r="C64" s="207"/>
      <c r="D64" s="65">
        <v>2019</v>
      </c>
      <c r="E64" s="65" t="s">
        <v>9</v>
      </c>
      <c r="F64" s="65" t="s">
        <v>9</v>
      </c>
      <c r="G64" s="67" t="s">
        <v>9</v>
      </c>
      <c r="H64" s="67" t="s">
        <v>9</v>
      </c>
      <c r="I64" s="65" t="s">
        <v>9</v>
      </c>
      <c r="J64" s="65" t="s">
        <v>9</v>
      </c>
      <c r="K64" s="65" t="s">
        <v>9</v>
      </c>
      <c r="L64" s="207"/>
      <c r="M64" s="207"/>
    </row>
    <row r="65" spans="1:13" ht="66.75" customHeight="1">
      <c r="A65" s="207"/>
      <c r="B65" s="207"/>
      <c r="C65" s="207"/>
      <c r="D65" s="65">
        <v>2020</v>
      </c>
      <c r="E65" s="65" t="s">
        <v>9</v>
      </c>
      <c r="F65" s="65" t="s">
        <v>9</v>
      </c>
      <c r="G65" s="67" t="s">
        <v>9</v>
      </c>
      <c r="H65" s="67" t="s">
        <v>9</v>
      </c>
      <c r="I65" s="65" t="s">
        <v>9</v>
      </c>
      <c r="J65" s="65" t="s">
        <v>9</v>
      </c>
      <c r="K65" s="65" t="s">
        <v>9</v>
      </c>
      <c r="L65" s="207"/>
      <c r="M65" s="207"/>
    </row>
    <row r="66" spans="1:13" ht="30.75" customHeight="1">
      <c r="A66" s="207" t="s">
        <v>87</v>
      </c>
      <c r="B66" s="65"/>
      <c r="C66" s="207" t="s">
        <v>88</v>
      </c>
      <c r="D66" s="65">
        <v>2017</v>
      </c>
      <c r="E66" s="65" t="s">
        <v>9</v>
      </c>
      <c r="F66" s="65" t="s">
        <v>9</v>
      </c>
      <c r="G66" s="67" t="s">
        <v>9</v>
      </c>
      <c r="H66" s="67" t="s">
        <v>9</v>
      </c>
      <c r="I66" s="65" t="s">
        <v>9</v>
      </c>
      <c r="J66" s="65" t="s">
        <v>9</v>
      </c>
      <c r="K66" s="65" t="s">
        <v>9</v>
      </c>
      <c r="L66" s="207" t="s">
        <v>89</v>
      </c>
      <c r="M66" s="207" t="s">
        <v>142</v>
      </c>
    </row>
    <row r="67" spans="1:13" ht="30.75" customHeight="1">
      <c r="A67" s="207"/>
      <c r="B67" s="65"/>
      <c r="C67" s="207"/>
      <c r="D67" s="65">
        <v>2018</v>
      </c>
      <c r="E67" s="65" t="s">
        <v>9</v>
      </c>
      <c r="F67" s="65" t="s">
        <v>9</v>
      </c>
      <c r="G67" s="67" t="s">
        <v>9</v>
      </c>
      <c r="H67" s="67" t="s">
        <v>9</v>
      </c>
      <c r="I67" s="65" t="s">
        <v>9</v>
      </c>
      <c r="J67" s="65" t="s">
        <v>9</v>
      </c>
      <c r="K67" s="65" t="s">
        <v>9</v>
      </c>
      <c r="L67" s="207"/>
      <c r="M67" s="207"/>
    </row>
    <row r="68" spans="1:13" ht="47.85" customHeight="1">
      <c r="A68" s="207"/>
      <c r="B68" s="65"/>
      <c r="C68" s="207"/>
      <c r="D68" s="65">
        <v>2019</v>
      </c>
      <c r="E68" s="65" t="s">
        <v>9</v>
      </c>
      <c r="F68" s="65" t="s">
        <v>9</v>
      </c>
      <c r="G68" s="67" t="s">
        <v>9</v>
      </c>
      <c r="H68" s="67" t="s">
        <v>9</v>
      </c>
      <c r="I68" s="65" t="s">
        <v>9</v>
      </c>
      <c r="J68" s="65" t="s">
        <v>9</v>
      </c>
      <c r="K68" s="65" t="s">
        <v>9</v>
      </c>
      <c r="L68" s="207"/>
      <c r="M68" s="207"/>
    </row>
    <row r="69" spans="1:13" ht="47.85" customHeight="1" thickBot="1">
      <c r="A69" s="208"/>
      <c r="B69" s="69"/>
      <c r="C69" s="208"/>
      <c r="D69" s="69">
        <v>2020</v>
      </c>
      <c r="E69" s="69" t="s">
        <v>9</v>
      </c>
      <c r="F69" s="69" t="s">
        <v>9</v>
      </c>
      <c r="G69" s="70" t="s">
        <v>9</v>
      </c>
      <c r="H69" s="70" t="s">
        <v>9</v>
      </c>
      <c r="I69" s="69" t="s">
        <v>9</v>
      </c>
      <c r="J69" s="69" t="s">
        <v>9</v>
      </c>
      <c r="K69" s="69" t="s">
        <v>9</v>
      </c>
      <c r="L69" s="208"/>
      <c r="M69" s="208"/>
    </row>
    <row r="70" spans="1:13" ht="20.25" customHeight="1" thickBot="1">
      <c r="A70" s="225" t="s">
        <v>90</v>
      </c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7"/>
    </row>
    <row r="71" spans="1:13" ht="19.5" customHeight="1">
      <c r="A71" s="228" t="s">
        <v>166</v>
      </c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</row>
    <row r="72" spans="1:13" ht="21" customHeight="1">
      <c r="A72" s="228" t="s">
        <v>167</v>
      </c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</row>
    <row r="73" spans="1:13" ht="27.95" customHeight="1">
      <c r="A73" s="207" t="s">
        <v>91</v>
      </c>
      <c r="B73" s="207" t="s">
        <v>92</v>
      </c>
      <c r="C73" s="207"/>
      <c r="D73" s="65">
        <v>2017</v>
      </c>
      <c r="E73" s="67">
        <f>J73</f>
        <v>3</v>
      </c>
      <c r="F73" s="67" t="s">
        <v>9</v>
      </c>
      <c r="G73" s="67" t="s">
        <v>9</v>
      </c>
      <c r="H73" s="67" t="s">
        <v>9</v>
      </c>
      <c r="I73" s="67" t="s">
        <v>9</v>
      </c>
      <c r="J73" s="67">
        <v>3</v>
      </c>
      <c r="K73" s="65" t="s">
        <v>9</v>
      </c>
      <c r="L73" s="207" t="s">
        <v>17</v>
      </c>
      <c r="M73" s="207" t="s">
        <v>93</v>
      </c>
    </row>
    <row r="74" spans="1:13" ht="29.25" customHeight="1">
      <c r="A74" s="207"/>
      <c r="B74" s="207"/>
      <c r="C74" s="207"/>
      <c r="D74" s="65">
        <v>2018</v>
      </c>
      <c r="E74" s="67">
        <v>8.6</v>
      </c>
      <c r="F74" s="67" t="s">
        <v>9</v>
      </c>
      <c r="G74" s="67" t="s">
        <v>9</v>
      </c>
      <c r="H74" s="67" t="s">
        <v>9</v>
      </c>
      <c r="I74" s="67" t="s">
        <v>9</v>
      </c>
      <c r="J74" s="67">
        <v>8.6</v>
      </c>
      <c r="K74" s="65" t="s">
        <v>9</v>
      </c>
      <c r="L74" s="207"/>
      <c r="M74" s="207"/>
    </row>
    <row r="75" spans="1:13" ht="23.25" customHeight="1">
      <c r="A75" s="207"/>
      <c r="B75" s="207"/>
      <c r="C75" s="207"/>
      <c r="D75" s="65">
        <v>2019</v>
      </c>
      <c r="E75" s="67">
        <f>J75</f>
        <v>3</v>
      </c>
      <c r="F75" s="67" t="s">
        <v>9</v>
      </c>
      <c r="G75" s="67" t="s">
        <v>9</v>
      </c>
      <c r="H75" s="67" t="s">
        <v>9</v>
      </c>
      <c r="I75" s="67" t="s">
        <v>9</v>
      </c>
      <c r="J75" s="67">
        <v>3</v>
      </c>
      <c r="K75" s="65" t="s">
        <v>9</v>
      </c>
      <c r="L75" s="207"/>
      <c r="M75" s="207"/>
    </row>
    <row r="76" spans="1:13" ht="23.25" customHeight="1">
      <c r="A76" s="207"/>
      <c r="B76" s="207"/>
      <c r="C76" s="207"/>
      <c r="D76" s="65">
        <v>2020</v>
      </c>
      <c r="E76" s="67">
        <v>3</v>
      </c>
      <c r="F76" s="67" t="s">
        <v>9</v>
      </c>
      <c r="G76" s="67" t="s">
        <v>9</v>
      </c>
      <c r="H76" s="67" t="s">
        <v>9</v>
      </c>
      <c r="I76" s="67" t="s">
        <v>9</v>
      </c>
      <c r="J76" s="67">
        <v>3</v>
      </c>
      <c r="K76" s="65" t="s">
        <v>9</v>
      </c>
      <c r="L76" s="207"/>
      <c r="M76" s="207"/>
    </row>
    <row r="77" spans="1:13" ht="12" customHeight="1">
      <c r="A77" s="207" t="s">
        <v>94</v>
      </c>
      <c r="B77" s="207" t="s">
        <v>95</v>
      </c>
      <c r="C77" s="207"/>
      <c r="D77" s="207">
        <v>2017</v>
      </c>
      <c r="E77" s="223" t="s">
        <v>9</v>
      </c>
      <c r="F77" s="223" t="s">
        <v>9</v>
      </c>
      <c r="G77" s="223" t="s">
        <v>9</v>
      </c>
      <c r="H77" s="223" t="s">
        <v>9</v>
      </c>
      <c r="I77" s="223" t="s">
        <v>9</v>
      </c>
      <c r="J77" s="223" t="s">
        <v>9</v>
      </c>
      <c r="K77" s="207" t="s">
        <v>9</v>
      </c>
      <c r="L77" s="207" t="s">
        <v>17</v>
      </c>
      <c r="M77" s="207" t="s">
        <v>96</v>
      </c>
    </row>
    <row r="78" spans="1:13" ht="12" customHeight="1">
      <c r="A78" s="207"/>
      <c r="B78" s="207"/>
      <c r="C78" s="207"/>
      <c r="D78" s="207"/>
      <c r="E78" s="223"/>
      <c r="F78" s="223"/>
      <c r="G78" s="223"/>
      <c r="H78" s="223"/>
      <c r="I78" s="223"/>
      <c r="J78" s="223"/>
      <c r="K78" s="207"/>
      <c r="L78" s="207"/>
      <c r="M78" s="207"/>
    </row>
    <row r="79" spans="1:13" ht="21.75" customHeight="1">
      <c r="A79" s="207"/>
      <c r="B79" s="207"/>
      <c r="C79" s="207"/>
      <c r="D79" s="65">
        <v>2018</v>
      </c>
      <c r="E79" s="67" t="s">
        <v>9</v>
      </c>
      <c r="F79" s="67" t="s">
        <v>9</v>
      </c>
      <c r="G79" s="67" t="s">
        <v>9</v>
      </c>
      <c r="H79" s="67" t="s">
        <v>9</v>
      </c>
      <c r="I79" s="67" t="s">
        <v>9</v>
      </c>
      <c r="J79" s="67" t="s">
        <v>9</v>
      </c>
      <c r="K79" s="65" t="s">
        <v>9</v>
      </c>
      <c r="L79" s="207"/>
      <c r="M79" s="207"/>
    </row>
    <row r="80" spans="1:13" ht="21" customHeight="1">
      <c r="A80" s="207"/>
      <c r="B80" s="207"/>
      <c r="C80" s="207"/>
      <c r="D80" s="65">
        <v>2019</v>
      </c>
      <c r="E80" s="67" t="s">
        <v>9</v>
      </c>
      <c r="F80" s="67" t="s">
        <v>9</v>
      </c>
      <c r="G80" s="67" t="s">
        <v>9</v>
      </c>
      <c r="H80" s="67" t="s">
        <v>9</v>
      </c>
      <c r="I80" s="67" t="s">
        <v>9</v>
      </c>
      <c r="J80" s="67" t="s">
        <v>9</v>
      </c>
      <c r="K80" s="65" t="s">
        <v>9</v>
      </c>
      <c r="L80" s="207"/>
      <c r="M80" s="207"/>
    </row>
    <row r="81" spans="1:13" ht="21" customHeight="1">
      <c r="A81" s="207"/>
      <c r="B81" s="207"/>
      <c r="C81" s="207"/>
      <c r="D81" s="65">
        <v>2020</v>
      </c>
      <c r="E81" s="67" t="s">
        <v>9</v>
      </c>
      <c r="F81" s="67" t="s">
        <v>9</v>
      </c>
      <c r="G81" s="67" t="s">
        <v>9</v>
      </c>
      <c r="H81" s="67" t="s">
        <v>9</v>
      </c>
      <c r="I81" s="67" t="s">
        <v>9</v>
      </c>
      <c r="J81" s="67" t="s">
        <v>9</v>
      </c>
      <c r="K81" s="65" t="s">
        <v>9</v>
      </c>
      <c r="L81" s="207"/>
      <c r="M81" s="207"/>
    </row>
    <row r="82" spans="1:13" ht="29.25" customHeight="1">
      <c r="A82" s="207" t="s">
        <v>97</v>
      </c>
      <c r="B82" s="207" t="s">
        <v>98</v>
      </c>
      <c r="C82" s="207"/>
      <c r="D82" s="65">
        <v>2017</v>
      </c>
      <c r="E82" s="67">
        <f>J82</f>
        <v>3</v>
      </c>
      <c r="F82" s="67" t="s">
        <v>9</v>
      </c>
      <c r="G82" s="67" t="s">
        <v>9</v>
      </c>
      <c r="H82" s="67" t="s">
        <v>9</v>
      </c>
      <c r="I82" s="67" t="s">
        <v>9</v>
      </c>
      <c r="J82" s="67">
        <v>3</v>
      </c>
      <c r="K82" s="65" t="s">
        <v>9</v>
      </c>
      <c r="L82" s="207" t="s">
        <v>17</v>
      </c>
      <c r="M82" s="207" t="s">
        <v>99</v>
      </c>
    </row>
    <row r="83" spans="1:13" ht="26.25" customHeight="1">
      <c r="A83" s="207"/>
      <c r="B83" s="207"/>
      <c r="C83" s="207"/>
      <c r="D83" s="65">
        <v>2018</v>
      </c>
      <c r="E83" s="67">
        <f>J83</f>
        <v>3</v>
      </c>
      <c r="F83" s="67" t="s">
        <v>9</v>
      </c>
      <c r="G83" s="67" t="s">
        <v>9</v>
      </c>
      <c r="H83" s="67" t="s">
        <v>9</v>
      </c>
      <c r="I83" s="67" t="s">
        <v>9</v>
      </c>
      <c r="J83" s="67">
        <v>3</v>
      </c>
      <c r="K83" s="65" t="s">
        <v>9</v>
      </c>
      <c r="L83" s="207"/>
      <c r="M83" s="207"/>
    </row>
    <row r="84" spans="1:13" ht="24.75" customHeight="1">
      <c r="A84" s="207"/>
      <c r="B84" s="207"/>
      <c r="C84" s="207"/>
      <c r="D84" s="65">
        <v>2019</v>
      </c>
      <c r="E84" s="67">
        <f>J84</f>
        <v>3</v>
      </c>
      <c r="F84" s="67" t="s">
        <v>9</v>
      </c>
      <c r="G84" s="67" t="s">
        <v>9</v>
      </c>
      <c r="H84" s="67" t="s">
        <v>9</v>
      </c>
      <c r="I84" s="65" t="s">
        <v>9</v>
      </c>
      <c r="J84" s="67">
        <v>3</v>
      </c>
      <c r="K84" s="65" t="s">
        <v>9</v>
      </c>
      <c r="L84" s="207"/>
      <c r="M84" s="207"/>
    </row>
    <row r="85" spans="1:13" ht="24.75" customHeight="1">
      <c r="A85" s="207"/>
      <c r="B85" s="207"/>
      <c r="C85" s="207"/>
      <c r="D85" s="65">
        <v>2020</v>
      </c>
      <c r="E85" s="67">
        <v>3</v>
      </c>
      <c r="F85" s="67" t="s">
        <v>9</v>
      </c>
      <c r="G85" s="67" t="s">
        <v>9</v>
      </c>
      <c r="H85" s="67" t="s">
        <v>9</v>
      </c>
      <c r="I85" s="65" t="s">
        <v>9</v>
      </c>
      <c r="J85" s="67">
        <v>3</v>
      </c>
      <c r="K85" s="65" t="s">
        <v>9</v>
      </c>
      <c r="L85" s="207"/>
      <c r="M85" s="207"/>
    </row>
    <row r="86" spans="1:13" ht="27" customHeight="1">
      <c r="A86" s="207" t="s">
        <v>100</v>
      </c>
      <c r="B86" s="65"/>
      <c r="C86" s="207" t="s">
        <v>101</v>
      </c>
      <c r="D86" s="65">
        <v>2017</v>
      </c>
      <c r="E86" s="67">
        <f>K86</f>
        <v>50</v>
      </c>
      <c r="F86" s="67" t="s">
        <v>9</v>
      </c>
      <c r="G86" s="67" t="s">
        <v>9</v>
      </c>
      <c r="H86" s="67" t="s">
        <v>9</v>
      </c>
      <c r="I86" s="67" t="s">
        <v>9</v>
      </c>
      <c r="J86" s="72" t="s">
        <v>9</v>
      </c>
      <c r="K86" s="73">
        <v>50</v>
      </c>
      <c r="L86" s="207" t="s">
        <v>67</v>
      </c>
      <c r="M86" s="207" t="s">
        <v>143</v>
      </c>
    </row>
    <row r="87" spans="1:13" ht="27" customHeight="1">
      <c r="A87" s="207"/>
      <c r="B87" s="65"/>
      <c r="C87" s="207"/>
      <c r="D87" s="65">
        <v>2018</v>
      </c>
      <c r="E87" s="67" t="s">
        <v>9</v>
      </c>
      <c r="F87" s="67" t="s">
        <v>9</v>
      </c>
      <c r="G87" s="67" t="s">
        <v>9</v>
      </c>
      <c r="H87" s="67" t="s">
        <v>9</v>
      </c>
      <c r="I87" s="67" t="s">
        <v>9</v>
      </c>
      <c r="J87" s="72" t="s">
        <v>9</v>
      </c>
      <c r="K87" s="73" t="s">
        <v>9</v>
      </c>
      <c r="L87" s="207"/>
      <c r="M87" s="207"/>
    </row>
    <row r="88" spans="1:13" ht="30" customHeight="1">
      <c r="A88" s="207"/>
      <c r="B88" s="65"/>
      <c r="C88" s="207"/>
      <c r="D88" s="65">
        <v>2019</v>
      </c>
      <c r="E88" s="67" t="s">
        <v>9</v>
      </c>
      <c r="F88" s="67" t="s">
        <v>9</v>
      </c>
      <c r="G88" s="67" t="s">
        <v>9</v>
      </c>
      <c r="H88" s="67" t="s">
        <v>9</v>
      </c>
      <c r="I88" s="67" t="s">
        <v>9</v>
      </c>
      <c r="J88" s="72" t="s">
        <v>9</v>
      </c>
      <c r="K88" s="73" t="s">
        <v>9</v>
      </c>
      <c r="L88" s="207"/>
      <c r="M88" s="207"/>
    </row>
    <row r="89" spans="1:13" ht="30" customHeight="1" thickBot="1">
      <c r="A89" s="208"/>
      <c r="B89" s="69"/>
      <c r="C89" s="208"/>
      <c r="D89" s="69">
        <v>2020</v>
      </c>
      <c r="E89" s="70" t="s">
        <v>9</v>
      </c>
      <c r="F89" s="70" t="s">
        <v>9</v>
      </c>
      <c r="G89" s="70" t="s">
        <v>9</v>
      </c>
      <c r="H89" s="70" t="s">
        <v>9</v>
      </c>
      <c r="I89" s="70" t="s">
        <v>9</v>
      </c>
      <c r="J89" s="74" t="s">
        <v>9</v>
      </c>
      <c r="K89" s="75" t="s">
        <v>9</v>
      </c>
      <c r="L89" s="208"/>
      <c r="M89" s="208"/>
    </row>
    <row r="90" spans="1:13" ht="20.25" customHeight="1" thickBot="1">
      <c r="A90" s="225" t="s">
        <v>102</v>
      </c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7"/>
    </row>
    <row r="91" spans="1:13" ht="18" customHeight="1">
      <c r="A91" s="228" t="s">
        <v>168</v>
      </c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</row>
    <row r="92" spans="1:13" ht="18.95" customHeight="1">
      <c r="A92" s="228" t="s">
        <v>170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</row>
    <row r="93" spans="1:13" ht="24" customHeight="1">
      <c r="A93" s="224" t="s">
        <v>103</v>
      </c>
      <c r="B93" s="224"/>
      <c r="C93" s="207" t="s">
        <v>104</v>
      </c>
      <c r="D93" s="65">
        <v>2017</v>
      </c>
      <c r="E93" s="67" t="s">
        <v>9</v>
      </c>
      <c r="F93" s="67" t="s">
        <v>9</v>
      </c>
      <c r="G93" s="67" t="s">
        <v>9</v>
      </c>
      <c r="H93" s="67" t="s">
        <v>9</v>
      </c>
      <c r="I93" s="67" t="s">
        <v>9</v>
      </c>
      <c r="J93" s="67" t="s">
        <v>9</v>
      </c>
      <c r="K93" s="71" t="s">
        <v>9</v>
      </c>
      <c r="L93" s="207" t="s">
        <v>17</v>
      </c>
      <c r="M93" s="207" t="s">
        <v>105</v>
      </c>
    </row>
    <row r="94" spans="1:13" ht="19.5" customHeight="1">
      <c r="A94" s="224"/>
      <c r="B94" s="224"/>
      <c r="C94" s="207"/>
      <c r="D94" s="65">
        <v>2018</v>
      </c>
      <c r="E94" s="67" t="s">
        <v>9</v>
      </c>
      <c r="F94" s="67" t="s">
        <v>9</v>
      </c>
      <c r="G94" s="67" t="s">
        <v>9</v>
      </c>
      <c r="H94" s="67" t="s">
        <v>9</v>
      </c>
      <c r="I94" s="67" t="s">
        <v>9</v>
      </c>
      <c r="J94" s="67" t="s">
        <v>9</v>
      </c>
      <c r="K94" s="71" t="s">
        <v>9</v>
      </c>
      <c r="L94" s="207"/>
      <c r="M94" s="207"/>
    </row>
    <row r="95" spans="1:13" ht="21.75" customHeight="1">
      <c r="A95" s="224"/>
      <c r="B95" s="224"/>
      <c r="C95" s="207"/>
      <c r="D95" s="65">
        <v>2019</v>
      </c>
      <c r="E95" s="67" t="s">
        <v>9</v>
      </c>
      <c r="F95" s="67" t="s">
        <v>9</v>
      </c>
      <c r="G95" s="67" t="s">
        <v>9</v>
      </c>
      <c r="H95" s="67" t="s">
        <v>9</v>
      </c>
      <c r="I95" s="67" t="s">
        <v>9</v>
      </c>
      <c r="J95" s="67" t="s">
        <v>9</v>
      </c>
      <c r="K95" s="71" t="s">
        <v>9</v>
      </c>
      <c r="L95" s="207"/>
      <c r="M95" s="207"/>
    </row>
    <row r="96" spans="1:13" ht="20.25" customHeight="1">
      <c r="A96" s="224"/>
      <c r="B96" s="224"/>
      <c r="C96" s="207"/>
      <c r="D96" s="65">
        <v>2020</v>
      </c>
      <c r="E96" s="67" t="s">
        <v>9</v>
      </c>
      <c r="F96" s="67" t="s">
        <v>9</v>
      </c>
      <c r="G96" s="67" t="s">
        <v>9</v>
      </c>
      <c r="H96" s="67" t="s">
        <v>9</v>
      </c>
      <c r="I96" s="67" t="s">
        <v>9</v>
      </c>
      <c r="J96" s="67" t="s">
        <v>9</v>
      </c>
      <c r="K96" s="71" t="s">
        <v>9</v>
      </c>
      <c r="L96" s="207"/>
      <c r="M96" s="207"/>
    </row>
    <row r="97" spans="1:13" ht="0.75" hidden="1" customHeight="1" thickBot="1">
      <c r="A97" s="207" t="s">
        <v>106</v>
      </c>
      <c r="B97" s="207"/>
      <c r="C97" s="207" t="s">
        <v>107</v>
      </c>
      <c r="D97" s="207">
        <v>2017</v>
      </c>
      <c r="E97" s="229" t="s">
        <v>9</v>
      </c>
      <c r="F97" s="229" t="s">
        <v>9</v>
      </c>
      <c r="G97" s="67" t="s">
        <v>9</v>
      </c>
      <c r="H97" s="67" t="s">
        <v>9</v>
      </c>
      <c r="I97" s="229" t="s">
        <v>9</v>
      </c>
      <c r="J97" s="229" t="s">
        <v>9</v>
      </c>
      <c r="K97" s="76" t="s">
        <v>9</v>
      </c>
      <c r="L97" s="207" t="s">
        <v>17</v>
      </c>
      <c r="M97" s="207" t="s">
        <v>108</v>
      </c>
    </row>
    <row r="98" spans="1:13" ht="0.95" hidden="1" customHeight="1" thickBot="1">
      <c r="A98" s="207"/>
      <c r="B98" s="207"/>
      <c r="C98" s="207"/>
      <c r="D98" s="207"/>
      <c r="E98" s="229"/>
      <c r="F98" s="229"/>
      <c r="G98" s="67" t="s">
        <v>9</v>
      </c>
      <c r="H98" s="67" t="s">
        <v>9</v>
      </c>
      <c r="I98" s="229"/>
      <c r="J98" s="229"/>
      <c r="K98" s="76"/>
      <c r="L98" s="207"/>
      <c r="M98" s="207"/>
    </row>
    <row r="99" spans="1:13" ht="15" hidden="1" customHeight="1">
      <c r="A99" s="207"/>
      <c r="B99" s="207"/>
      <c r="C99" s="207"/>
      <c r="D99" s="207"/>
      <c r="E99" s="229"/>
      <c r="F99" s="229"/>
      <c r="G99" s="67" t="s">
        <v>9</v>
      </c>
      <c r="H99" s="67" t="s">
        <v>9</v>
      </c>
      <c r="I99" s="229"/>
      <c r="J99" s="229"/>
      <c r="K99" s="76"/>
      <c r="L99" s="207"/>
      <c r="M99" s="207"/>
    </row>
    <row r="100" spans="1:13" ht="9" hidden="1" customHeight="1" thickBot="1">
      <c r="A100" s="207"/>
      <c r="B100" s="207"/>
      <c r="C100" s="207"/>
      <c r="D100" s="207"/>
      <c r="E100" s="229"/>
      <c r="F100" s="229"/>
      <c r="G100" s="67" t="s">
        <v>9</v>
      </c>
      <c r="H100" s="67" t="s">
        <v>9</v>
      </c>
      <c r="I100" s="229"/>
      <c r="J100" s="229"/>
      <c r="K100" s="76"/>
      <c r="L100" s="207"/>
      <c r="M100" s="207"/>
    </row>
    <row r="101" spans="1:13" ht="23.25" hidden="1" customHeight="1" thickBot="1">
      <c r="A101" s="207"/>
      <c r="B101" s="207"/>
      <c r="C101" s="207"/>
      <c r="D101" s="65">
        <v>2018</v>
      </c>
      <c r="E101" s="77" t="s">
        <v>9</v>
      </c>
      <c r="F101" s="77" t="s">
        <v>9</v>
      </c>
      <c r="G101" s="67" t="s">
        <v>9</v>
      </c>
      <c r="H101" s="67" t="s">
        <v>9</v>
      </c>
      <c r="I101" s="77" t="s">
        <v>9</v>
      </c>
      <c r="J101" s="77" t="s">
        <v>9</v>
      </c>
      <c r="K101" s="76" t="s">
        <v>9</v>
      </c>
      <c r="L101" s="207"/>
      <c r="M101" s="207"/>
    </row>
    <row r="102" spans="1:13" ht="22.5" hidden="1" customHeight="1" thickBot="1">
      <c r="A102" s="207"/>
      <c r="B102" s="207"/>
      <c r="C102" s="207"/>
      <c r="D102" s="65">
        <v>2019</v>
      </c>
      <c r="E102" s="77" t="s">
        <v>9</v>
      </c>
      <c r="F102" s="77" t="s">
        <v>9</v>
      </c>
      <c r="G102" s="67" t="s">
        <v>9</v>
      </c>
      <c r="H102" s="67" t="s">
        <v>9</v>
      </c>
      <c r="I102" s="77" t="s">
        <v>9</v>
      </c>
      <c r="J102" s="77" t="s">
        <v>9</v>
      </c>
      <c r="K102" s="76" t="s">
        <v>9</v>
      </c>
      <c r="L102" s="207"/>
      <c r="M102" s="207"/>
    </row>
    <row r="103" spans="1:13" ht="22.5" hidden="1" customHeight="1" thickBot="1">
      <c r="A103" s="207"/>
      <c r="B103" s="207"/>
      <c r="C103" s="207"/>
      <c r="D103" s="65">
        <v>2020</v>
      </c>
      <c r="E103" s="77" t="s">
        <v>9</v>
      </c>
      <c r="F103" s="77" t="s">
        <v>9</v>
      </c>
      <c r="G103" s="67" t="s">
        <v>9</v>
      </c>
      <c r="H103" s="67" t="s">
        <v>9</v>
      </c>
      <c r="I103" s="77" t="s">
        <v>9</v>
      </c>
      <c r="J103" s="77" t="s">
        <v>9</v>
      </c>
      <c r="K103" s="76" t="s">
        <v>9</v>
      </c>
      <c r="L103" s="207"/>
      <c r="M103" s="207"/>
    </row>
    <row r="104" spans="1:13" ht="15.75" customHeight="1">
      <c r="A104" s="207" t="s">
        <v>106</v>
      </c>
      <c r="B104" s="207"/>
      <c r="C104" s="207" t="s">
        <v>110</v>
      </c>
      <c r="D104" s="207">
        <v>2017</v>
      </c>
      <c r="E104" s="223" t="s">
        <v>9</v>
      </c>
      <c r="F104" s="223" t="s">
        <v>9</v>
      </c>
      <c r="G104" s="223" t="s">
        <v>9</v>
      </c>
      <c r="H104" s="223" t="s">
        <v>9</v>
      </c>
      <c r="I104" s="223" t="s">
        <v>9</v>
      </c>
      <c r="J104" s="223" t="s">
        <v>9</v>
      </c>
      <c r="K104" s="224" t="s">
        <v>9</v>
      </c>
      <c r="L104" s="207" t="s">
        <v>17</v>
      </c>
      <c r="M104" s="207" t="s">
        <v>111</v>
      </c>
    </row>
    <row r="105" spans="1:13" ht="8.25" customHeight="1">
      <c r="A105" s="207"/>
      <c r="B105" s="207"/>
      <c r="C105" s="207"/>
      <c r="D105" s="207">
        <v>2018</v>
      </c>
      <c r="E105" s="223"/>
      <c r="F105" s="223"/>
      <c r="G105" s="223"/>
      <c r="H105" s="223"/>
      <c r="I105" s="223"/>
      <c r="J105" s="223"/>
      <c r="K105" s="224"/>
      <c r="L105" s="207"/>
      <c r="M105" s="207"/>
    </row>
    <row r="106" spans="1:13" ht="24.75" customHeight="1">
      <c r="A106" s="207"/>
      <c r="B106" s="207"/>
      <c r="C106" s="207"/>
      <c r="D106" s="65">
        <v>2018</v>
      </c>
      <c r="E106" s="67" t="s">
        <v>9</v>
      </c>
      <c r="F106" s="67" t="s">
        <v>9</v>
      </c>
      <c r="G106" s="67" t="s">
        <v>9</v>
      </c>
      <c r="H106" s="67" t="s">
        <v>9</v>
      </c>
      <c r="I106" s="67" t="s">
        <v>9</v>
      </c>
      <c r="J106" s="67" t="s">
        <v>9</v>
      </c>
      <c r="K106" s="71" t="s">
        <v>9</v>
      </c>
      <c r="L106" s="207"/>
      <c r="M106" s="207"/>
    </row>
    <row r="107" spans="1:13" ht="23.25" customHeight="1">
      <c r="A107" s="207"/>
      <c r="B107" s="207"/>
      <c r="C107" s="207"/>
      <c r="D107" s="65">
        <v>2019</v>
      </c>
      <c r="E107" s="65" t="s">
        <v>9</v>
      </c>
      <c r="F107" s="65" t="s">
        <v>9</v>
      </c>
      <c r="G107" s="67" t="s">
        <v>9</v>
      </c>
      <c r="H107" s="67" t="s">
        <v>9</v>
      </c>
      <c r="I107" s="65" t="s">
        <v>9</v>
      </c>
      <c r="J107" s="65" t="s">
        <v>9</v>
      </c>
      <c r="K107" s="71" t="s">
        <v>9</v>
      </c>
      <c r="L107" s="207"/>
      <c r="M107" s="207"/>
    </row>
    <row r="108" spans="1:13" ht="23.25" customHeight="1" thickBot="1">
      <c r="A108" s="208"/>
      <c r="B108" s="208"/>
      <c r="C108" s="208"/>
      <c r="D108" s="69">
        <v>2020</v>
      </c>
      <c r="E108" s="69" t="s">
        <v>9</v>
      </c>
      <c r="F108" s="69" t="s">
        <v>9</v>
      </c>
      <c r="G108" s="70" t="s">
        <v>9</v>
      </c>
      <c r="H108" s="70" t="s">
        <v>9</v>
      </c>
      <c r="I108" s="69" t="s">
        <v>9</v>
      </c>
      <c r="J108" s="69" t="s">
        <v>9</v>
      </c>
      <c r="K108" s="78" t="s">
        <v>9</v>
      </c>
      <c r="L108" s="208"/>
      <c r="M108" s="208"/>
    </row>
    <row r="109" spans="1:13" ht="20.25" customHeight="1" thickBot="1">
      <c r="A109" s="212" t="s">
        <v>112</v>
      </c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4"/>
    </row>
    <row r="110" spans="1:13" ht="20.25" customHeight="1">
      <c r="A110" s="209" t="s">
        <v>168</v>
      </c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1"/>
    </row>
    <row r="111" spans="1:13" ht="18" customHeight="1">
      <c r="A111" s="209" t="s">
        <v>169</v>
      </c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1"/>
    </row>
    <row r="112" spans="1:13" ht="28.5" customHeight="1">
      <c r="A112" s="207" t="s">
        <v>109</v>
      </c>
      <c r="B112" s="207"/>
      <c r="C112" s="207" t="s">
        <v>113</v>
      </c>
      <c r="D112" s="65">
        <v>2017</v>
      </c>
      <c r="E112" s="67" t="s">
        <v>9</v>
      </c>
      <c r="F112" s="67" t="s">
        <v>9</v>
      </c>
      <c r="G112" s="67" t="s">
        <v>9</v>
      </c>
      <c r="H112" s="67" t="s">
        <v>9</v>
      </c>
      <c r="I112" s="67" t="s">
        <v>9</v>
      </c>
      <c r="J112" s="67" t="s">
        <v>9</v>
      </c>
      <c r="K112" s="71" t="s">
        <v>9</v>
      </c>
      <c r="L112" s="207" t="s">
        <v>17</v>
      </c>
      <c r="M112" s="207" t="s">
        <v>114</v>
      </c>
    </row>
    <row r="113" spans="1:13" ht="24.75" customHeight="1">
      <c r="A113" s="207"/>
      <c r="B113" s="207"/>
      <c r="C113" s="207"/>
      <c r="D113" s="65">
        <v>2018</v>
      </c>
      <c r="E113" s="67" t="s">
        <v>9</v>
      </c>
      <c r="F113" s="67" t="s">
        <v>9</v>
      </c>
      <c r="G113" s="67" t="s">
        <v>9</v>
      </c>
      <c r="H113" s="67" t="s">
        <v>9</v>
      </c>
      <c r="I113" s="67" t="s">
        <v>9</v>
      </c>
      <c r="J113" s="67" t="s">
        <v>9</v>
      </c>
      <c r="K113" s="71" t="s">
        <v>9</v>
      </c>
      <c r="L113" s="207"/>
      <c r="M113" s="207"/>
    </row>
    <row r="114" spans="1:13" ht="27" customHeight="1">
      <c r="A114" s="207"/>
      <c r="B114" s="207"/>
      <c r="C114" s="207"/>
      <c r="D114" s="65">
        <v>2019</v>
      </c>
      <c r="E114" s="67" t="s">
        <v>9</v>
      </c>
      <c r="F114" s="67" t="s">
        <v>9</v>
      </c>
      <c r="G114" s="67" t="s">
        <v>9</v>
      </c>
      <c r="H114" s="67" t="s">
        <v>9</v>
      </c>
      <c r="I114" s="67" t="s">
        <v>9</v>
      </c>
      <c r="J114" s="67" t="s">
        <v>9</v>
      </c>
      <c r="K114" s="71" t="s">
        <v>9</v>
      </c>
      <c r="L114" s="207"/>
      <c r="M114" s="207"/>
    </row>
    <row r="115" spans="1:13" ht="54" customHeight="1">
      <c r="A115" s="207"/>
      <c r="B115" s="207"/>
      <c r="C115" s="207"/>
      <c r="D115" s="65">
        <v>2020</v>
      </c>
      <c r="E115" s="67" t="s">
        <v>9</v>
      </c>
      <c r="F115" s="67" t="s">
        <v>9</v>
      </c>
      <c r="G115" s="67" t="s">
        <v>9</v>
      </c>
      <c r="H115" s="67" t="s">
        <v>9</v>
      </c>
      <c r="I115" s="67" t="s">
        <v>9</v>
      </c>
      <c r="J115" s="67" t="s">
        <v>9</v>
      </c>
      <c r="K115" s="71" t="s">
        <v>9</v>
      </c>
      <c r="L115" s="207"/>
      <c r="M115" s="207"/>
    </row>
    <row r="116" spans="1:13" ht="30" customHeight="1" thickBot="1">
      <c r="A116" s="207" t="s">
        <v>115</v>
      </c>
      <c r="B116" s="207"/>
      <c r="C116" s="215" t="s">
        <v>116</v>
      </c>
      <c r="D116" s="65">
        <v>2017</v>
      </c>
      <c r="E116" s="67" t="s">
        <v>9</v>
      </c>
      <c r="F116" s="67" t="s">
        <v>9</v>
      </c>
      <c r="G116" s="67" t="s">
        <v>9</v>
      </c>
      <c r="H116" s="67" t="s">
        <v>9</v>
      </c>
      <c r="I116" s="67" t="s">
        <v>9</v>
      </c>
      <c r="J116" s="67" t="s">
        <v>9</v>
      </c>
      <c r="K116" s="71" t="s">
        <v>9</v>
      </c>
      <c r="L116" s="218" t="s">
        <v>17</v>
      </c>
      <c r="M116" s="221" t="s">
        <v>117</v>
      </c>
    </row>
    <row r="117" spans="1:13" ht="38.25" hidden="1" customHeight="1" thickBot="1">
      <c r="A117" s="207"/>
      <c r="B117" s="207"/>
      <c r="C117" s="216"/>
      <c r="D117" s="79">
        <v>2018</v>
      </c>
      <c r="E117" s="80" t="s">
        <v>9</v>
      </c>
      <c r="F117" s="80" t="s">
        <v>9</v>
      </c>
      <c r="G117" s="80" t="s">
        <v>9</v>
      </c>
      <c r="H117" s="80" t="s">
        <v>9</v>
      </c>
      <c r="I117" s="80" t="s">
        <v>9</v>
      </c>
      <c r="J117" s="81" t="s">
        <v>9</v>
      </c>
      <c r="K117" s="82" t="s">
        <v>9</v>
      </c>
      <c r="L117" s="219"/>
      <c r="M117" s="219"/>
    </row>
    <row r="118" spans="1:13" ht="36" hidden="1" customHeight="1" thickBot="1">
      <c r="A118" s="207"/>
      <c r="B118" s="207"/>
      <c r="C118" s="216"/>
      <c r="D118" s="84">
        <v>2019</v>
      </c>
      <c r="E118" s="85" t="s">
        <v>9</v>
      </c>
      <c r="F118" s="85" t="s">
        <v>9</v>
      </c>
      <c r="G118" s="86" t="s">
        <v>9</v>
      </c>
      <c r="H118" s="86" t="s">
        <v>9</v>
      </c>
      <c r="I118" s="85" t="s">
        <v>9</v>
      </c>
      <c r="J118" s="87" t="s">
        <v>9</v>
      </c>
      <c r="K118" s="88" t="s">
        <v>9</v>
      </c>
      <c r="L118" s="219"/>
      <c r="M118" s="219"/>
    </row>
    <row r="119" spans="1:13" ht="136.5" customHeight="1" thickBot="1">
      <c r="A119" s="207"/>
      <c r="B119" s="207"/>
      <c r="C119" s="217"/>
      <c r="D119" s="65">
        <v>2020</v>
      </c>
      <c r="E119" s="67" t="s">
        <v>9</v>
      </c>
      <c r="F119" s="67" t="s">
        <v>9</v>
      </c>
      <c r="G119" s="67" t="s">
        <v>9</v>
      </c>
      <c r="H119" s="67" t="s">
        <v>9</v>
      </c>
      <c r="I119" s="67" t="s">
        <v>9</v>
      </c>
      <c r="J119" s="67" t="s">
        <v>9</v>
      </c>
      <c r="K119" s="71" t="s">
        <v>9</v>
      </c>
      <c r="L119" s="220"/>
      <c r="M119" s="222"/>
    </row>
    <row r="120" spans="1:13" ht="30" customHeight="1" thickBot="1">
      <c r="A120" s="194" t="s">
        <v>43</v>
      </c>
      <c r="B120" s="195"/>
      <c r="C120" s="196"/>
      <c r="D120" s="79">
        <v>2017</v>
      </c>
      <c r="E120" s="89">
        <f>J120+K120</f>
        <v>124.4</v>
      </c>
      <c r="F120" s="89" t="s">
        <v>9</v>
      </c>
      <c r="G120" s="80" t="s">
        <v>9</v>
      </c>
      <c r="H120" s="80" t="s">
        <v>9</v>
      </c>
      <c r="I120" s="89" t="s">
        <v>9</v>
      </c>
      <c r="J120" s="98">
        <f>J12+J16+J25+J33+J73+J82</f>
        <v>74.400000000000006</v>
      </c>
      <c r="K120" s="98">
        <f>K20+K86</f>
        <v>50</v>
      </c>
      <c r="L120" s="201"/>
      <c r="M120" s="204"/>
    </row>
    <row r="121" spans="1:13" ht="30" customHeight="1" thickBot="1">
      <c r="A121" s="194"/>
      <c r="B121" s="195"/>
      <c r="C121" s="197"/>
      <c r="D121" s="79">
        <v>2018</v>
      </c>
      <c r="E121" s="89">
        <f>E83+E74+E34+E27+E22+E17+E13</f>
        <v>67.900000000000006</v>
      </c>
      <c r="F121" s="89" t="s">
        <v>9</v>
      </c>
      <c r="G121" s="83" t="s">
        <v>9</v>
      </c>
      <c r="H121" s="83" t="s">
        <v>9</v>
      </c>
      <c r="I121" s="89" t="s">
        <v>9</v>
      </c>
      <c r="J121" s="90">
        <f>J13+J17+J27+J34+J74+J83</f>
        <v>67.899999999999991</v>
      </c>
      <c r="K121" s="91" t="s">
        <v>9</v>
      </c>
      <c r="L121" s="202"/>
      <c r="M121" s="205"/>
    </row>
    <row r="122" spans="1:13" ht="27.95" customHeight="1" thickBot="1">
      <c r="A122" s="194"/>
      <c r="B122" s="195"/>
      <c r="C122" s="197"/>
      <c r="D122" s="79">
        <v>2019</v>
      </c>
      <c r="E122" s="89">
        <f>E84+E75+E35+E28+E18+E14</f>
        <v>67.900000000000006</v>
      </c>
      <c r="F122" s="89" t="s">
        <v>9</v>
      </c>
      <c r="G122" s="83" t="s">
        <v>9</v>
      </c>
      <c r="H122" s="83" t="s">
        <v>9</v>
      </c>
      <c r="I122" s="89" t="s">
        <v>9</v>
      </c>
      <c r="J122" s="90">
        <f>J14+J18+J28+J35+J75+J84</f>
        <v>67.900000000000006</v>
      </c>
      <c r="K122" s="91" t="s">
        <v>9</v>
      </c>
      <c r="L122" s="202"/>
      <c r="M122" s="205"/>
    </row>
    <row r="123" spans="1:13" ht="27.95" customHeight="1" thickBot="1">
      <c r="A123" s="194"/>
      <c r="B123" s="195"/>
      <c r="C123" s="197"/>
      <c r="D123" s="79">
        <v>2020</v>
      </c>
      <c r="E123" s="89">
        <f>E85+E76+E36+E29+E19+E15</f>
        <v>67.900000000000006</v>
      </c>
      <c r="F123" s="89" t="s">
        <v>9</v>
      </c>
      <c r="G123" s="83" t="s">
        <v>9</v>
      </c>
      <c r="H123" s="83" t="s">
        <v>9</v>
      </c>
      <c r="I123" s="89" t="s">
        <v>9</v>
      </c>
      <c r="J123" s="90">
        <f>E123</f>
        <v>67.900000000000006</v>
      </c>
      <c r="K123" s="91" t="s">
        <v>9</v>
      </c>
      <c r="L123" s="202"/>
      <c r="M123" s="205"/>
    </row>
    <row r="124" spans="1:13" ht="29.25" customHeight="1" thickBot="1">
      <c r="A124" s="198"/>
      <c r="B124" s="199"/>
      <c r="C124" s="200"/>
      <c r="D124" s="92" t="s">
        <v>33</v>
      </c>
      <c r="E124" s="93">
        <f>E120+E121+E122+E123</f>
        <v>328.1</v>
      </c>
      <c r="F124" s="94" t="s">
        <v>9</v>
      </c>
      <c r="G124" s="95" t="s">
        <v>9</v>
      </c>
      <c r="H124" s="95" t="s">
        <v>9</v>
      </c>
      <c r="I124" s="94" t="s">
        <v>9</v>
      </c>
      <c r="J124" s="96">
        <f>J120+J121+J122+J123</f>
        <v>278.10000000000002</v>
      </c>
      <c r="K124" s="97">
        <f>K120</f>
        <v>50</v>
      </c>
      <c r="L124" s="203"/>
      <c r="M124" s="206"/>
    </row>
    <row r="125" spans="1:13" ht="17.25" customHeight="1"/>
    <row r="126" spans="1:13" ht="17.25" customHeight="1"/>
    <row r="127" spans="1:13" ht="17.25" customHeight="1"/>
    <row r="128" spans="1:13" ht="17.25" customHeight="1"/>
  </sheetData>
  <sheetProtection selectLockedCells="1" selectUnlockedCells="1"/>
  <mergeCells count="167">
    <mergeCell ref="G104:G105"/>
    <mergeCell ref="H104:H105"/>
    <mergeCell ref="G50:G51"/>
    <mergeCell ref="H50:H51"/>
    <mergeCell ref="A71:M71"/>
    <mergeCell ref="A72:M72"/>
    <mergeCell ref="A73:A76"/>
    <mergeCell ref="B73:C76"/>
    <mergeCell ref="L73:L76"/>
    <mergeCell ref="M73:M76"/>
    <mergeCell ref="A77:A81"/>
    <mergeCell ref="B77:C81"/>
    <mergeCell ref="D77:D78"/>
    <mergeCell ref="E77:E78"/>
    <mergeCell ref="F77:F78"/>
    <mergeCell ref="I77:I78"/>
    <mergeCell ref="A55:A58"/>
    <mergeCell ref="C55:C58"/>
    <mergeCell ref="L55:L58"/>
    <mergeCell ref="M55:M58"/>
    <mergeCell ref="A59:M59"/>
    <mergeCell ref="A60:M60"/>
    <mergeCell ref="A61:M61"/>
    <mergeCell ref="A62:A65"/>
    <mergeCell ref="B8:C8"/>
    <mergeCell ref="A9:M9"/>
    <mergeCell ref="A10:M10"/>
    <mergeCell ref="A11:M11"/>
    <mergeCell ref="A12:A15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B12:C15"/>
    <mergeCell ref="L12:L15"/>
    <mergeCell ref="M12:M15"/>
    <mergeCell ref="G4:J4"/>
    <mergeCell ref="J5:J7"/>
    <mergeCell ref="G5:I5"/>
    <mergeCell ref="G6:G7"/>
    <mergeCell ref="H6:I6"/>
    <mergeCell ref="A16:A19"/>
    <mergeCell ref="B16:C19"/>
    <mergeCell ref="L16:L19"/>
    <mergeCell ref="M16:M19"/>
    <mergeCell ref="A20:A24"/>
    <mergeCell ref="B20:C24"/>
    <mergeCell ref="D20:D21"/>
    <mergeCell ref="E20:E21"/>
    <mergeCell ref="F20:F21"/>
    <mergeCell ref="I20:I21"/>
    <mergeCell ref="J20:J21"/>
    <mergeCell ref="K20:K21"/>
    <mergeCell ref="L20:L24"/>
    <mergeCell ref="M20:M24"/>
    <mergeCell ref="G20:G21"/>
    <mergeCell ref="H20:H21"/>
    <mergeCell ref="M25:M29"/>
    <mergeCell ref="A30:M30"/>
    <mergeCell ref="A31:M31"/>
    <mergeCell ref="A32:M32"/>
    <mergeCell ref="A33:A37"/>
    <mergeCell ref="B33:C37"/>
    <mergeCell ref="L33:L37"/>
    <mergeCell ref="M33:M37"/>
    <mergeCell ref="A38:A41"/>
    <mergeCell ref="B38:C41"/>
    <mergeCell ref="L38:L41"/>
    <mergeCell ref="M38:M41"/>
    <mergeCell ref="A25:A29"/>
    <mergeCell ref="B25:C29"/>
    <mergeCell ref="D25:D26"/>
    <mergeCell ref="E25:E26"/>
    <mergeCell ref="F25:F26"/>
    <mergeCell ref="I25:I26"/>
    <mergeCell ref="J25:J26"/>
    <mergeCell ref="K25:K26"/>
    <mergeCell ref="L25:L29"/>
    <mergeCell ref="G25:G26"/>
    <mergeCell ref="H25:H26"/>
    <mergeCell ref="L42:L45"/>
    <mergeCell ref="M42:M45"/>
    <mergeCell ref="A46:A49"/>
    <mergeCell ref="B46:C49"/>
    <mergeCell ref="L46:L49"/>
    <mergeCell ref="M46:M49"/>
    <mergeCell ref="D50:D51"/>
    <mergeCell ref="E50:E51"/>
    <mergeCell ref="F50:F51"/>
    <mergeCell ref="I50:I51"/>
    <mergeCell ref="A42:A45"/>
    <mergeCell ref="B42:C45"/>
    <mergeCell ref="J50:J51"/>
    <mergeCell ref="K50:K51"/>
    <mergeCell ref="L50:L54"/>
    <mergeCell ref="M50:M54"/>
    <mergeCell ref="A50:A54"/>
    <mergeCell ref="B50:C54"/>
    <mergeCell ref="B62:C65"/>
    <mergeCell ref="L62:L65"/>
    <mergeCell ref="M62:M65"/>
    <mergeCell ref="A66:A69"/>
    <mergeCell ref="C66:C69"/>
    <mergeCell ref="L66:L69"/>
    <mergeCell ref="M66:M69"/>
    <mergeCell ref="A70:M70"/>
    <mergeCell ref="J77:J78"/>
    <mergeCell ref="K77:K78"/>
    <mergeCell ref="L77:L81"/>
    <mergeCell ref="M77:M81"/>
    <mergeCell ref="A82:A85"/>
    <mergeCell ref="B82:C85"/>
    <mergeCell ref="L82:L85"/>
    <mergeCell ref="M82:M85"/>
    <mergeCell ref="A86:A89"/>
    <mergeCell ref="C86:C89"/>
    <mergeCell ref="L86:L89"/>
    <mergeCell ref="M86:M89"/>
    <mergeCell ref="G77:G78"/>
    <mergeCell ref="H77:H78"/>
    <mergeCell ref="A90:M90"/>
    <mergeCell ref="A91:M91"/>
    <mergeCell ref="A92:M92"/>
    <mergeCell ref="A93:B96"/>
    <mergeCell ref="C93:C96"/>
    <mergeCell ref="L93:L96"/>
    <mergeCell ref="M93:M96"/>
    <mergeCell ref="J97:J100"/>
    <mergeCell ref="L97:L103"/>
    <mergeCell ref="M97:M103"/>
    <mergeCell ref="I97:I100"/>
    <mergeCell ref="F97:F100"/>
    <mergeCell ref="E97:E100"/>
    <mergeCell ref="D97:D100"/>
    <mergeCell ref="C97:C103"/>
    <mergeCell ref="A97:B103"/>
    <mergeCell ref="A120:C124"/>
    <mergeCell ref="L120:L124"/>
    <mergeCell ref="M120:M124"/>
    <mergeCell ref="M104:M108"/>
    <mergeCell ref="A110:M110"/>
    <mergeCell ref="A111:M111"/>
    <mergeCell ref="A112:B115"/>
    <mergeCell ref="C112:C115"/>
    <mergeCell ref="L112:L115"/>
    <mergeCell ref="M112:M115"/>
    <mergeCell ref="A109:M109"/>
    <mergeCell ref="A116:B119"/>
    <mergeCell ref="C116:C119"/>
    <mergeCell ref="L116:L119"/>
    <mergeCell ref="M116:M119"/>
    <mergeCell ref="A104:B108"/>
    <mergeCell ref="C104:C108"/>
    <mergeCell ref="D104:D105"/>
    <mergeCell ref="E104:E105"/>
    <mergeCell ref="F104:F105"/>
    <mergeCell ref="I104:I105"/>
    <mergeCell ref="J104:J105"/>
    <mergeCell ref="K104:K105"/>
    <mergeCell ref="L104:L108"/>
  </mergeCells>
  <pageMargins left="0.39370078740157483" right="0.19685039370078741" top="0.35433070866141736" bottom="0.31496062992125984" header="0.51181102362204722" footer="0.51181102362204722"/>
  <pageSetup paperSize="9" scale="51" firstPageNumber="0" orientation="landscape" horizontalDpi="300" verticalDpi="300" r:id="rId1"/>
  <headerFooter alignWithMargins="0"/>
  <rowBreaks count="2" manualBreakCount="2">
    <brk id="37" max="16383" man="1"/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67"/>
  <sheetViews>
    <sheetView tabSelected="1" view="pageBreakPreview" zoomScale="30" zoomScaleSheetLayoutView="30" workbookViewId="0">
      <selection activeCell="A2" sqref="A2:L2"/>
    </sheetView>
  </sheetViews>
  <sheetFormatPr defaultColWidth="8.85546875" defaultRowHeight="15" customHeight="1"/>
  <cols>
    <col min="1" max="1" width="5.7109375" style="39" customWidth="1"/>
    <col min="2" max="2" width="64.85546875" style="39" customWidth="1"/>
    <col min="3" max="3" width="25" style="39" customWidth="1"/>
    <col min="4" max="4" width="36.5703125" style="39" customWidth="1"/>
    <col min="5" max="5" width="13.140625" style="39" customWidth="1"/>
    <col min="6" max="6" width="10.28515625" style="39" customWidth="1"/>
    <col min="7" max="7" width="27.5703125" style="39" customWidth="1"/>
    <col min="8" max="8" width="15.42578125" style="39" customWidth="1"/>
    <col min="9" max="9" width="25.7109375" style="39" customWidth="1"/>
    <col min="10" max="10" width="15.28515625" style="39" customWidth="1"/>
    <col min="11" max="11" width="37.140625" style="39" customWidth="1"/>
    <col min="12" max="12" width="71.140625" style="39" customWidth="1"/>
    <col min="13" max="14" width="9.28515625" style="39" customWidth="1"/>
    <col min="15" max="16384" width="8.85546875" style="39"/>
  </cols>
  <sheetData>
    <row r="1" spans="1:14" ht="60.75" customHeight="1" thickBot="1">
      <c r="A1" s="260" t="s">
        <v>201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2"/>
    </row>
    <row r="2" spans="1:14" ht="37.5" customHeight="1" thickBot="1">
      <c r="A2" s="263" t="s">
        <v>118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5"/>
      <c r="M2" s="42"/>
    </row>
    <row r="3" spans="1:14" ht="36" customHeight="1">
      <c r="A3" s="266" t="s">
        <v>0</v>
      </c>
      <c r="B3" s="266" t="s">
        <v>1</v>
      </c>
      <c r="C3" s="266" t="s">
        <v>2</v>
      </c>
      <c r="D3" s="266" t="s">
        <v>171</v>
      </c>
      <c r="E3" s="266" t="s">
        <v>3</v>
      </c>
      <c r="F3" s="266"/>
      <c r="G3" s="266"/>
      <c r="H3" s="266"/>
      <c r="I3" s="266"/>
      <c r="J3" s="266" t="s">
        <v>4</v>
      </c>
      <c r="K3" s="266" t="s">
        <v>150</v>
      </c>
      <c r="L3" s="266" t="s">
        <v>151</v>
      </c>
    </row>
    <row r="4" spans="1:14" ht="51" customHeight="1">
      <c r="A4" s="240"/>
      <c r="B4" s="240"/>
      <c r="C4" s="240"/>
      <c r="D4" s="240"/>
      <c r="E4" s="240" t="s">
        <v>5</v>
      </c>
      <c r="F4" s="240" t="s">
        <v>145</v>
      </c>
      <c r="G4" s="240"/>
      <c r="H4" s="240"/>
      <c r="I4" s="240"/>
      <c r="J4" s="240"/>
      <c r="K4" s="240"/>
      <c r="L4" s="240"/>
    </row>
    <row r="5" spans="1:14" ht="59.25" customHeight="1">
      <c r="A5" s="240"/>
      <c r="B5" s="240"/>
      <c r="C5" s="240"/>
      <c r="D5" s="240"/>
      <c r="E5" s="240"/>
      <c r="F5" s="240" t="s">
        <v>6</v>
      </c>
      <c r="G5" s="240"/>
      <c r="H5" s="240"/>
      <c r="I5" s="240" t="s">
        <v>7</v>
      </c>
      <c r="J5" s="240"/>
      <c r="K5" s="240"/>
      <c r="L5" s="240"/>
    </row>
    <row r="6" spans="1:14" ht="18.95" customHeight="1">
      <c r="A6" s="240"/>
      <c r="B6" s="240"/>
      <c r="C6" s="240"/>
      <c r="D6" s="240"/>
      <c r="E6" s="240"/>
      <c r="F6" s="240" t="s">
        <v>146</v>
      </c>
      <c r="G6" s="240" t="s">
        <v>147</v>
      </c>
      <c r="H6" s="240"/>
      <c r="I6" s="240"/>
      <c r="J6" s="240"/>
      <c r="K6" s="240"/>
      <c r="L6" s="240"/>
    </row>
    <row r="7" spans="1:14" ht="69.400000000000006" customHeight="1">
      <c r="A7" s="240"/>
      <c r="B7" s="240"/>
      <c r="C7" s="240"/>
      <c r="D7" s="240"/>
      <c r="E7" s="240"/>
      <c r="F7" s="240"/>
      <c r="G7" s="100" t="s">
        <v>148</v>
      </c>
      <c r="H7" s="100" t="s">
        <v>149</v>
      </c>
      <c r="I7" s="240"/>
      <c r="J7" s="240"/>
      <c r="K7" s="240"/>
      <c r="L7" s="240"/>
    </row>
    <row r="8" spans="1:14" ht="16.5" customHeight="1" thickBot="1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</row>
    <row r="9" spans="1:14" ht="21.75" customHeight="1" thickBot="1">
      <c r="A9" s="166" t="s">
        <v>119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8"/>
      <c r="M9" s="42"/>
    </row>
    <row r="10" spans="1:14" ht="18.95" customHeight="1">
      <c r="A10" s="267" t="s">
        <v>172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</row>
    <row r="11" spans="1:14" ht="20.25" customHeight="1">
      <c r="A11" s="268" t="s">
        <v>173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1:14" ht="23.85" customHeight="1">
      <c r="A12" s="240" t="s">
        <v>8</v>
      </c>
      <c r="B12" s="240" t="s">
        <v>120</v>
      </c>
      <c r="C12" s="240">
        <v>2017</v>
      </c>
      <c r="D12" s="257">
        <v>264.99311</v>
      </c>
      <c r="E12" s="254" t="s">
        <v>9</v>
      </c>
      <c r="F12" s="254" t="s">
        <v>9</v>
      </c>
      <c r="G12" s="254" t="s">
        <v>9</v>
      </c>
      <c r="H12" s="254" t="s">
        <v>9</v>
      </c>
      <c r="I12" s="257">
        <v>264.99311</v>
      </c>
      <c r="J12" s="255" t="s">
        <v>9</v>
      </c>
      <c r="K12" s="240" t="s">
        <v>121</v>
      </c>
      <c r="L12" s="259" t="s">
        <v>144</v>
      </c>
    </row>
    <row r="13" spans="1:14" ht="18.600000000000001" customHeight="1">
      <c r="A13" s="240"/>
      <c r="B13" s="240"/>
      <c r="C13" s="240"/>
      <c r="D13" s="257"/>
      <c r="E13" s="257"/>
      <c r="F13" s="254"/>
      <c r="G13" s="254"/>
      <c r="H13" s="257"/>
      <c r="I13" s="257"/>
      <c r="J13" s="255"/>
      <c r="K13" s="240"/>
      <c r="L13" s="259"/>
    </row>
    <row r="14" spans="1:14" ht="20.100000000000001" customHeight="1">
      <c r="A14" s="240"/>
      <c r="B14" s="240"/>
      <c r="C14" s="240">
        <v>2018</v>
      </c>
      <c r="D14" s="258">
        <v>365.988</v>
      </c>
      <c r="E14" s="254" t="s">
        <v>9</v>
      </c>
      <c r="F14" s="254" t="s">
        <v>9</v>
      </c>
      <c r="G14" s="254" t="s">
        <v>9</v>
      </c>
      <c r="H14" s="254" t="s">
        <v>9</v>
      </c>
      <c r="I14" s="258">
        <v>365.988</v>
      </c>
      <c r="J14" s="255" t="s">
        <v>9</v>
      </c>
      <c r="K14" s="240"/>
      <c r="L14" s="259"/>
    </row>
    <row r="15" spans="1:14" ht="12.6" customHeight="1">
      <c r="A15" s="240"/>
      <c r="B15" s="240"/>
      <c r="C15" s="240"/>
      <c r="D15" s="258"/>
      <c r="E15" s="258"/>
      <c r="F15" s="254"/>
      <c r="G15" s="254"/>
      <c r="H15" s="258"/>
      <c r="I15" s="258"/>
      <c r="J15" s="255"/>
      <c r="K15" s="240"/>
      <c r="L15" s="259"/>
    </row>
    <row r="16" spans="1:14" ht="35.1" customHeight="1">
      <c r="A16" s="240"/>
      <c r="B16" s="240"/>
      <c r="C16" s="100">
        <v>2019</v>
      </c>
      <c r="D16" s="102">
        <v>281.60000000000002</v>
      </c>
      <c r="E16" s="103" t="s">
        <v>9</v>
      </c>
      <c r="F16" s="103"/>
      <c r="G16" s="103" t="s">
        <v>9</v>
      </c>
      <c r="H16" s="103" t="s">
        <v>9</v>
      </c>
      <c r="I16" s="102">
        <v>281.60000000000002</v>
      </c>
      <c r="J16" s="104" t="s">
        <v>9</v>
      </c>
      <c r="K16" s="240"/>
      <c r="L16" s="259"/>
      <c r="N16" s="40"/>
    </row>
    <row r="17" spans="1:14" ht="35.1" customHeight="1">
      <c r="A17" s="240"/>
      <c r="B17" s="240"/>
      <c r="C17" s="100">
        <v>2020</v>
      </c>
      <c r="D17" s="102">
        <v>281.60000000000002</v>
      </c>
      <c r="E17" s="103" t="s">
        <v>9</v>
      </c>
      <c r="F17" s="103" t="s">
        <v>9</v>
      </c>
      <c r="G17" s="103" t="s">
        <v>9</v>
      </c>
      <c r="H17" s="103" t="s">
        <v>9</v>
      </c>
      <c r="I17" s="102">
        <v>281.60000000000002</v>
      </c>
      <c r="J17" s="104" t="s">
        <v>9</v>
      </c>
      <c r="K17" s="240"/>
      <c r="L17" s="259"/>
      <c r="N17" s="40"/>
    </row>
    <row r="18" spans="1:14" ht="15.75" customHeight="1">
      <c r="A18" s="240" t="s">
        <v>15</v>
      </c>
      <c r="B18" s="240" t="s">
        <v>122</v>
      </c>
      <c r="C18" s="240">
        <v>2017</v>
      </c>
      <c r="D18" s="257">
        <v>140.20716999999999</v>
      </c>
      <c r="E18" s="254" t="s">
        <v>9</v>
      </c>
      <c r="F18" s="254" t="s">
        <v>9</v>
      </c>
      <c r="G18" s="254" t="s">
        <v>9</v>
      </c>
      <c r="H18" s="254" t="s">
        <v>9</v>
      </c>
      <c r="I18" s="257">
        <v>140.20716999999999</v>
      </c>
      <c r="J18" s="255" t="s">
        <v>9</v>
      </c>
      <c r="K18" s="240" t="s">
        <v>123</v>
      </c>
      <c r="L18" s="259"/>
    </row>
    <row r="19" spans="1:14" ht="12.6" customHeight="1">
      <c r="A19" s="240"/>
      <c r="B19" s="240"/>
      <c r="C19" s="240"/>
      <c r="D19" s="257"/>
      <c r="E19" s="257"/>
      <c r="F19" s="257"/>
      <c r="G19" s="254"/>
      <c r="H19" s="257"/>
      <c r="I19" s="257">
        <v>83.138000000000005</v>
      </c>
      <c r="J19" s="255" t="s">
        <v>9</v>
      </c>
      <c r="K19" s="240"/>
      <c r="L19" s="259"/>
    </row>
    <row r="20" spans="1:14" ht="9" customHeight="1">
      <c r="A20" s="240"/>
      <c r="B20" s="240"/>
      <c r="C20" s="240"/>
      <c r="D20" s="257"/>
      <c r="E20" s="257"/>
      <c r="F20" s="257"/>
      <c r="G20" s="254"/>
      <c r="H20" s="257"/>
      <c r="I20" s="257">
        <v>57.127000000000002</v>
      </c>
      <c r="J20" s="255" t="s">
        <v>9</v>
      </c>
      <c r="K20" s="240"/>
      <c r="L20" s="259"/>
    </row>
    <row r="21" spans="1:14" ht="31.35" customHeight="1">
      <c r="A21" s="240"/>
      <c r="B21" s="240"/>
      <c r="C21" s="105">
        <v>2018</v>
      </c>
      <c r="D21" s="106">
        <v>230.61199999999999</v>
      </c>
      <c r="E21" s="107" t="s">
        <v>9</v>
      </c>
      <c r="F21" s="103" t="s">
        <v>9</v>
      </c>
      <c r="G21" s="103" t="s">
        <v>9</v>
      </c>
      <c r="H21" s="107" t="s">
        <v>9</v>
      </c>
      <c r="I21" s="107">
        <v>230.61199999999999</v>
      </c>
      <c r="J21" s="108" t="s">
        <v>9</v>
      </c>
      <c r="K21" s="240"/>
      <c r="L21" s="259"/>
    </row>
    <row r="22" spans="1:14" ht="29.1" customHeight="1">
      <c r="A22" s="240"/>
      <c r="B22" s="240"/>
      <c r="C22" s="100">
        <v>2019</v>
      </c>
      <c r="D22" s="103">
        <v>140</v>
      </c>
      <c r="E22" s="103" t="s">
        <v>9</v>
      </c>
      <c r="F22" s="103" t="s">
        <v>9</v>
      </c>
      <c r="G22" s="103" t="s">
        <v>9</v>
      </c>
      <c r="H22" s="103" t="s">
        <v>9</v>
      </c>
      <c r="I22" s="103">
        <v>140</v>
      </c>
      <c r="J22" s="104" t="s">
        <v>9</v>
      </c>
      <c r="K22" s="240"/>
      <c r="L22" s="259"/>
    </row>
    <row r="23" spans="1:14" ht="29.1" customHeight="1">
      <c r="A23" s="240"/>
      <c r="B23" s="240"/>
      <c r="C23" s="100">
        <v>2020</v>
      </c>
      <c r="D23" s="102">
        <v>140</v>
      </c>
      <c r="E23" s="103" t="s">
        <v>9</v>
      </c>
      <c r="F23" s="103" t="s">
        <v>9</v>
      </c>
      <c r="G23" s="103" t="s">
        <v>9</v>
      </c>
      <c r="H23" s="103" t="s">
        <v>9</v>
      </c>
      <c r="I23" s="102">
        <v>140</v>
      </c>
      <c r="J23" s="104"/>
      <c r="K23" s="240"/>
      <c r="L23" s="259"/>
    </row>
    <row r="24" spans="1:14" ht="36" customHeight="1">
      <c r="A24" s="240" t="s">
        <v>19</v>
      </c>
      <c r="B24" s="240" t="s">
        <v>124</v>
      </c>
      <c r="C24" s="100">
        <v>2017</v>
      </c>
      <c r="D24" s="103" t="str">
        <f>I24</f>
        <v>-</v>
      </c>
      <c r="E24" s="103" t="s">
        <v>9</v>
      </c>
      <c r="F24" s="103" t="s">
        <v>9</v>
      </c>
      <c r="G24" s="103" t="s">
        <v>9</v>
      </c>
      <c r="H24" s="103" t="s">
        <v>9</v>
      </c>
      <c r="I24" s="103" t="s">
        <v>9</v>
      </c>
      <c r="J24" s="104" t="s">
        <v>9</v>
      </c>
      <c r="K24" s="240" t="s">
        <v>125</v>
      </c>
      <c r="L24" s="259"/>
    </row>
    <row r="25" spans="1:14" ht="30.75" customHeight="1">
      <c r="A25" s="240"/>
      <c r="B25" s="240"/>
      <c r="C25" s="100">
        <v>2018</v>
      </c>
      <c r="D25" s="103" t="s">
        <v>9</v>
      </c>
      <c r="E25" s="103" t="s">
        <v>9</v>
      </c>
      <c r="F25" s="103" t="s">
        <v>9</v>
      </c>
      <c r="G25" s="103" t="s">
        <v>9</v>
      </c>
      <c r="H25" s="103" t="s">
        <v>9</v>
      </c>
      <c r="I25" s="103" t="s">
        <v>9</v>
      </c>
      <c r="J25" s="104" t="s">
        <v>9</v>
      </c>
      <c r="K25" s="240"/>
      <c r="L25" s="259"/>
    </row>
    <row r="26" spans="1:14" ht="33.75" customHeight="1">
      <c r="A26" s="240"/>
      <c r="B26" s="240"/>
      <c r="C26" s="100">
        <v>2019</v>
      </c>
      <c r="D26" s="103" t="s">
        <v>9</v>
      </c>
      <c r="E26" s="103" t="s">
        <v>9</v>
      </c>
      <c r="F26" s="103" t="s">
        <v>9</v>
      </c>
      <c r="G26" s="103" t="s">
        <v>9</v>
      </c>
      <c r="H26" s="103" t="s">
        <v>9</v>
      </c>
      <c r="I26" s="103" t="s">
        <v>9</v>
      </c>
      <c r="J26" s="104" t="s">
        <v>9</v>
      </c>
      <c r="K26" s="240"/>
      <c r="L26" s="259"/>
    </row>
    <row r="27" spans="1:14" ht="33.75" customHeight="1">
      <c r="A27" s="240"/>
      <c r="B27" s="240"/>
      <c r="C27" s="100">
        <v>2020</v>
      </c>
      <c r="D27" s="103" t="s">
        <v>9</v>
      </c>
      <c r="E27" s="103" t="s">
        <v>9</v>
      </c>
      <c r="F27" s="103" t="s">
        <v>9</v>
      </c>
      <c r="G27" s="103" t="s">
        <v>9</v>
      </c>
      <c r="H27" s="103" t="s">
        <v>9</v>
      </c>
      <c r="I27" s="103" t="s">
        <v>9</v>
      </c>
      <c r="J27" s="104" t="s">
        <v>9</v>
      </c>
      <c r="K27" s="240"/>
      <c r="L27" s="259"/>
    </row>
    <row r="28" spans="1:14" ht="38.25" customHeight="1">
      <c r="A28" s="240" t="s">
        <v>22</v>
      </c>
      <c r="B28" s="240" t="s">
        <v>126</v>
      </c>
      <c r="C28" s="100">
        <v>2017</v>
      </c>
      <c r="D28" s="109">
        <v>294.70442000000003</v>
      </c>
      <c r="E28" s="103" t="s">
        <v>9</v>
      </c>
      <c r="F28" s="103" t="s">
        <v>9</v>
      </c>
      <c r="G28" s="103" t="s">
        <v>9</v>
      </c>
      <c r="H28" s="103" t="s">
        <v>9</v>
      </c>
      <c r="I28" s="102">
        <v>294.70442000000003</v>
      </c>
      <c r="J28" s="104"/>
      <c r="K28" s="240" t="s">
        <v>127</v>
      </c>
      <c r="L28" s="259"/>
      <c r="M28" s="41"/>
    </row>
    <row r="29" spans="1:14" ht="28.5" customHeight="1">
      <c r="A29" s="240"/>
      <c r="B29" s="240"/>
      <c r="C29" s="100">
        <v>2018</v>
      </c>
      <c r="D29" s="103">
        <v>452</v>
      </c>
      <c r="E29" s="103" t="s">
        <v>9</v>
      </c>
      <c r="F29" s="103" t="s">
        <v>9</v>
      </c>
      <c r="G29" s="103" t="s">
        <v>9</v>
      </c>
      <c r="H29" s="103" t="s">
        <v>9</v>
      </c>
      <c r="I29" s="103">
        <v>452</v>
      </c>
      <c r="J29" s="104"/>
      <c r="K29" s="240"/>
      <c r="L29" s="259"/>
      <c r="M29" s="40"/>
    </row>
    <row r="30" spans="1:14" ht="27.95" customHeight="1">
      <c r="A30" s="240"/>
      <c r="B30" s="240"/>
      <c r="C30" s="100">
        <v>2019</v>
      </c>
      <c r="D30" s="103">
        <v>300</v>
      </c>
      <c r="E30" s="103" t="s">
        <v>9</v>
      </c>
      <c r="F30" s="103" t="s">
        <v>9</v>
      </c>
      <c r="G30" s="103" t="s">
        <v>9</v>
      </c>
      <c r="H30" s="103" t="s">
        <v>9</v>
      </c>
      <c r="I30" s="103">
        <v>300</v>
      </c>
      <c r="J30" s="104" t="s">
        <v>9</v>
      </c>
      <c r="K30" s="240"/>
      <c r="L30" s="259"/>
    </row>
    <row r="31" spans="1:14" ht="27.95" customHeight="1">
      <c r="A31" s="240"/>
      <c r="B31" s="240"/>
      <c r="C31" s="100">
        <v>2020</v>
      </c>
      <c r="D31" s="103">
        <v>300</v>
      </c>
      <c r="E31" s="103" t="s">
        <v>9</v>
      </c>
      <c r="F31" s="103" t="s">
        <v>9</v>
      </c>
      <c r="G31" s="103" t="s">
        <v>9</v>
      </c>
      <c r="H31" s="103" t="s">
        <v>9</v>
      </c>
      <c r="I31" s="103">
        <v>300</v>
      </c>
      <c r="J31" s="104" t="s">
        <v>9</v>
      </c>
      <c r="K31" s="240"/>
      <c r="L31" s="259"/>
    </row>
    <row r="32" spans="1:14" ht="36.950000000000003" customHeight="1">
      <c r="A32" s="240" t="s">
        <v>25</v>
      </c>
      <c r="B32" s="240" t="s">
        <v>128</v>
      </c>
      <c r="C32" s="100">
        <v>2017</v>
      </c>
      <c r="D32" s="103" t="str">
        <f>I32</f>
        <v>-</v>
      </c>
      <c r="E32" s="103" t="s">
        <v>9</v>
      </c>
      <c r="F32" s="103" t="s">
        <v>9</v>
      </c>
      <c r="G32" s="103" t="s">
        <v>9</v>
      </c>
      <c r="H32" s="103" t="s">
        <v>9</v>
      </c>
      <c r="I32" s="103" t="s">
        <v>9</v>
      </c>
      <c r="J32" s="104" t="s">
        <v>9</v>
      </c>
      <c r="K32" s="240" t="s">
        <v>129</v>
      </c>
      <c r="L32" s="259"/>
      <c r="M32" s="40"/>
    </row>
    <row r="33" spans="1:13" ht="32.25" customHeight="1">
      <c r="A33" s="240"/>
      <c r="B33" s="240"/>
      <c r="C33" s="100">
        <v>2018</v>
      </c>
      <c r="D33" s="103" t="s">
        <v>9</v>
      </c>
      <c r="E33" s="103" t="s">
        <v>9</v>
      </c>
      <c r="F33" s="103" t="s">
        <v>9</v>
      </c>
      <c r="G33" s="103" t="s">
        <v>9</v>
      </c>
      <c r="H33" s="103" t="s">
        <v>9</v>
      </c>
      <c r="I33" s="103" t="s">
        <v>9</v>
      </c>
      <c r="J33" s="104" t="s">
        <v>9</v>
      </c>
      <c r="K33" s="240"/>
      <c r="L33" s="240"/>
      <c r="M33" s="40"/>
    </row>
    <row r="34" spans="1:13" ht="39.75" customHeight="1">
      <c r="A34" s="240"/>
      <c r="B34" s="240"/>
      <c r="C34" s="100">
        <v>2019</v>
      </c>
      <c r="D34" s="103" t="s">
        <v>9</v>
      </c>
      <c r="E34" s="103" t="s">
        <v>9</v>
      </c>
      <c r="F34" s="103" t="s">
        <v>9</v>
      </c>
      <c r="G34" s="103" t="s">
        <v>9</v>
      </c>
      <c r="H34" s="103" t="s">
        <v>9</v>
      </c>
      <c r="I34" s="103" t="s">
        <v>9</v>
      </c>
      <c r="J34" s="104" t="s">
        <v>9</v>
      </c>
      <c r="K34" s="240"/>
      <c r="L34" s="240"/>
    </row>
    <row r="35" spans="1:13" ht="39.75" customHeight="1">
      <c r="A35" s="240"/>
      <c r="B35" s="240"/>
      <c r="C35" s="100">
        <v>2020</v>
      </c>
      <c r="D35" s="103" t="s">
        <v>9</v>
      </c>
      <c r="E35" s="103" t="s">
        <v>9</v>
      </c>
      <c r="F35" s="103" t="s">
        <v>9</v>
      </c>
      <c r="G35" s="103" t="s">
        <v>9</v>
      </c>
      <c r="H35" s="103" t="s">
        <v>9</v>
      </c>
      <c r="I35" s="103" t="s">
        <v>9</v>
      </c>
      <c r="J35" s="104" t="s">
        <v>9</v>
      </c>
      <c r="K35" s="240"/>
      <c r="L35" s="240"/>
    </row>
    <row r="36" spans="1:13" ht="30.75" customHeight="1">
      <c r="A36" s="240" t="s">
        <v>28</v>
      </c>
      <c r="B36" s="240" t="s">
        <v>130</v>
      </c>
      <c r="C36" s="100">
        <v>2017</v>
      </c>
      <c r="D36" s="109">
        <v>56.842919999999999</v>
      </c>
      <c r="E36" s="103" t="s">
        <v>9</v>
      </c>
      <c r="F36" s="110" t="s">
        <v>9</v>
      </c>
      <c r="G36" s="110" t="s">
        <v>9</v>
      </c>
      <c r="H36" s="103" t="s">
        <v>9</v>
      </c>
      <c r="I36" s="109">
        <v>56.842919999999999</v>
      </c>
      <c r="J36" s="104" t="s">
        <v>9</v>
      </c>
      <c r="K36" s="240" t="s">
        <v>131</v>
      </c>
      <c r="L36" s="259"/>
    </row>
    <row r="37" spans="1:13" ht="20.25" customHeight="1">
      <c r="A37" s="240"/>
      <c r="B37" s="240"/>
      <c r="C37" s="240">
        <v>2018</v>
      </c>
      <c r="D37" s="254">
        <v>85</v>
      </c>
      <c r="E37" s="254" t="s">
        <v>9</v>
      </c>
      <c r="F37" s="256" t="s">
        <v>9</v>
      </c>
      <c r="G37" s="256" t="s">
        <v>9</v>
      </c>
      <c r="H37" s="254" t="s">
        <v>9</v>
      </c>
      <c r="I37" s="254">
        <v>85</v>
      </c>
      <c r="J37" s="255" t="s">
        <v>9</v>
      </c>
      <c r="K37" s="240"/>
      <c r="L37" s="240"/>
    </row>
    <row r="38" spans="1:13" ht="12" customHeight="1">
      <c r="A38" s="240"/>
      <c r="B38" s="240"/>
      <c r="C38" s="240"/>
      <c r="D38" s="254"/>
      <c r="E38" s="254"/>
      <c r="F38" s="256"/>
      <c r="G38" s="256"/>
      <c r="H38" s="254"/>
      <c r="I38" s="254"/>
      <c r="J38" s="255"/>
      <c r="K38" s="240"/>
      <c r="L38" s="240"/>
    </row>
    <row r="39" spans="1:13" ht="29.25" customHeight="1">
      <c r="A39" s="240"/>
      <c r="B39" s="240"/>
      <c r="C39" s="100">
        <v>2019</v>
      </c>
      <c r="D39" s="103">
        <f>I39</f>
        <v>60</v>
      </c>
      <c r="E39" s="103" t="s">
        <v>9</v>
      </c>
      <c r="F39" s="110" t="s">
        <v>9</v>
      </c>
      <c r="G39" s="110" t="s">
        <v>9</v>
      </c>
      <c r="H39" s="103" t="s">
        <v>9</v>
      </c>
      <c r="I39" s="103">
        <v>60</v>
      </c>
      <c r="J39" s="104" t="s">
        <v>9</v>
      </c>
      <c r="K39" s="240"/>
      <c r="L39" s="240"/>
    </row>
    <row r="40" spans="1:13" ht="31.5" customHeight="1">
      <c r="A40" s="240"/>
      <c r="B40" s="240"/>
      <c r="C40" s="100">
        <v>2020</v>
      </c>
      <c r="D40" s="103">
        <v>60</v>
      </c>
      <c r="E40" s="103" t="s">
        <v>9</v>
      </c>
      <c r="F40" s="110" t="s">
        <v>9</v>
      </c>
      <c r="G40" s="110" t="s">
        <v>9</v>
      </c>
      <c r="H40" s="103" t="s">
        <v>9</v>
      </c>
      <c r="I40" s="103">
        <v>60</v>
      </c>
      <c r="J40" s="104" t="s">
        <v>9</v>
      </c>
      <c r="K40" s="240"/>
      <c r="L40" s="240"/>
    </row>
    <row r="41" spans="1:13" ht="29.25" customHeight="1">
      <c r="A41" s="240" t="s">
        <v>31</v>
      </c>
      <c r="B41" s="240" t="s">
        <v>132</v>
      </c>
      <c r="C41" s="100">
        <v>2017</v>
      </c>
      <c r="D41" s="104" t="s">
        <v>9</v>
      </c>
      <c r="E41" s="104" t="s">
        <v>9</v>
      </c>
      <c r="F41" s="110" t="s">
        <v>9</v>
      </c>
      <c r="G41" s="110" t="s">
        <v>9</v>
      </c>
      <c r="H41" s="104" t="s">
        <v>9</v>
      </c>
      <c r="I41" s="104" t="s">
        <v>9</v>
      </c>
      <c r="J41" s="104" t="s">
        <v>9</v>
      </c>
      <c r="K41" s="240" t="s">
        <v>30</v>
      </c>
      <c r="L41" s="240" t="s">
        <v>133</v>
      </c>
    </row>
    <row r="42" spans="1:13" ht="20.25" customHeight="1">
      <c r="A42" s="240"/>
      <c r="B42" s="240"/>
      <c r="C42" s="100">
        <v>2018</v>
      </c>
      <c r="D42" s="104" t="s">
        <v>9</v>
      </c>
      <c r="E42" s="104" t="s">
        <v>9</v>
      </c>
      <c r="F42" s="110" t="s">
        <v>9</v>
      </c>
      <c r="G42" s="110" t="s">
        <v>9</v>
      </c>
      <c r="H42" s="104" t="s">
        <v>9</v>
      </c>
      <c r="I42" s="104" t="s">
        <v>9</v>
      </c>
      <c r="J42" s="104" t="s">
        <v>9</v>
      </c>
      <c r="K42" s="240"/>
      <c r="L42" s="240"/>
    </row>
    <row r="43" spans="1:13" ht="21.75" customHeight="1">
      <c r="A43" s="240"/>
      <c r="B43" s="240"/>
      <c r="C43" s="100">
        <v>2019</v>
      </c>
      <c r="D43" s="104" t="s">
        <v>9</v>
      </c>
      <c r="E43" s="104" t="s">
        <v>9</v>
      </c>
      <c r="F43" s="110" t="s">
        <v>9</v>
      </c>
      <c r="G43" s="110" t="s">
        <v>9</v>
      </c>
      <c r="H43" s="104" t="s">
        <v>9</v>
      </c>
      <c r="I43" s="104" t="s">
        <v>9</v>
      </c>
      <c r="J43" s="104" t="s">
        <v>9</v>
      </c>
      <c r="K43" s="240"/>
      <c r="L43" s="240"/>
    </row>
    <row r="44" spans="1:13" ht="21.75" customHeight="1" thickBot="1">
      <c r="A44" s="241"/>
      <c r="B44" s="241"/>
      <c r="C44" s="111">
        <v>2020</v>
      </c>
      <c r="D44" s="112" t="s">
        <v>9</v>
      </c>
      <c r="E44" s="112" t="s">
        <v>9</v>
      </c>
      <c r="F44" s="113" t="s">
        <v>9</v>
      </c>
      <c r="G44" s="113" t="s">
        <v>9</v>
      </c>
      <c r="H44" s="112" t="s">
        <v>9</v>
      </c>
      <c r="I44" s="112" t="s">
        <v>9</v>
      </c>
      <c r="J44" s="112" t="s">
        <v>9</v>
      </c>
      <c r="K44" s="241"/>
      <c r="L44" s="241"/>
    </row>
    <row r="45" spans="1:13" ht="32.25" customHeight="1">
      <c r="A45" s="242" t="s">
        <v>43</v>
      </c>
      <c r="B45" s="243"/>
      <c r="C45" s="114">
        <v>2017</v>
      </c>
      <c r="D45" s="115">
        <f>I45</f>
        <v>756.7476200000001</v>
      </c>
      <c r="E45" s="116" t="s">
        <v>9</v>
      </c>
      <c r="F45" s="117" t="s">
        <v>9</v>
      </c>
      <c r="G45" s="117" t="s">
        <v>9</v>
      </c>
      <c r="H45" s="116" t="s">
        <v>9</v>
      </c>
      <c r="I45" s="115">
        <f>I12+I18+I28+I36</f>
        <v>756.7476200000001</v>
      </c>
      <c r="J45" s="118" t="s">
        <v>9</v>
      </c>
      <c r="K45" s="248"/>
      <c r="L45" s="249"/>
      <c r="M45" s="42"/>
    </row>
    <row r="46" spans="1:13" ht="24" customHeight="1">
      <c r="A46" s="244"/>
      <c r="B46" s="245"/>
      <c r="C46" s="119">
        <v>2018</v>
      </c>
      <c r="D46" s="110">
        <f>D37+D29+D21+D14</f>
        <v>1133.5999999999999</v>
      </c>
      <c r="E46" s="110" t="s">
        <v>9</v>
      </c>
      <c r="F46" s="103" t="s">
        <v>9</v>
      </c>
      <c r="G46" s="103" t="s">
        <v>9</v>
      </c>
      <c r="H46" s="110" t="s">
        <v>9</v>
      </c>
      <c r="I46" s="110">
        <f>I37+I29+I21+I14</f>
        <v>1133.5999999999999</v>
      </c>
      <c r="J46" s="104" t="s">
        <v>9</v>
      </c>
      <c r="K46" s="250"/>
      <c r="L46" s="251"/>
      <c r="M46" s="42"/>
    </row>
    <row r="47" spans="1:13" ht="30" customHeight="1">
      <c r="A47" s="244"/>
      <c r="B47" s="245"/>
      <c r="C47" s="119">
        <v>2019</v>
      </c>
      <c r="D47" s="110">
        <f>D39+D30+D22+D16</f>
        <v>781.6</v>
      </c>
      <c r="E47" s="110" t="s">
        <v>9</v>
      </c>
      <c r="F47" s="103" t="s">
        <v>9</v>
      </c>
      <c r="G47" s="103" t="s">
        <v>9</v>
      </c>
      <c r="H47" s="110" t="s">
        <v>9</v>
      </c>
      <c r="I47" s="110">
        <f>I39+I30+I22+I16</f>
        <v>781.6</v>
      </c>
      <c r="J47" s="104" t="s">
        <v>9</v>
      </c>
      <c r="K47" s="250"/>
      <c r="L47" s="251"/>
      <c r="M47" s="42"/>
    </row>
    <row r="48" spans="1:13" ht="30" customHeight="1">
      <c r="A48" s="244"/>
      <c r="B48" s="245"/>
      <c r="C48" s="119">
        <v>2020</v>
      </c>
      <c r="D48" s="110">
        <f>D40+D31+D23+D17</f>
        <v>781.6</v>
      </c>
      <c r="E48" s="110"/>
      <c r="F48" s="103" t="s">
        <v>9</v>
      </c>
      <c r="G48" s="103" t="s">
        <v>9</v>
      </c>
      <c r="H48" s="110"/>
      <c r="I48" s="110">
        <f>I40+I31+I23+I17</f>
        <v>781.6</v>
      </c>
      <c r="J48" s="104"/>
      <c r="K48" s="250"/>
      <c r="L48" s="251"/>
      <c r="M48" s="42"/>
    </row>
    <row r="49" spans="1:13" ht="30" customHeight="1" thickBot="1">
      <c r="A49" s="246"/>
      <c r="B49" s="247"/>
      <c r="C49" s="120" t="s">
        <v>33</v>
      </c>
      <c r="D49" s="121">
        <f>D45+D46+D47+D48</f>
        <v>3453.5476199999998</v>
      </c>
      <c r="E49" s="122" t="s">
        <v>9</v>
      </c>
      <c r="F49" s="123" t="s">
        <v>9</v>
      </c>
      <c r="G49" s="123" t="s">
        <v>9</v>
      </c>
      <c r="H49" s="122" t="s">
        <v>9</v>
      </c>
      <c r="I49" s="124">
        <f>I45+I46+I47+I48</f>
        <v>3453.5476199999998</v>
      </c>
      <c r="J49" s="125" t="s">
        <v>9</v>
      </c>
      <c r="K49" s="252"/>
      <c r="L49" s="253"/>
      <c r="M49" s="42"/>
    </row>
    <row r="50" spans="1:13" ht="17.2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3" ht="17.25" customHeight="1"/>
    <row r="53" spans="1:13" ht="17.25" customHeight="1"/>
    <row r="54" spans="1:13" ht="17.25" customHeight="1"/>
    <row r="56" spans="1:13" ht="17.25" customHeight="1"/>
    <row r="67" ht="17.25" customHeight="1"/>
  </sheetData>
  <sheetProtection selectLockedCells="1" selectUnlockedCells="1"/>
  <mergeCells count="76">
    <mergeCell ref="A9:L9"/>
    <mergeCell ref="A10:L10"/>
    <mergeCell ref="A11:L11"/>
    <mergeCell ref="A12:A17"/>
    <mergeCell ref="B12:B17"/>
    <mergeCell ref="C12:C13"/>
    <mergeCell ref="D12:D13"/>
    <mergeCell ref="E12:E13"/>
    <mergeCell ref="H12:H13"/>
    <mergeCell ref="C14:C15"/>
    <mergeCell ref="D14:D15"/>
    <mergeCell ref="E14:E15"/>
    <mergeCell ref="H14:H15"/>
    <mergeCell ref="F14:F15"/>
    <mergeCell ref="G14:G15"/>
    <mergeCell ref="F12:F13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G12:G13"/>
    <mergeCell ref="I14:I15"/>
    <mergeCell ref="J14:J15"/>
    <mergeCell ref="L12:L40"/>
    <mergeCell ref="I12:I13"/>
    <mergeCell ref="J12:J13"/>
    <mergeCell ref="K12:K17"/>
    <mergeCell ref="I18:I20"/>
    <mergeCell ref="J18:J20"/>
    <mergeCell ref="K18:K23"/>
    <mergeCell ref="A24:A27"/>
    <mergeCell ref="B24:B27"/>
    <mergeCell ref="K24:K27"/>
    <mergeCell ref="A18:A23"/>
    <mergeCell ref="B18:B23"/>
    <mergeCell ref="C18:C20"/>
    <mergeCell ref="D18:D20"/>
    <mergeCell ref="E18:E20"/>
    <mergeCell ref="H18:H20"/>
    <mergeCell ref="F18:F20"/>
    <mergeCell ref="G18:G20"/>
    <mergeCell ref="A28:A31"/>
    <mergeCell ref="B28:B31"/>
    <mergeCell ref="K28:K31"/>
    <mergeCell ref="A32:A35"/>
    <mergeCell ref="B32:B35"/>
    <mergeCell ref="K32:K35"/>
    <mergeCell ref="A36:A40"/>
    <mergeCell ref="B36:B40"/>
    <mergeCell ref="K36:K40"/>
    <mergeCell ref="C37:C38"/>
    <mergeCell ref="D37:D38"/>
    <mergeCell ref="E37:E38"/>
    <mergeCell ref="H37:H38"/>
    <mergeCell ref="I37:I38"/>
    <mergeCell ref="J37:J38"/>
    <mergeCell ref="F37:F38"/>
    <mergeCell ref="G37:G38"/>
    <mergeCell ref="A41:A44"/>
    <mergeCell ref="B41:B44"/>
    <mergeCell ref="K41:K44"/>
    <mergeCell ref="L41:L44"/>
    <mergeCell ref="A45:B49"/>
    <mergeCell ref="K45:L49"/>
  </mergeCells>
  <pageMargins left="0.43307086614173229" right="0.51181102362204722" top="0.35433070866141736" bottom="0.11811023622047245" header="0.51181102362204722" footer="0.51181102362204722"/>
  <pageSetup paperSize="9" scale="3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2018-06-07T07:49:31Z</cp:lastPrinted>
  <dcterms:created xsi:type="dcterms:W3CDTF">2018-03-13T11:40:07Z</dcterms:created>
  <dcterms:modified xsi:type="dcterms:W3CDTF">2018-06-22T06:11:23Z</dcterms:modified>
</cp:coreProperties>
</file>