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занятость'!$A$1:$L$89</definedName>
    <definedName name="Excel_BuiltIn_Print_Area" localSheetId="3">'молодежь города'!$A$1:$M$198</definedName>
    <definedName name="Excel_BuiltIn_Print_Area" localSheetId="0">'РЕСУРСНОЕ ОБЕСП,'!$A$2:$K$56</definedName>
    <definedName name="Excel_BuiltIn_Print_Area" localSheetId="1">'соц. поддержка'!$A$2:$L$11</definedName>
    <definedName name="_xlnm.Print_Area" localSheetId="4">'временная занятость'!$A$1:$L$89</definedName>
    <definedName name="_xlnm.Print_Area" localSheetId="3">'молодежь города'!$A$1:$M$198</definedName>
    <definedName name="_xlnm.Print_Area" localSheetId="0">'РЕСУРСНОЕ ОБЕСП,'!$A$1:$K$56</definedName>
    <definedName name="_xlnm.Print_Area" localSheetId="1">'соц. поддержка'!$A$1:$L$82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/>
  <c r="H17"/>
  <c r="D46"/>
  <c r="E198" i="4"/>
  <c r="E194"/>
  <c r="K194"/>
  <c r="D82" i="1"/>
  <c r="D81"/>
  <c r="D80"/>
  <c r="D79"/>
  <c r="D78"/>
  <c r="J82"/>
  <c r="I198" i="4"/>
  <c r="E195"/>
  <c r="E197"/>
  <c r="E196"/>
  <c r="J196"/>
  <c r="K198"/>
  <c r="E146"/>
  <c r="I13" i="7"/>
  <c r="J198" i="4"/>
  <c r="J195"/>
  <c r="I72" i="6"/>
  <c r="K197" i="4"/>
  <c r="J46" i="7" s="1"/>
  <c r="D86" i="5"/>
  <c r="D89" s="1"/>
  <c r="I89"/>
  <c r="I86"/>
  <c r="I85"/>
  <c r="D80"/>
  <c r="E34" i="4"/>
  <c r="J194"/>
  <c r="E149"/>
  <c r="D72" i="6"/>
  <c r="I78" i="1"/>
  <c r="I82"/>
  <c r="H47" i="7"/>
  <c r="I88" i="5"/>
  <c r="I55" i="7" s="1"/>
  <c r="D55" s="1"/>
  <c r="J197" i="4"/>
  <c r="I46" i="7" s="1"/>
  <c r="E35" i="4"/>
  <c r="E141"/>
  <c r="E140"/>
  <c r="E125"/>
  <c r="E126"/>
  <c r="E103"/>
  <c r="E102"/>
  <c r="E60"/>
  <c r="E59"/>
  <c r="E44"/>
  <c r="E43"/>
  <c r="E27"/>
  <c r="E26"/>
  <c r="I75" i="6"/>
  <c r="I35" i="7" s="1"/>
  <c r="D35" s="1"/>
  <c r="I74" i="6"/>
  <c r="I73"/>
  <c r="D58"/>
  <c r="D30"/>
  <c r="D29"/>
  <c r="D50"/>
  <c r="D49"/>
  <c r="I87" i="5"/>
  <c r="D87" s="1"/>
  <c r="D88" l="1"/>
  <c r="D42" i="6"/>
  <c r="D41"/>
  <c r="I81" i="1"/>
  <c r="I26" i="7" s="1"/>
  <c r="I80" i="1"/>
  <c r="I79"/>
  <c r="D21"/>
  <c r="I16" i="7" l="1"/>
  <c r="D16" s="1"/>
  <c r="D26"/>
  <c r="D46" i="5"/>
  <c r="D47"/>
  <c r="D79" l="1"/>
  <c r="D78"/>
  <c r="H13" i="7"/>
  <c r="F13" s="1"/>
  <c r="F17" s="1"/>
  <c r="D77" i="5"/>
  <c r="I194" i="4"/>
  <c r="E65"/>
  <c r="E66"/>
  <c r="E25"/>
  <c r="D75" i="6"/>
  <c r="D59"/>
  <c r="D38" i="1"/>
  <c r="D22"/>
  <c r="D21" i="5"/>
  <c r="D64"/>
  <c r="D31"/>
  <c r="D76"/>
  <c r="E52" i="4"/>
  <c r="D44" i="5"/>
  <c r="E23" i="4"/>
  <c r="D85" i="5" l="1"/>
  <c r="G194" i="4"/>
  <c r="D56" i="6"/>
  <c r="F43" i="7" l="1"/>
  <c r="F47" s="1"/>
  <c r="G198" i="4"/>
  <c r="D52" i="7"/>
  <c r="I52" s="1"/>
  <c r="K193" i="4"/>
  <c r="E145"/>
  <c r="J77" i="1"/>
  <c r="J22" i="7" s="1"/>
  <c r="D42" i="1"/>
  <c r="D18"/>
  <c r="J193" i="4"/>
  <c r="I77" i="1"/>
  <c r="E137" i="4"/>
  <c r="E56"/>
  <c r="D55" i="6"/>
  <c r="D69" i="1"/>
  <c r="E15" i="4"/>
  <c r="D77" i="1" l="1"/>
  <c r="E193" i="4"/>
  <c r="E41"/>
  <c r="I75" i="1"/>
  <c r="E122" i="4" l="1"/>
  <c r="I34" i="7"/>
  <c r="D34" s="1"/>
  <c r="I25"/>
  <c r="D25" s="1"/>
  <c r="I42" l="1"/>
  <c r="D60" i="5"/>
  <c r="D43"/>
  <c r="I22" i="7"/>
  <c r="D22" s="1"/>
  <c r="D62" i="6"/>
  <c r="D61"/>
  <c r="J25" i="7"/>
  <c r="D74" i="6"/>
  <c r="J45" i="7"/>
  <c r="I54"/>
  <c r="D54" s="1"/>
  <c r="D75" i="5"/>
  <c r="D74"/>
  <c r="D73"/>
  <c r="D30"/>
  <c r="D63"/>
  <c r="D20"/>
  <c r="E40" i="4"/>
  <c r="E148"/>
  <c r="E51"/>
  <c r="E50"/>
  <c r="E49"/>
  <c r="E48"/>
  <c r="E33"/>
  <c r="E32"/>
  <c r="E31"/>
  <c r="I45" i="7" l="1"/>
  <c r="E24" i="4"/>
  <c r="D47" i="6"/>
  <c r="I15" i="7" l="1"/>
  <c r="D15" s="1"/>
  <c r="D45"/>
  <c r="I71" i="6"/>
  <c r="D20" i="1"/>
  <c r="D19"/>
  <c r="D71"/>
  <c r="D52"/>
  <c r="D51"/>
  <c r="D36"/>
  <c r="D65" i="6"/>
  <c r="D40"/>
  <c r="D28"/>
  <c r="D20"/>
  <c r="D19"/>
  <c r="E139" i="4"/>
  <c r="E138"/>
  <c r="E124"/>
  <c r="E123"/>
  <c r="E101"/>
  <c r="E58"/>
  <c r="E57"/>
  <c r="E42"/>
  <c r="E17"/>
  <c r="E16"/>
  <c r="D62" i="5"/>
  <c r="D61"/>
  <c r="D45"/>
  <c r="D29"/>
  <c r="D28"/>
  <c r="D19"/>
  <c r="D18"/>
  <c r="D57" i="6"/>
  <c r="D71" l="1"/>
  <c r="I31" i="7"/>
  <c r="J44"/>
  <c r="I84" i="5"/>
  <c r="D33" i="1"/>
  <c r="D76" s="1"/>
  <c r="I83" i="5"/>
  <c r="I50" i="7" s="1"/>
  <c r="D50" s="1"/>
  <c r="I76" i="1"/>
  <c r="I21" i="7" s="1"/>
  <c r="J192" i="4"/>
  <c r="I41" i="7" s="1"/>
  <c r="I70" i="6"/>
  <c r="I30" i="7" s="1"/>
  <c r="D30" s="1"/>
  <c r="K192" i="4"/>
  <c r="H11" i="7"/>
  <c r="J42"/>
  <c r="D48" i="6"/>
  <c r="D46"/>
  <c r="D36"/>
  <c r="D17" i="5"/>
  <c r="D27"/>
  <c r="D26"/>
  <c r="D16"/>
  <c r="E30" i="4"/>
  <c r="E98"/>
  <c r="D59" i="5"/>
  <c r="D42"/>
  <c r="D54" i="6"/>
  <c r="D45"/>
  <c r="I53" i="7"/>
  <c r="D73" i="6"/>
  <c r="J79" i="1"/>
  <c r="J24" i="7" s="1"/>
  <c r="J41" l="1"/>
  <c r="D41" s="1"/>
  <c r="J12"/>
  <c r="D42"/>
  <c r="D53"/>
  <c r="I24"/>
  <c r="D70" i="6"/>
  <c r="D33" i="7"/>
  <c r="I11"/>
  <c r="D31"/>
  <c r="J43"/>
  <c r="J13" s="1"/>
  <c r="D84" i="5"/>
  <c r="I51" i="7"/>
  <c r="D83" i="5"/>
  <c r="I33" i="7"/>
  <c r="I44"/>
  <c r="D21"/>
  <c r="I192" i="4"/>
  <c r="D44" i="7" l="1"/>
  <c r="D24"/>
  <c r="D12"/>
  <c r="D51"/>
  <c r="I12"/>
  <c r="I14"/>
  <c r="E192" i="4"/>
  <c r="D82" i="5"/>
  <c r="J39" i="7"/>
  <c r="J47" s="1"/>
  <c r="I23"/>
  <c r="D75" i="1"/>
  <c r="D20" i="7" s="1"/>
  <c r="D14" l="1"/>
  <c r="I43"/>
  <c r="I82" i="5"/>
  <c r="D69" i="6"/>
  <c r="J191" i="4"/>
  <c r="I48" i="7"/>
  <c r="I28"/>
  <c r="J19"/>
  <c r="I19"/>
  <c r="I69" i="6"/>
  <c r="I68"/>
  <c r="D68"/>
  <c r="J70"/>
  <c r="J69"/>
  <c r="J68"/>
  <c r="J76" s="1"/>
  <c r="I20" i="7"/>
  <c r="I27" s="1"/>
  <c r="I74" i="1"/>
  <c r="D55"/>
  <c r="D74" s="1"/>
  <c r="D56"/>
  <c r="D57"/>
  <c r="I76" i="6" l="1"/>
  <c r="D76" s="1"/>
  <c r="D43" i="7"/>
  <c r="I49"/>
  <c r="I56" s="1"/>
  <c r="I40"/>
  <c r="D29"/>
  <c r="I29"/>
  <c r="I10"/>
  <c r="D23"/>
  <c r="D27" s="1"/>
  <c r="D19"/>
  <c r="D28"/>
  <c r="D48"/>
  <c r="J76" i="1" l="1"/>
  <c r="J21" i="7" s="1"/>
  <c r="J27" s="1"/>
  <c r="J75" i="1"/>
  <c r="J10" i="7" s="1"/>
  <c r="J74" i="1"/>
  <c r="J9" i="7" l="1"/>
  <c r="J17" s="1"/>
  <c r="J11"/>
  <c r="D11" s="1"/>
  <c r="D49"/>
  <c r="D56" s="1"/>
  <c r="D32" i="5"/>
  <c r="D48"/>
  <c r="I81"/>
  <c r="E12" i="4"/>
  <c r="E36"/>
  <c r="E45"/>
  <c r="E119"/>
  <c r="E134"/>
  <c r="E135"/>
  <c r="E191" s="1"/>
  <c r="E136"/>
  <c r="E142"/>
  <c r="J190"/>
  <c r="D10" i="7" l="1"/>
  <c r="I39"/>
  <c r="I47" s="1"/>
  <c r="D81" i="5"/>
  <c r="E190" i="4"/>
  <c r="I9" i="7" l="1"/>
  <c r="I17" s="1"/>
  <c r="D39"/>
  <c r="D40"/>
  <c r="D47" l="1"/>
  <c r="D9"/>
  <c r="D17" s="1"/>
  <c r="I32"/>
  <c r="I36" s="1"/>
  <c r="D32" l="1"/>
  <c r="D36" s="1"/>
</calcChain>
</file>

<file path=xl/sharedStrings.xml><?xml version="1.0" encoding="utf-8"?>
<sst xmlns="http://schemas.openxmlformats.org/spreadsheetml/2006/main" count="2629" uniqueCount="201">
  <si>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</si>
  <si>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</si>
  <si>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</si>
  <si>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</si>
  <si>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</si>
  <si>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</si>
  <si>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</si>
  <si>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</si>
  <si>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</si>
  <si>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</si>
  <si>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</si>
  <si>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</si>
  <si>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</si>
  <si>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</si>
  <si>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</si>
  <si>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</si>
  <si>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</si>
  <si>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</si>
  <si>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</si>
  <si>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</si>
  <si>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</si>
  <si>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</si>
  <si>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</si>
  <si>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</si>
  <si>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</si>
  <si>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</si>
  <si>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</si>
  <si>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</si>
  <si>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</si>
  <si>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</si>
  <si>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</si>
  <si>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</si>
  <si>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</si>
  <si>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</si>
  <si>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</si>
  <si>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</si>
  <si>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</si>
  <si>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</si>
  <si>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</si>
  <si>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</si>
  <si>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</si>
  <si>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</si>
  <si>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</si>
  <si>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</si>
  <si>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</si>
  <si>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</si>
  <si>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</si>
  <si>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</si>
  <si>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</si>
  <si>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</si>
  <si>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</si>
  <si>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</si>
  <si>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</si>
  <si>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</si>
  <si>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</si>
  <si>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</si>
  <si>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</si>
  <si>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</si>
  <si>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</si>
  <si>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</si>
  <si>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</si>
  <si>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</si>
  <si>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</si>
  <si>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</si>
  <si>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</si>
  <si>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</si>
  <si>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</si>
  <si>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</si>
  <si>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</si>
  <si>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</si>
  <si>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</si>
  <si>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</si>
  <si>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</si>
  <si>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</si>
  <si>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</si>
  <si>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</si>
  <si>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</si>
  <si>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</si>
  <si>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</si>
  <si>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</si>
  <si>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</si>
  <si>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</si>
  <si>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</si>
  <si>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</si>
  <si>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</si>
  <si>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</si>
  <si>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</si>
  <si>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</si>
  <si>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</si>
  <si>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</si>
  <si>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</si>
  <si>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</si>
  <si>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</si>
  <si>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</si>
  <si>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</si>
  <si>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</si>
  <si>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</si>
  <si>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</si>
  <si>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</si>
  <si>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</si>
  <si>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</si>
  <si>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</si>
  <si>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>МКУ «Комитет по культуре и спорту»    (МБУК Парк  культуры и  отдыха)</t>
  </si>
  <si>
    <t>МКУ «Комитет по культуре и спорту» (МБУК ДОД ДШИ)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</si>
  <si>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</si>
  <si>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</si>
  <si>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</si>
  <si>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</si>
  <si>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</si>
  <si>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</si>
  <si>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</si>
  <si>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</si>
  <si>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</si>
  <si>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</si>
  <si>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</si>
  <si>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</si>
  <si>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</si>
  <si>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</si>
  <si>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</si>
  <si>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</si>
  <si>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</si>
  <si>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</si>
  <si>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</si>
  <si>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</si>
  <si>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</si>
  <si>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</si>
  <si>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</si>
  <si>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</si>
  <si>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</si>
  <si>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</si>
  <si>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</si>
  <si>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</si>
  <si>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</si>
  <si>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</si>
  <si>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</si>
  <si>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</si>
  <si>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</si>
  <si>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>2017 год</t>
  </si>
  <si>
    <t>2018 год</t>
  </si>
  <si>
    <t>2019 год</t>
  </si>
  <si>
    <t>2020 год</t>
  </si>
  <si>
    <t>ИТОГО по Программе</t>
  </si>
  <si>
    <t>1.1.</t>
  </si>
  <si>
    <t>МКУ «Комитет по культуре  и спорту»,  Управление образования, ФСПН</t>
  </si>
  <si>
    <t>1.2.</t>
  </si>
  <si>
    <t>МКУ «Комитет по культуре  и спорту»; МБУК КЦ «Досуг»;  МБУК Парк,  культуры и отдыха.</t>
  </si>
  <si>
    <t>1.3.</t>
  </si>
  <si>
    <t>МКУ «Комитет по культуре  и спорту»; Управление образования; ФСПН</t>
  </si>
  <si>
    <t>1.4.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</si>
  <si>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</si>
  <si>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</si>
  <si>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</si>
  <si>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</si>
  <si>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</si>
  <si>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</si>
  <si>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</si>
  <si>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</si>
  <si>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</si>
  <si>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</si>
  <si>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</si>
  <si>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 xml:space="preserve">    Итого по Подпрограмме</t>
  </si>
  <si>
    <t>МБУ ДО "Детская школа искусств"</t>
  </si>
  <si>
    <t xml:space="preserve"> МБУК КЦ "Досуг"  </t>
  </si>
  <si>
    <t>2023 год</t>
  </si>
  <si>
    <t>МБУК КЦ "Досуг",      МБУ ДО "Детская школа искусств"</t>
  </si>
  <si>
    <t>Повышение авторитета семьи и укрепление традиционных семейных ценностей</t>
  </si>
  <si>
    <t>МКУ "Дорожник"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</si>
  <si>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</t>
  </si>
  <si>
    <t>МКУ «Комитет по     культуре  и спорту», Управление образования, ФСПН, МБУК КЦ «Досуг»,  МБУК Парк,  культуры и отдыха, МКУ "Дорожник"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</si>
  <si>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</si>
  <si>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                                                                                         2020 г. - 100%                                                                                                                                               2021 г. - 100%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</si>
  <si>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                         - командировочные расходы;                                                           - материальное обеспечение</t>
  </si>
  <si>
    <t>Управление образования  (МБДОУ  ЦРР д/с № 3,                             МБДОУ  ЦРР д/с № 5,  МБДОУ  ЦРР д/с № 6)</t>
  </si>
  <si>
    <t xml:space="preserve">Приложение к подпрограмме </t>
  </si>
  <si>
    <t>2024 год</t>
  </si>
  <si>
    <t>2017-2024 годы</t>
  </si>
  <si>
    <t xml:space="preserve">Программа «Создание благоприятных условий для развития молодого поколения на территории  ЗАТО                  г. Радужный Владимирской области» </t>
  </si>
  <si>
    <t>2017-2024</t>
  </si>
  <si>
    <t>МКУ «Комитет по культуре  и спорту»; Управление образования;   МКУ "Дорожник"</t>
  </si>
  <si>
    <t>МБОУ СОШ №2</t>
  </si>
  <si>
    <t>МБОУДО ЦВР "Лад"</t>
  </si>
  <si>
    <t xml:space="preserve">Предоставления субсидии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 </t>
  </si>
  <si>
    <t>ЗАО "Радугаэнерго"</t>
  </si>
  <si>
    <t>Сокращение подростковой преступности, получение подростками практических знаний основ рабочих профессий, навыков</t>
  </si>
  <si>
    <t xml:space="preserve">4. Перечень мероприятий муниципальной подпрограммы   «Временная занятость детей и молодёжи на территории ЗАТО  г.Радужный Владимирской области» </t>
  </si>
  <si>
    <t>4. Перечень мероприятий муниципальной подпрограммы «Молодёжь города на территории ЗАТО  г.Радужный Владимирской области»</t>
  </si>
  <si>
    <t>4. Перечень мероприятий муниципальной подпрограммы«Организация досуга и воспитание детей на территории ЗАТО  г.Радужный Владимирской области»</t>
  </si>
  <si>
    <t xml:space="preserve">4. Перечень мероприятий муниципальной подпрограммы "Социальная поддержка детей, оказавшихся в трудной жизненной ситуации на территории ЗАТО  г.Радужный Владимирской области" </t>
  </si>
  <si>
    <t xml:space="preserve"> </t>
  </si>
  <si>
    <t xml:space="preserve">Подпрограмма «Молодёжь города на территории ЗАТО  г.Радужный Владимирской области» </t>
  </si>
  <si>
    <t>Благоустройство и озеленение территорий детских садов,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</si>
  <si>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Уборка городского парка от мусора, веток, поливка клумб.</t>
  </si>
  <si>
    <t>Благоустройство и озеленение территории МБУК ДОД ДШИ,  перекопка клумб, посадка  цветов, прополка, полив.</t>
  </si>
  <si>
    <t>Благоустройство территории МБУК ЦДМ, обработка газонов, высев травы, уборка скошенной травы.</t>
  </si>
  <si>
    <t>Благоустройство и озеленение городских территорий,  перекопка клумб, посадка цветов, прополка, полив, вырубка и обрезка кустов</t>
  </si>
  <si>
    <t>Управление образования                                                                                 (МБОУ СОШ №1, МБОУ СОШ №2,                                       МБОУ ДО ЦВР «Лад»)</t>
  </si>
  <si>
    <t>Проведение мелкого ремонта школьной мебели,  уборка скошенной травы, перекопка клумб, посадка цветов,                   прополка, полив на территории МБОУ СОШ №1, МБОУ СОШ №2,  МБОУ ДО ЦВР «Лад».</t>
  </si>
  <si>
    <t xml:space="preserve">Подпрограмма «Временная занятость детей и молодёжи  на территории ЗАТО  г.Радужный Владимирской области» </t>
  </si>
  <si>
    <t xml:space="preserve">Подпрограмма «Организация досуга и воспитание детей  на территории ЗАТО  г.Радужный Владимирской области» </t>
  </si>
  <si>
    <t xml:space="preserve">Подпрограмма  "Социальная поддержка детей, оказавшихся в трудной жизненной ситуации   на территории ЗАТО  г.Радужный Владимирской области" </t>
  </si>
  <si>
    <t>Организация работы Штаба добровольцев ЗАТО г. Радужный. Проведение добровольческих акций. Участие в областных, всероссийских  и международных добровольческих фестивалях, форумах, акциях.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</si>
</sst>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00"/>
    <numFmt numFmtId="166" formatCode="#,##0.000"/>
    <numFmt numFmtId="167" formatCode="0.0"/>
    <numFmt numFmtId="168" formatCode="0.00000"/>
    <numFmt numFmtId="169" formatCode="0.000"/>
    <numFmt numFmtId="170" formatCode="0.000000"/>
    <numFmt numFmtId="171" formatCode="0.0000"/>
    <numFmt numFmtId="172" formatCode="#,##0.00000\ _₽;\-#,##0.00000\ _₽"/>
  </numFmts>
  <fonts count="19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2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4" fontId="4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167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68" fontId="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0" borderId="38" xfId="0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center" vertical="center" wrapText="1"/>
    </xf>
    <xf numFmtId="4" fontId="2" fillId="0" borderId="38" xfId="0" quotePrefix="1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167" fontId="7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/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168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7" fontId="2" fillId="0" borderId="5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66" fontId="17" fillId="0" borderId="7" xfId="0" applyNumberFormat="1" applyFont="1" applyFill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6" fontId="2" fillId="0" borderId="38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70" fontId="1" fillId="0" borderId="0" xfId="0" applyNumberFormat="1" applyFont="1" applyAlignment="1">
      <alignment horizontal="left" indent="1"/>
    </xf>
    <xf numFmtId="169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171" fontId="4" fillId="0" borderId="4" xfId="0" applyNumberFormat="1" applyFont="1" applyFill="1" applyBorder="1" applyAlignment="1">
      <alignment horizontal="center" vertical="center" wrapText="1"/>
    </xf>
    <xf numFmtId="172" fontId="3" fillId="0" borderId="4" xfId="2" applyNumberFormat="1" applyFont="1" applyFill="1" applyBorder="1" applyAlignment="1">
      <alignment horizontal="center" vertical="center" wrapText="1"/>
    </xf>
    <xf numFmtId="172" fontId="3" fillId="0" borderId="4" xfId="2" applyNumberFormat="1" applyFont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/>
    </xf>
    <xf numFmtId="169" fontId="4" fillId="0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168" fontId="3" fillId="2" borderId="4" xfId="1" applyNumberFormat="1" applyFont="1" applyFill="1" applyBorder="1" applyAlignment="1">
      <alignment horizontal="center" vertical="center" wrapText="1"/>
    </xf>
    <xf numFmtId="169" fontId="3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9" fontId="7" fillId="0" borderId="1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/>
    </xf>
    <xf numFmtId="168" fontId="4" fillId="0" borderId="4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2" fontId="8" fillId="0" borderId="0" xfId="0" applyNumberFormat="1" applyFont="1" applyFill="1"/>
    <xf numFmtId="4" fontId="17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169" fontId="4" fillId="2" borderId="4" xfId="0" applyNumberFormat="1" applyFont="1" applyFill="1" applyBorder="1" applyAlignment="1">
      <alignment horizontal="center" vertical="center"/>
    </xf>
    <xf numFmtId="168" fontId="4" fillId="2" borderId="4" xfId="0" applyNumberFormat="1" applyFont="1" applyFill="1" applyBorder="1" applyAlignment="1">
      <alignment horizontal="center" vertical="center"/>
    </xf>
    <xf numFmtId="169" fontId="2" fillId="0" borderId="38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168" fontId="5" fillId="0" borderId="13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/>
    </xf>
    <xf numFmtId="168" fontId="5" fillId="0" borderId="9" xfId="0" applyNumberFormat="1" applyFont="1" applyBorder="1" applyAlignment="1">
      <alignment horizontal="center" vertical="center" wrapText="1"/>
    </xf>
    <xf numFmtId="168" fontId="5" fillId="0" borderId="10" xfId="0" applyNumberFormat="1" applyFont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/>
    </xf>
    <xf numFmtId="168" fontId="5" fillId="0" borderId="4" xfId="0" applyNumberFormat="1" applyFont="1" applyBorder="1" applyAlignment="1">
      <alignment horizontal="center" vertical="center"/>
    </xf>
    <xf numFmtId="169" fontId="6" fillId="0" borderId="4" xfId="0" applyNumberFormat="1" applyFont="1" applyBorder="1" applyAlignment="1">
      <alignment horizontal="center" vertical="center" wrapText="1"/>
    </xf>
    <xf numFmtId="169" fontId="5" fillId="0" borderId="4" xfId="0" applyNumberFormat="1" applyFont="1" applyBorder="1" applyAlignment="1">
      <alignment horizontal="center" vertical="center" wrapText="1"/>
    </xf>
    <xf numFmtId="169" fontId="5" fillId="0" borderId="13" xfId="0" applyNumberFormat="1" applyFont="1" applyBorder="1" applyAlignment="1">
      <alignment horizontal="center" vertical="center" wrapText="1"/>
    </xf>
    <xf numFmtId="169" fontId="5" fillId="0" borderId="4" xfId="0" applyNumberFormat="1" applyFont="1" applyBorder="1" applyAlignment="1">
      <alignment horizontal="center"/>
    </xf>
    <xf numFmtId="169" fontId="5" fillId="0" borderId="9" xfId="0" applyNumberFormat="1" applyFont="1" applyBorder="1" applyAlignment="1">
      <alignment horizontal="center" vertical="center" wrapText="1"/>
    </xf>
    <xf numFmtId="169" fontId="5" fillId="0" borderId="5" xfId="0" applyNumberFormat="1" applyFont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169" fontId="5" fillId="0" borderId="5" xfId="0" applyNumberFormat="1" applyFont="1" applyBorder="1" applyAlignment="1">
      <alignment horizontal="center"/>
    </xf>
    <xf numFmtId="169" fontId="6" fillId="0" borderId="6" xfId="0" applyNumberFormat="1" applyFont="1" applyBorder="1" applyAlignment="1">
      <alignment horizontal="center" vertical="center" wrapText="1"/>
    </xf>
    <xf numFmtId="169" fontId="5" fillId="0" borderId="19" xfId="0" applyNumberFormat="1" applyFont="1" applyBorder="1" applyAlignment="1">
      <alignment horizontal="center" vertical="center" wrapText="1"/>
    </xf>
    <xf numFmtId="169" fontId="6" fillId="0" borderId="15" xfId="0" applyNumberFormat="1" applyFont="1" applyBorder="1" applyAlignment="1">
      <alignment horizontal="center" vertical="center" wrapText="1"/>
    </xf>
    <xf numFmtId="169" fontId="6" fillId="0" borderId="17" xfId="0" applyNumberFormat="1" applyFont="1" applyBorder="1" applyAlignment="1">
      <alignment horizontal="center" vertical="center" wrapText="1"/>
    </xf>
    <xf numFmtId="169" fontId="6" fillId="0" borderId="17" xfId="0" applyNumberFormat="1" applyFont="1" applyBorder="1" applyAlignment="1">
      <alignment horizontal="center" vertical="center"/>
    </xf>
    <xf numFmtId="169" fontId="5" fillId="0" borderId="17" xfId="0" applyNumberFormat="1" applyFont="1" applyBorder="1" applyAlignment="1">
      <alignment horizontal="center" vertical="center"/>
    </xf>
    <xf numFmtId="169" fontId="5" fillId="0" borderId="21" xfId="0" applyNumberFormat="1" applyFont="1" applyBorder="1" applyAlignment="1">
      <alignment horizontal="center" vertical="center"/>
    </xf>
    <xf numFmtId="169" fontId="5" fillId="0" borderId="10" xfId="0" applyNumberFormat="1" applyFont="1" applyBorder="1" applyAlignment="1">
      <alignment horizontal="center" vertical="center" wrapText="1"/>
    </xf>
    <xf numFmtId="169" fontId="6" fillId="0" borderId="13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/>
    </xf>
    <xf numFmtId="169" fontId="5" fillId="0" borderId="13" xfId="0" applyNumberFormat="1" applyFont="1" applyBorder="1" applyAlignment="1">
      <alignment horizontal="center" vertical="center" wrapText="1"/>
    </xf>
    <xf numFmtId="169" fontId="5" fillId="0" borderId="19" xfId="0" applyNumberFormat="1" applyFont="1" applyBorder="1" applyAlignment="1">
      <alignment horizontal="center" vertical="center" wrapText="1"/>
    </xf>
    <xf numFmtId="0" fontId="6" fillId="0" borderId="62" xfId="0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8" fontId="5" fillId="0" borderId="13" xfId="0" applyNumberFormat="1" applyFont="1" applyBorder="1" applyAlignment="1">
      <alignment horizontal="center" vertical="center" wrapText="1"/>
    </xf>
    <xf numFmtId="168" fontId="5" fillId="0" borderId="19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69" fontId="6" fillId="0" borderId="13" xfId="0" applyNumberFormat="1" applyFont="1" applyBorder="1" applyAlignment="1">
      <alignment horizontal="center" vertical="center" wrapText="1"/>
    </xf>
    <xf numFmtId="169" fontId="6" fillId="0" borderId="19" xfId="0" applyNumberFormat="1" applyFont="1" applyBorder="1" applyAlignment="1">
      <alignment horizontal="center" vertical="center" wrapText="1"/>
    </xf>
    <xf numFmtId="169" fontId="5" fillId="0" borderId="15" xfId="0" applyNumberFormat="1" applyFont="1" applyBorder="1" applyAlignment="1">
      <alignment horizontal="center" vertical="center" wrapText="1"/>
    </xf>
    <xf numFmtId="169" fontId="5" fillId="0" borderId="21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169" fontId="5" fillId="0" borderId="17" xfId="0" applyNumberFormat="1" applyFont="1" applyBorder="1" applyAlignment="1">
      <alignment horizontal="center" vertical="center" wrapText="1"/>
    </xf>
    <xf numFmtId="169" fontId="5" fillId="0" borderId="14" xfId="0" applyNumberFormat="1" applyFont="1" applyBorder="1" applyAlignment="1">
      <alignment horizontal="center" vertical="center" wrapText="1"/>
    </xf>
    <xf numFmtId="169" fontId="5" fillId="0" borderId="11" xfId="0" applyNumberFormat="1" applyFont="1" applyBorder="1" applyAlignment="1">
      <alignment horizontal="center" vertical="center" wrapText="1"/>
    </xf>
    <xf numFmtId="169" fontId="5" fillId="0" borderId="20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169" fontId="5" fillId="0" borderId="4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left" vertical="top" wrapText="1"/>
    </xf>
    <xf numFmtId="0" fontId="17" fillId="0" borderId="50" xfId="0" applyFont="1" applyFill="1" applyBorder="1" applyAlignment="1">
      <alignment horizontal="left" vertical="top" wrapText="1"/>
    </xf>
    <xf numFmtId="0" fontId="17" fillId="0" borderId="57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left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right" vertical="center" wrapText="1"/>
    </xf>
    <xf numFmtId="0" fontId="13" fillId="0" borderId="59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7" fontId="7" fillId="0" borderId="15" xfId="0" applyNumberFormat="1" applyFont="1" applyFill="1" applyBorder="1" applyAlignment="1">
      <alignment horizontal="center" vertical="center" wrapText="1"/>
    </xf>
    <xf numFmtId="167" fontId="7" fillId="0" borderId="17" xfId="0" applyNumberFormat="1" applyFont="1" applyFill="1" applyBorder="1" applyAlignment="1">
      <alignment horizontal="center" vertical="center" wrapText="1"/>
    </xf>
    <xf numFmtId="167" fontId="7" fillId="0" borderId="63" xfId="0" applyNumberFormat="1" applyFont="1" applyFill="1" applyBorder="1" applyAlignment="1">
      <alignment horizontal="center" vertical="center" wrapText="1"/>
    </xf>
    <xf numFmtId="167" fontId="7" fillId="0" borderId="21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168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7" fontId="7" fillId="0" borderId="1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75;&#1085;&#1072;&#1090;&#1086;&#1089;&#1103;&#1085;/&#1052;&#1086;&#1080;%20&#1076;&#1086;&#1082;&#1091;&#1084;&#1077;&#1085;&#1090;&#1099;/NetSpeakerphone/Received%20Files/&#1050;&#1050;&#1048;&#1057;-&#1059;&#1093;&#1072;&#1085;&#1086;&#1074;&#1072;/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60"/>
  <sheetViews>
    <sheetView tabSelected="1" view="pageBreakPreview" zoomScale="66" zoomScaleSheetLayoutView="66" workbookViewId="0">
      <selection activeCell="I16" sqref="I16"/>
    </sheetView>
  </sheetViews>
  <sheetFormatPr defaultColWidth="8.85546875" defaultRowHeight="16.5" customHeight="1"/>
  <cols>
    <col min="1" max="1" width="7.7109375" style="79" customWidth="1"/>
    <col min="2" max="2" width="77.5703125" style="79" customWidth="1"/>
    <col min="3" max="3" width="25.28515625" style="79" customWidth="1"/>
    <col min="4" max="4" width="24.42578125" style="79" customWidth="1"/>
    <col min="5" max="5" width="11.5703125" style="79" customWidth="1"/>
    <col min="6" max="6" width="14.7109375" style="79" customWidth="1"/>
    <col min="7" max="7" width="21" style="79" customWidth="1"/>
    <col min="8" max="8" width="16.28515625" style="79" customWidth="1"/>
    <col min="9" max="9" width="21" style="79" customWidth="1"/>
    <col min="10" max="10" width="25.7109375" style="79" customWidth="1"/>
    <col min="11" max="11" width="74.5703125" style="79" customWidth="1"/>
    <col min="12" max="16384" width="8.85546875" style="79"/>
  </cols>
  <sheetData>
    <row r="1" spans="1:11" ht="40.5" customHeight="1" thickBot="1">
      <c r="A1" s="78"/>
      <c r="B1" s="313" t="s">
        <v>188</v>
      </c>
      <c r="C1" s="313"/>
      <c r="D1" s="313"/>
      <c r="E1" s="313"/>
      <c r="F1" s="313"/>
      <c r="G1" s="313"/>
      <c r="H1" s="313"/>
      <c r="I1" s="313"/>
      <c r="J1" s="313"/>
      <c r="K1" s="313"/>
    </row>
    <row r="2" spans="1:11" ht="28.5" customHeight="1" thickBot="1">
      <c r="A2" s="314" t="s">
        <v>136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ht="48" customHeight="1" thickBot="1">
      <c r="A3" s="315" t="s">
        <v>0</v>
      </c>
      <c r="B3" s="315" t="s">
        <v>125</v>
      </c>
      <c r="C3" s="315" t="s">
        <v>2</v>
      </c>
      <c r="D3" s="315" t="s">
        <v>149</v>
      </c>
      <c r="E3" s="315" t="s">
        <v>3</v>
      </c>
      <c r="F3" s="315"/>
      <c r="G3" s="315"/>
      <c r="H3" s="315"/>
      <c r="I3" s="315"/>
      <c r="J3" s="315" t="s">
        <v>4</v>
      </c>
      <c r="K3" s="315" t="s">
        <v>123</v>
      </c>
    </row>
    <row r="4" spans="1:11" ht="23.25" customHeight="1" thickBot="1">
      <c r="A4" s="315"/>
      <c r="B4" s="315"/>
      <c r="C4" s="315"/>
      <c r="D4" s="315"/>
      <c r="E4" s="315" t="s">
        <v>5</v>
      </c>
      <c r="F4" s="315" t="s">
        <v>118</v>
      </c>
      <c r="G4" s="315"/>
      <c r="H4" s="315"/>
      <c r="I4" s="315"/>
      <c r="J4" s="315"/>
      <c r="K4" s="315"/>
    </row>
    <row r="5" spans="1:11" ht="51.75" customHeight="1" thickBot="1">
      <c r="A5" s="315"/>
      <c r="B5" s="315"/>
      <c r="C5" s="315"/>
      <c r="D5" s="315"/>
      <c r="E5" s="315"/>
      <c r="F5" s="315" t="s">
        <v>6</v>
      </c>
      <c r="G5" s="315"/>
      <c r="H5" s="315"/>
      <c r="I5" s="315" t="s">
        <v>7</v>
      </c>
      <c r="J5" s="315"/>
      <c r="K5" s="315"/>
    </row>
    <row r="6" spans="1:11" ht="29.25" customHeight="1" thickBot="1">
      <c r="A6" s="315"/>
      <c r="B6" s="315"/>
      <c r="C6" s="315"/>
      <c r="D6" s="315"/>
      <c r="E6" s="315"/>
      <c r="F6" s="315" t="s">
        <v>120</v>
      </c>
      <c r="G6" s="315"/>
      <c r="H6" s="315"/>
      <c r="I6" s="315"/>
      <c r="J6" s="315"/>
      <c r="K6" s="315"/>
    </row>
    <row r="7" spans="1:11" ht="67.5" customHeight="1" thickBot="1">
      <c r="A7" s="315"/>
      <c r="B7" s="315"/>
      <c r="C7" s="315"/>
      <c r="D7" s="315"/>
      <c r="E7" s="315"/>
      <c r="F7" s="80" t="s">
        <v>119</v>
      </c>
      <c r="G7" s="80" t="s">
        <v>121</v>
      </c>
      <c r="H7" s="80" t="s">
        <v>122</v>
      </c>
      <c r="I7" s="315"/>
      <c r="J7" s="315"/>
      <c r="K7" s="315"/>
    </row>
    <row r="8" spans="1:11" ht="24.75" customHeight="1" thickBo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</row>
    <row r="9" spans="1:11" ht="25.5" customHeight="1">
      <c r="A9" s="322" t="s">
        <v>8</v>
      </c>
      <c r="B9" s="333" t="s">
        <v>176</v>
      </c>
      <c r="C9" s="228" t="s">
        <v>137</v>
      </c>
      <c r="D9" s="298">
        <f>I9+J9</f>
        <v>1620.5606299999999</v>
      </c>
      <c r="E9" s="273" t="s">
        <v>9</v>
      </c>
      <c r="F9" s="273" t="s">
        <v>9</v>
      </c>
      <c r="G9" s="273" t="s">
        <v>9</v>
      </c>
      <c r="H9" s="273" t="s">
        <v>9</v>
      </c>
      <c r="I9" s="310">
        <f>I19+I28+I39+I48</f>
        <v>1420.5606299999999</v>
      </c>
      <c r="J9" s="289">
        <f>'соц. поддержка'!J74+'молодежь города'!K190</f>
        <v>200</v>
      </c>
      <c r="K9" s="336" t="s">
        <v>168</v>
      </c>
    </row>
    <row r="10" spans="1:11" ht="27" customHeight="1">
      <c r="A10" s="323"/>
      <c r="B10" s="334"/>
      <c r="C10" s="143" t="s">
        <v>138</v>
      </c>
      <c r="D10" s="299">
        <f>'соц. поддержка'!D75+'организация досуга'!D69+'молодежь города'!E191+'временная занятость'!D82</f>
        <v>2244.06304</v>
      </c>
      <c r="E10" s="274" t="s">
        <v>9</v>
      </c>
      <c r="F10" s="281">
        <v>15</v>
      </c>
      <c r="G10" s="282" t="s">
        <v>9</v>
      </c>
      <c r="H10" s="281">
        <v>15</v>
      </c>
      <c r="I10" s="299">
        <f>'соц. поддержка'!I75+'организация досуга'!I69+'молодежь города'!J191+'временная занятость'!I82</f>
        <v>1779.06304</v>
      </c>
      <c r="J10" s="281">
        <f>'соц. поддержка'!J75+'молодежь города'!K191</f>
        <v>450</v>
      </c>
      <c r="K10" s="337"/>
    </row>
    <row r="11" spans="1:11" ht="24.75" customHeight="1">
      <c r="A11" s="323"/>
      <c r="B11" s="334"/>
      <c r="C11" s="143" t="s">
        <v>139</v>
      </c>
      <c r="D11" s="299">
        <f>H11+I11+J11</f>
        <v>2356.7754300000001</v>
      </c>
      <c r="E11" s="274" t="s">
        <v>9</v>
      </c>
      <c r="F11" s="281">
        <v>45</v>
      </c>
      <c r="G11" s="282" t="s">
        <v>9</v>
      </c>
      <c r="H11" s="281">
        <f>H41</f>
        <v>45</v>
      </c>
      <c r="I11" s="299">
        <f>I21+I30+I41+I50</f>
        <v>1955.2854300000001</v>
      </c>
      <c r="J11" s="281">
        <f t="shared" ref="J11:J12" si="0">J21+J41</f>
        <v>356.49</v>
      </c>
      <c r="K11" s="337"/>
    </row>
    <row r="12" spans="1:11" ht="24.75" customHeight="1">
      <c r="A12" s="323"/>
      <c r="B12" s="334"/>
      <c r="C12" s="143" t="s">
        <v>140</v>
      </c>
      <c r="D12" s="299">
        <f>'соц. поддержка'!D77+'организация досуга'!D71+'молодежь города'!E193+'временная занятость'!D84</f>
        <v>1724.7976699999999</v>
      </c>
      <c r="E12" s="274" t="s">
        <v>9</v>
      </c>
      <c r="F12" s="282" t="s">
        <v>9</v>
      </c>
      <c r="G12" s="282" t="s">
        <v>9</v>
      </c>
      <c r="H12" s="282" t="s">
        <v>9</v>
      </c>
      <c r="I12" s="299">
        <f>I22+I31+I42+I51</f>
        <v>1537.64867</v>
      </c>
      <c r="J12" s="281">
        <f t="shared" si="0"/>
        <v>187.149</v>
      </c>
      <c r="K12" s="337"/>
    </row>
    <row r="13" spans="1:11" ht="23.25" customHeight="1">
      <c r="A13" s="323"/>
      <c r="B13" s="334"/>
      <c r="C13" s="143" t="s">
        <v>151</v>
      </c>
      <c r="D13" s="299">
        <f>'соц. поддержка'!D78+'организация досуга'!D72+'молодежь города'!E194+'временная занятость'!D85</f>
        <v>2104.39642</v>
      </c>
      <c r="E13" s="274" t="s">
        <v>9</v>
      </c>
      <c r="F13" s="281">
        <f>H13</f>
        <v>30</v>
      </c>
      <c r="G13" s="282" t="s">
        <v>9</v>
      </c>
      <c r="H13" s="281">
        <f>H43</f>
        <v>30</v>
      </c>
      <c r="I13" s="299">
        <f>'соц. поддержка'!I78+'организация досуга'!I72+'молодежь города'!J194+'временная занятость'!I85</f>
        <v>1822.39642</v>
      </c>
      <c r="J13" s="281">
        <f>J23+J43</f>
        <v>252</v>
      </c>
      <c r="K13" s="337"/>
    </row>
    <row r="14" spans="1:11" ht="23.25" customHeight="1">
      <c r="A14" s="323"/>
      <c r="B14" s="334"/>
      <c r="C14" s="143" t="s">
        <v>158</v>
      </c>
      <c r="D14" s="299">
        <f>D24+D33+D44+D53</f>
        <v>1825.328</v>
      </c>
      <c r="E14" s="274" t="s">
        <v>9</v>
      </c>
      <c r="F14" s="282" t="s">
        <v>9</v>
      </c>
      <c r="G14" s="282" t="s">
        <v>9</v>
      </c>
      <c r="H14" s="282" t="s">
        <v>9</v>
      </c>
      <c r="I14" s="299">
        <f>I24+I33+I44+I53</f>
        <v>1825.328</v>
      </c>
      <c r="J14" s="282" t="s">
        <v>9</v>
      </c>
      <c r="K14" s="337"/>
    </row>
    <row r="15" spans="1:11" ht="23.25" customHeight="1">
      <c r="A15" s="323"/>
      <c r="B15" s="334"/>
      <c r="C15" s="143" t="s">
        <v>163</v>
      </c>
      <c r="D15" s="299">
        <f>I15</f>
        <v>564.12799999999993</v>
      </c>
      <c r="E15" s="274" t="s">
        <v>9</v>
      </c>
      <c r="F15" s="282" t="s">
        <v>9</v>
      </c>
      <c r="G15" s="282" t="s">
        <v>9</v>
      </c>
      <c r="H15" s="282" t="s">
        <v>9</v>
      </c>
      <c r="I15" s="299">
        <f>I25+I34+I45+I54</f>
        <v>564.12799999999993</v>
      </c>
      <c r="J15" s="282" t="s">
        <v>9</v>
      </c>
      <c r="K15" s="337"/>
    </row>
    <row r="16" spans="1:11" ht="23.25" customHeight="1" thickBot="1">
      <c r="A16" s="323"/>
      <c r="B16" s="335"/>
      <c r="C16" s="227" t="s">
        <v>174</v>
      </c>
      <c r="D16" s="300">
        <f>I16</f>
        <v>564.12799999999993</v>
      </c>
      <c r="E16" s="274" t="s">
        <v>9</v>
      </c>
      <c r="F16" s="282" t="s">
        <v>9</v>
      </c>
      <c r="G16" s="282" t="s">
        <v>9</v>
      </c>
      <c r="H16" s="282" t="s">
        <v>9</v>
      </c>
      <c r="I16" s="300">
        <f>I26+I35+I46+I55</f>
        <v>564.12799999999993</v>
      </c>
      <c r="J16" s="290" t="s">
        <v>9</v>
      </c>
      <c r="K16" s="337"/>
    </row>
    <row r="17" spans="1:11" ht="12.75" customHeight="1">
      <c r="A17" s="323"/>
      <c r="B17" s="325" t="s">
        <v>141</v>
      </c>
      <c r="C17" s="327" t="s">
        <v>175</v>
      </c>
      <c r="D17" s="329">
        <f>D13+D12+D11+D10+D9+D14+D15+D16</f>
        <v>13004.17719</v>
      </c>
      <c r="E17" s="331" t="s">
        <v>9</v>
      </c>
      <c r="F17" s="340">
        <f>F10+F11+F13</f>
        <v>90</v>
      </c>
      <c r="G17" s="311" t="s">
        <v>9</v>
      </c>
      <c r="H17" s="311">
        <f>H10+H11+H13</f>
        <v>90</v>
      </c>
      <c r="I17" s="329">
        <f>I13+I12+I11+I10+I9+I14+I15+I16</f>
        <v>11468.538190000001</v>
      </c>
      <c r="J17" s="342">
        <f>J9+J10+J11+J12+J13</f>
        <v>1445.6390000000001</v>
      </c>
      <c r="K17" s="337"/>
    </row>
    <row r="18" spans="1:11" ht="17.25" customHeight="1" thickBot="1">
      <c r="A18" s="324"/>
      <c r="B18" s="326"/>
      <c r="C18" s="328"/>
      <c r="D18" s="330"/>
      <c r="E18" s="332"/>
      <c r="F18" s="341"/>
      <c r="G18" s="312"/>
      <c r="H18" s="312"/>
      <c r="I18" s="330"/>
      <c r="J18" s="343"/>
      <c r="K18" s="339"/>
    </row>
    <row r="19" spans="1:11" ht="18.75" customHeight="1">
      <c r="A19" s="316" t="s">
        <v>142</v>
      </c>
      <c r="B19" s="317" t="s">
        <v>199</v>
      </c>
      <c r="C19" s="190" t="s">
        <v>137</v>
      </c>
      <c r="D19" s="301">
        <f>I19+J19</f>
        <v>419.53700000000003</v>
      </c>
      <c r="E19" s="275" t="s">
        <v>9</v>
      </c>
      <c r="F19" s="283" t="s">
        <v>9</v>
      </c>
      <c r="G19" s="283" t="s">
        <v>9</v>
      </c>
      <c r="H19" s="283" t="s">
        <v>9</v>
      </c>
      <c r="I19" s="301">
        <f>'[1]соц. поддержка'!G47</f>
        <v>269.53700000000003</v>
      </c>
      <c r="J19" s="291">
        <f>'[1]соц. поддержка'!H47</f>
        <v>150</v>
      </c>
      <c r="K19" s="336" t="s">
        <v>143</v>
      </c>
    </row>
    <row r="20" spans="1:11" ht="25.5" customHeight="1">
      <c r="A20" s="316"/>
      <c r="B20" s="318"/>
      <c r="C20" s="191" t="s">
        <v>138</v>
      </c>
      <c r="D20" s="299">
        <f>'соц. поддержка'!D75</f>
        <v>422.19299999999998</v>
      </c>
      <c r="E20" s="274" t="s">
        <v>9</v>
      </c>
      <c r="F20" s="282" t="s">
        <v>9</v>
      </c>
      <c r="G20" s="282" t="s">
        <v>9</v>
      </c>
      <c r="H20" s="282" t="s">
        <v>9</v>
      </c>
      <c r="I20" s="299">
        <f>'соц. поддержка'!I75</f>
        <v>272.19299999999998</v>
      </c>
      <c r="J20" s="292">
        <v>150</v>
      </c>
      <c r="K20" s="337"/>
    </row>
    <row r="21" spans="1:11" ht="25.5" customHeight="1">
      <c r="A21" s="316"/>
      <c r="B21" s="318"/>
      <c r="C21" s="191" t="s">
        <v>139</v>
      </c>
      <c r="D21" s="299">
        <f>'соц. поддержка'!D76</f>
        <v>428</v>
      </c>
      <c r="E21" s="274" t="s">
        <v>9</v>
      </c>
      <c r="F21" s="282" t="s">
        <v>9</v>
      </c>
      <c r="G21" s="282" t="s">
        <v>9</v>
      </c>
      <c r="H21" s="282" t="s">
        <v>9</v>
      </c>
      <c r="I21" s="299">
        <f>'соц. поддержка'!I76</f>
        <v>278</v>
      </c>
      <c r="J21" s="292">
        <f>'соц. поддержка'!J76</f>
        <v>150</v>
      </c>
      <c r="K21" s="337"/>
    </row>
    <row r="22" spans="1:11" ht="21.75" customHeight="1">
      <c r="A22" s="316"/>
      <c r="B22" s="318"/>
      <c r="C22" s="191" t="s">
        <v>140</v>
      </c>
      <c r="D22" s="299">
        <f>I22+J22</f>
        <v>417.77816000000001</v>
      </c>
      <c r="E22" s="274" t="s">
        <v>9</v>
      </c>
      <c r="F22" s="282" t="s">
        <v>9</v>
      </c>
      <c r="G22" s="282" t="s">
        <v>9</v>
      </c>
      <c r="H22" s="282" t="s">
        <v>9</v>
      </c>
      <c r="I22" s="299">
        <f>'соц. поддержка'!I77</f>
        <v>275.62916000000001</v>
      </c>
      <c r="J22" s="292">
        <f>'соц. поддержка'!J77</f>
        <v>142.149</v>
      </c>
      <c r="K22" s="337"/>
    </row>
    <row r="23" spans="1:11" ht="23.25" customHeight="1">
      <c r="A23" s="316"/>
      <c r="B23" s="318"/>
      <c r="C23" s="150" t="s">
        <v>151</v>
      </c>
      <c r="D23" s="302">
        <f>'соц. поддержка'!D78</f>
        <v>424.74700000000001</v>
      </c>
      <c r="E23" s="276" t="s">
        <v>9</v>
      </c>
      <c r="F23" s="284" t="s">
        <v>9</v>
      </c>
      <c r="G23" s="284" t="s">
        <v>9</v>
      </c>
      <c r="H23" s="284" t="s">
        <v>9</v>
      </c>
      <c r="I23" s="302">
        <f>'соц. поддержка'!I78</f>
        <v>274.74700000000001</v>
      </c>
      <c r="J23" s="293">
        <v>150</v>
      </c>
      <c r="K23" s="337"/>
    </row>
    <row r="24" spans="1:11" ht="21.75" customHeight="1">
      <c r="A24" s="316"/>
      <c r="B24" s="318"/>
      <c r="C24" s="150" t="s">
        <v>158</v>
      </c>
      <c r="D24" s="302">
        <f>'соц. поддержка'!D79</f>
        <v>275</v>
      </c>
      <c r="E24" s="276" t="s">
        <v>9</v>
      </c>
      <c r="F24" s="284" t="s">
        <v>9</v>
      </c>
      <c r="G24" s="284" t="s">
        <v>9</v>
      </c>
      <c r="H24" s="284" t="s">
        <v>9</v>
      </c>
      <c r="I24" s="302">
        <f>'соц. поддержка'!I79</f>
        <v>275</v>
      </c>
      <c r="J24" s="294" t="str">
        <f>'соц. поддержка'!J79</f>
        <v>-</v>
      </c>
      <c r="K24" s="337"/>
    </row>
    <row r="25" spans="1:11" ht="27" customHeight="1">
      <c r="A25" s="316"/>
      <c r="B25" s="318"/>
      <c r="C25" s="150" t="s">
        <v>163</v>
      </c>
      <c r="D25" s="302">
        <f>I25</f>
        <v>200</v>
      </c>
      <c r="E25" s="276" t="s">
        <v>9</v>
      </c>
      <c r="F25" s="284" t="s">
        <v>9</v>
      </c>
      <c r="G25" s="284" t="s">
        <v>9</v>
      </c>
      <c r="H25" s="284" t="s">
        <v>9</v>
      </c>
      <c r="I25" s="302">
        <f>'соц. поддержка'!I80</f>
        <v>200</v>
      </c>
      <c r="J25" s="294" t="str">
        <f>'соц. поддержка'!J80</f>
        <v>-</v>
      </c>
      <c r="K25" s="338"/>
    </row>
    <row r="26" spans="1:11" ht="27" customHeight="1" thickBot="1">
      <c r="A26" s="316"/>
      <c r="B26" s="319"/>
      <c r="C26" s="151" t="s">
        <v>174</v>
      </c>
      <c r="D26" s="303">
        <f>I26</f>
        <v>200</v>
      </c>
      <c r="E26" s="276" t="s">
        <v>9</v>
      </c>
      <c r="F26" s="284" t="s">
        <v>9</v>
      </c>
      <c r="G26" s="284" t="s">
        <v>9</v>
      </c>
      <c r="H26" s="284" t="s">
        <v>9</v>
      </c>
      <c r="I26" s="303">
        <f>'соц. поддержка'!I81</f>
        <v>200</v>
      </c>
      <c r="J26" s="295" t="s">
        <v>9</v>
      </c>
      <c r="K26" s="338"/>
    </row>
    <row r="27" spans="1:11" ht="21.75" customHeight="1" thickBot="1">
      <c r="A27" s="316"/>
      <c r="B27" s="85" t="s">
        <v>160</v>
      </c>
      <c r="C27" s="236" t="s">
        <v>175</v>
      </c>
      <c r="D27" s="304">
        <f>D23+D22+D21+D20+D19+D24+D25+D26</f>
        <v>2787.2551600000002</v>
      </c>
      <c r="E27" s="277" t="s">
        <v>9</v>
      </c>
      <c r="F27" s="285" t="s">
        <v>9</v>
      </c>
      <c r="G27" s="285" t="s">
        <v>9</v>
      </c>
      <c r="H27" s="285" t="s">
        <v>9</v>
      </c>
      <c r="I27" s="304">
        <f>I19+I20+I21+I22+I23+I24+I25+I26</f>
        <v>2045.10616</v>
      </c>
      <c r="J27" s="296">
        <f>J19+J20+J21+J22+J23</f>
        <v>742.149</v>
      </c>
      <c r="K27" s="339"/>
    </row>
    <row r="28" spans="1:11" ht="26.25" customHeight="1">
      <c r="A28" s="316" t="s">
        <v>144</v>
      </c>
      <c r="B28" s="317" t="s">
        <v>198</v>
      </c>
      <c r="C28" s="142" t="s">
        <v>137</v>
      </c>
      <c r="D28" s="301">
        <f>I28</f>
        <v>319.87601000000001</v>
      </c>
      <c r="E28" s="275" t="s">
        <v>9</v>
      </c>
      <c r="F28" s="283" t="s">
        <v>9</v>
      </c>
      <c r="G28" s="283" t="s">
        <v>9</v>
      </c>
      <c r="H28" s="283" t="s">
        <v>9</v>
      </c>
      <c r="I28" s="301">
        <f>'[1]орг. досуга'!G40</f>
        <v>319.87601000000001</v>
      </c>
      <c r="J28" s="283" t="s">
        <v>9</v>
      </c>
      <c r="K28" s="320" t="s">
        <v>145</v>
      </c>
    </row>
    <row r="29" spans="1:11" ht="23.25" customHeight="1">
      <c r="A29" s="316"/>
      <c r="B29" s="318"/>
      <c r="C29" s="143" t="s">
        <v>138</v>
      </c>
      <c r="D29" s="299">
        <f>'организация досуга'!D69</f>
        <v>319.62316999999996</v>
      </c>
      <c r="E29" s="274" t="s">
        <v>9</v>
      </c>
      <c r="F29" s="282" t="s">
        <v>9</v>
      </c>
      <c r="G29" s="282" t="s">
        <v>9</v>
      </c>
      <c r="H29" s="282" t="s">
        <v>9</v>
      </c>
      <c r="I29" s="299">
        <f>'организация досуга'!I69</f>
        <v>319.62317000000002</v>
      </c>
      <c r="J29" s="282" t="s">
        <v>9</v>
      </c>
      <c r="K29" s="321"/>
    </row>
    <row r="30" spans="1:11" ht="24" customHeight="1">
      <c r="A30" s="316"/>
      <c r="B30" s="318"/>
      <c r="C30" s="143" t="s">
        <v>139</v>
      </c>
      <c r="D30" s="299">
        <f>I30</f>
        <v>450.98277999999999</v>
      </c>
      <c r="E30" s="274" t="s">
        <v>9</v>
      </c>
      <c r="F30" s="282" t="s">
        <v>9</v>
      </c>
      <c r="G30" s="282" t="s">
        <v>9</v>
      </c>
      <c r="H30" s="282" t="s">
        <v>9</v>
      </c>
      <c r="I30" s="299">
        <f>'организация досуга'!I70</f>
        <v>450.98277999999999</v>
      </c>
      <c r="J30" s="282" t="s">
        <v>9</v>
      </c>
      <c r="K30" s="321"/>
    </row>
    <row r="31" spans="1:11" ht="24" customHeight="1">
      <c r="A31" s="316"/>
      <c r="B31" s="318"/>
      <c r="C31" s="144" t="s">
        <v>140</v>
      </c>
      <c r="D31" s="305">
        <f>I31</f>
        <v>378.81291999999996</v>
      </c>
      <c r="E31" s="272" t="s">
        <v>9</v>
      </c>
      <c r="F31" s="286" t="s">
        <v>9</v>
      </c>
      <c r="G31" s="286" t="s">
        <v>9</v>
      </c>
      <c r="H31" s="286" t="s">
        <v>9</v>
      </c>
      <c r="I31" s="305">
        <f>'организация досуга'!I71</f>
        <v>378.81291999999996</v>
      </c>
      <c r="J31" s="286" t="s">
        <v>9</v>
      </c>
      <c r="K31" s="321"/>
    </row>
    <row r="32" spans="1:11" ht="24" customHeight="1">
      <c r="A32" s="316"/>
      <c r="B32" s="318"/>
      <c r="C32" s="145" t="s">
        <v>151</v>
      </c>
      <c r="D32" s="306">
        <f>I32</f>
        <v>356.9896</v>
      </c>
      <c r="E32" s="276" t="s">
        <v>9</v>
      </c>
      <c r="F32" s="284" t="s">
        <v>9</v>
      </c>
      <c r="G32" s="284" t="s">
        <v>9</v>
      </c>
      <c r="H32" s="284" t="s">
        <v>9</v>
      </c>
      <c r="I32" s="306">
        <f>'организация досуга'!I72</f>
        <v>356.9896</v>
      </c>
      <c r="J32" s="284" t="s">
        <v>9</v>
      </c>
      <c r="K32" s="321"/>
    </row>
    <row r="33" spans="1:11" ht="24" customHeight="1">
      <c r="A33" s="316"/>
      <c r="B33" s="318"/>
      <c r="C33" s="145" t="s">
        <v>158</v>
      </c>
      <c r="D33" s="306">
        <f>'организация досуга'!D73</f>
        <v>455</v>
      </c>
      <c r="E33" s="276" t="s">
        <v>9</v>
      </c>
      <c r="F33" s="284" t="s">
        <v>9</v>
      </c>
      <c r="G33" s="284" t="s">
        <v>9</v>
      </c>
      <c r="H33" s="284" t="s">
        <v>9</v>
      </c>
      <c r="I33" s="306">
        <f>'организация досуга'!I73</f>
        <v>455</v>
      </c>
      <c r="J33" s="284" t="s">
        <v>9</v>
      </c>
      <c r="K33" s="321"/>
    </row>
    <row r="34" spans="1:11" ht="24" customHeight="1">
      <c r="A34" s="316"/>
      <c r="B34" s="318"/>
      <c r="C34" s="145" t="s">
        <v>163</v>
      </c>
      <c r="D34" s="306">
        <f>I34</f>
        <v>35</v>
      </c>
      <c r="E34" s="276" t="s">
        <v>9</v>
      </c>
      <c r="F34" s="284" t="s">
        <v>9</v>
      </c>
      <c r="G34" s="284" t="s">
        <v>9</v>
      </c>
      <c r="H34" s="284" t="s">
        <v>9</v>
      </c>
      <c r="I34" s="306">
        <f>'организация досуга'!I74</f>
        <v>35</v>
      </c>
      <c r="J34" s="284" t="s">
        <v>9</v>
      </c>
      <c r="K34" s="321"/>
    </row>
    <row r="35" spans="1:11" ht="24" customHeight="1" thickBot="1">
      <c r="A35" s="316"/>
      <c r="B35" s="319"/>
      <c r="C35" s="146" t="s">
        <v>174</v>
      </c>
      <c r="D35" s="307">
        <f>I35</f>
        <v>35</v>
      </c>
      <c r="E35" s="276" t="s">
        <v>9</v>
      </c>
      <c r="F35" s="284" t="s">
        <v>9</v>
      </c>
      <c r="G35" s="284" t="s">
        <v>9</v>
      </c>
      <c r="H35" s="284" t="s">
        <v>9</v>
      </c>
      <c r="I35" s="307">
        <f>'организация досуга'!I75</f>
        <v>35</v>
      </c>
      <c r="J35" s="284" t="s">
        <v>9</v>
      </c>
      <c r="K35" s="321"/>
    </row>
    <row r="36" spans="1:11" ht="15.75" customHeight="1">
      <c r="A36" s="316"/>
      <c r="B36" s="325" t="s">
        <v>10</v>
      </c>
      <c r="C36" s="327" t="s">
        <v>175</v>
      </c>
      <c r="D36" s="329">
        <f>D32+D31+D30+D29+D28+D33+D34+D35</f>
        <v>2351.2844799999998</v>
      </c>
      <c r="E36" s="331" t="s">
        <v>9</v>
      </c>
      <c r="F36" s="350" t="s">
        <v>9</v>
      </c>
      <c r="G36" s="350" t="s">
        <v>9</v>
      </c>
      <c r="H36" s="311" t="s">
        <v>9</v>
      </c>
      <c r="I36" s="329">
        <f>I32+I31+I30+I29+I28+I33+I34+I35</f>
        <v>2351.2844800000003</v>
      </c>
      <c r="J36" s="342" t="s">
        <v>9</v>
      </c>
      <c r="K36" s="321"/>
    </row>
    <row r="37" spans="1:11" ht="7.5" customHeight="1">
      <c r="A37" s="316"/>
      <c r="B37" s="353"/>
      <c r="C37" s="354"/>
      <c r="D37" s="355"/>
      <c r="E37" s="356"/>
      <c r="F37" s="351"/>
      <c r="G37" s="351"/>
      <c r="H37" s="357"/>
      <c r="I37" s="355"/>
      <c r="J37" s="349"/>
      <c r="K37" s="321"/>
    </row>
    <row r="38" spans="1:11" ht="7.5" customHeight="1" thickBot="1">
      <c r="A38" s="344"/>
      <c r="B38" s="326"/>
      <c r="C38" s="328"/>
      <c r="D38" s="330"/>
      <c r="E38" s="332"/>
      <c r="F38" s="352"/>
      <c r="G38" s="352"/>
      <c r="H38" s="312"/>
      <c r="I38" s="330"/>
      <c r="J38" s="343"/>
      <c r="K38" s="321"/>
    </row>
    <row r="39" spans="1:11" ht="29.25" customHeight="1">
      <c r="A39" s="322" t="s">
        <v>146</v>
      </c>
      <c r="B39" s="317" t="s">
        <v>189</v>
      </c>
      <c r="C39" s="142" t="s">
        <v>137</v>
      </c>
      <c r="D39" s="301">
        <f>I39+J39</f>
        <v>124.4</v>
      </c>
      <c r="E39" s="275" t="s">
        <v>9</v>
      </c>
      <c r="F39" s="283" t="s">
        <v>9</v>
      </c>
      <c r="G39" s="283" t="s">
        <v>9</v>
      </c>
      <c r="H39" s="283" t="s">
        <v>9</v>
      </c>
      <c r="I39" s="301">
        <f>'молодежь города'!J190</f>
        <v>74.400000000000006</v>
      </c>
      <c r="J39" s="297">
        <f>'молодежь города'!K190</f>
        <v>50</v>
      </c>
      <c r="K39" s="346" t="s">
        <v>147</v>
      </c>
    </row>
    <row r="40" spans="1:11" ht="30.75" customHeight="1">
      <c r="A40" s="323"/>
      <c r="B40" s="318"/>
      <c r="C40" s="143" t="s">
        <v>138</v>
      </c>
      <c r="D40" s="299">
        <f>'молодежь города'!E191</f>
        <v>399.5</v>
      </c>
      <c r="E40" s="274" t="s">
        <v>9</v>
      </c>
      <c r="F40" s="281">
        <v>15</v>
      </c>
      <c r="G40" s="282" t="s">
        <v>9</v>
      </c>
      <c r="H40" s="281">
        <v>15</v>
      </c>
      <c r="I40" s="299">
        <f>'молодежь города'!J191</f>
        <v>84.5</v>
      </c>
      <c r="J40" s="281">
        <v>300</v>
      </c>
      <c r="K40" s="347"/>
    </row>
    <row r="41" spans="1:11" ht="28.5" customHeight="1">
      <c r="A41" s="323"/>
      <c r="B41" s="318"/>
      <c r="C41" s="143" t="s">
        <v>139</v>
      </c>
      <c r="D41" s="299">
        <f>H41+I41+J41</f>
        <v>347.74700000000001</v>
      </c>
      <c r="E41" s="274" t="s">
        <v>9</v>
      </c>
      <c r="F41" s="281">
        <v>45</v>
      </c>
      <c r="G41" s="282" t="s">
        <v>9</v>
      </c>
      <c r="H41" s="281">
        <v>45</v>
      </c>
      <c r="I41" s="299">
        <f>'молодежь города'!J192</f>
        <v>96.257000000000005</v>
      </c>
      <c r="J41" s="281">
        <f>'молодежь города'!K192</f>
        <v>206.49</v>
      </c>
      <c r="K41" s="347"/>
    </row>
    <row r="42" spans="1:11" ht="28.5" customHeight="1">
      <c r="A42" s="323"/>
      <c r="B42" s="318"/>
      <c r="C42" s="144" t="s">
        <v>140</v>
      </c>
      <c r="D42" s="305">
        <f>I42+J42</f>
        <v>132.989</v>
      </c>
      <c r="E42" s="272" t="s">
        <v>9</v>
      </c>
      <c r="F42" s="286" t="s">
        <v>9</v>
      </c>
      <c r="G42" s="286" t="s">
        <v>9</v>
      </c>
      <c r="H42" s="286" t="s">
        <v>9</v>
      </c>
      <c r="I42" s="305">
        <f>'молодежь города'!J193</f>
        <v>87.989000000000004</v>
      </c>
      <c r="J42" s="287">
        <f>'молодежь города'!K193</f>
        <v>45</v>
      </c>
      <c r="K42" s="347"/>
    </row>
    <row r="43" spans="1:11" ht="28.5" customHeight="1">
      <c r="A43" s="323"/>
      <c r="B43" s="318"/>
      <c r="C43" s="143" t="s">
        <v>151</v>
      </c>
      <c r="D43" s="299">
        <f>I43+J43+F43</f>
        <v>187.6</v>
      </c>
      <c r="E43" s="274" t="s">
        <v>9</v>
      </c>
      <c r="F43" s="281">
        <f>'молодежь города'!G194</f>
        <v>30</v>
      </c>
      <c r="G43" s="282" t="s">
        <v>9</v>
      </c>
      <c r="H43" s="281">
        <v>30</v>
      </c>
      <c r="I43" s="299">
        <f>'молодежь города'!J194</f>
        <v>55.6</v>
      </c>
      <c r="J43" s="281">
        <f>'молодежь города'!K194</f>
        <v>102</v>
      </c>
      <c r="K43" s="337"/>
    </row>
    <row r="44" spans="1:11" ht="28.5" customHeight="1">
      <c r="A44" s="323"/>
      <c r="B44" s="318"/>
      <c r="C44" s="144" t="s">
        <v>158</v>
      </c>
      <c r="D44" s="305">
        <f>I44</f>
        <v>43</v>
      </c>
      <c r="E44" s="272" t="s">
        <v>9</v>
      </c>
      <c r="F44" s="287" t="s">
        <v>9</v>
      </c>
      <c r="G44" s="286" t="s">
        <v>9</v>
      </c>
      <c r="H44" s="286" t="s">
        <v>9</v>
      </c>
      <c r="I44" s="305">
        <f>'молодежь города'!J195</f>
        <v>43</v>
      </c>
      <c r="J44" s="286" t="str">
        <f>'молодежь города'!K195</f>
        <v>-</v>
      </c>
      <c r="K44" s="337"/>
    </row>
    <row r="45" spans="1:11" ht="28.5" customHeight="1">
      <c r="A45" s="323"/>
      <c r="B45" s="318"/>
      <c r="C45" s="143" t="s">
        <v>163</v>
      </c>
      <c r="D45" s="299">
        <f>I45</f>
        <v>10</v>
      </c>
      <c r="E45" s="274" t="s">
        <v>9</v>
      </c>
      <c r="F45" s="281" t="s">
        <v>9</v>
      </c>
      <c r="G45" s="282" t="s">
        <v>9</v>
      </c>
      <c r="H45" s="282" t="s">
        <v>9</v>
      </c>
      <c r="I45" s="299">
        <f>'молодежь города'!J196</f>
        <v>10</v>
      </c>
      <c r="J45" s="282" t="str">
        <f>'молодежь города'!K196</f>
        <v>-</v>
      </c>
      <c r="K45" s="338"/>
    </row>
    <row r="46" spans="1:11" ht="28.5" customHeight="1" thickBot="1">
      <c r="A46" s="323"/>
      <c r="B46" s="319"/>
      <c r="C46" s="227" t="s">
        <v>174</v>
      </c>
      <c r="D46" s="300">
        <f>I46</f>
        <v>10</v>
      </c>
      <c r="E46" s="274" t="s">
        <v>9</v>
      </c>
      <c r="F46" s="281" t="s">
        <v>9</v>
      </c>
      <c r="G46" s="282" t="s">
        <v>9</v>
      </c>
      <c r="H46" s="282" t="s">
        <v>9</v>
      </c>
      <c r="I46" s="300">
        <f>'молодежь города'!J197</f>
        <v>10</v>
      </c>
      <c r="J46" s="290" t="str">
        <f>'молодежь города'!K197</f>
        <v>-</v>
      </c>
      <c r="K46" s="338"/>
    </row>
    <row r="47" spans="1:11" ht="22.5" customHeight="1" thickBot="1">
      <c r="A47" s="348"/>
      <c r="B47" s="85" t="s">
        <v>10</v>
      </c>
      <c r="C47" s="85" t="s">
        <v>175</v>
      </c>
      <c r="D47" s="308">
        <f>D43+D42+D41+D40+D39+D44+D45+D46</f>
        <v>1255.2360000000001</v>
      </c>
      <c r="E47" s="277" t="s">
        <v>9</v>
      </c>
      <c r="F47" s="285">
        <f>F40+F41+F43</f>
        <v>90</v>
      </c>
      <c r="G47" s="285" t="s">
        <v>9</v>
      </c>
      <c r="H47" s="285">
        <f>H40+H41+H43</f>
        <v>90</v>
      </c>
      <c r="I47" s="304">
        <f>I43+I42+I41+I40+I39+I44+I45+I46</f>
        <v>461.74599999999998</v>
      </c>
      <c r="J47" s="296">
        <f>J39+J40+J41+J42+J43</f>
        <v>703.49</v>
      </c>
      <c r="K47" s="339"/>
    </row>
    <row r="48" spans="1:11" ht="29.25" customHeight="1">
      <c r="A48" s="324" t="s">
        <v>148</v>
      </c>
      <c r="B48" s="358" t="s">
        <v>197</v>
      </c>
      <c r="C48" s="84" t="s">
        <v>137</v>
      </c>
      <c r="D48" s="301">
        <f>I48</f>
        <v>756.7476200000001</v>
      </c>
      <c r="E48" s="275" t="s">
        <v>9</v>
      </c>
      <c r="F48" s="283" t="s">
        <v>9</v>
      </c>
      <c r="G48" s="283" t="s">
        <v>9</v>
      </c>
      <c r="H48" s="283" t="s">
        <v>9</v>
      </c>
      <c r="I48" s="301">
        <f>'[1]временная занятость'!G44</f>
        <v>756.7476200000001</v>
      </c>
      <c r="J48" s="283" t="s">
        <v>9</v>
      </c>
      <c r="K48" s="346" t="s">
        <v>178</v>
      </c>
    </row>
    <row r="49" spans="1:11" ht="32.25" customHeight="1">
      <c r="A49" s="316"/>
      <c r="B49" s="359"/>
      <c r="C49" s="82" t="s">
        <v>138</v>
      </c>
      <c r="D49" s="299">
        <f>'временная занятость'!D82</f>
        <v>1102.7468699999999</v>
      </c>
      <c r="E49" s="274" t="s">
        <v>9</v>
      </c>
      <c r="F49" s="282" t="s">
        <v>9</v>
      </c>
      <c r="G49" s="282" t="s">
        <v>9</v>
      </c>
      <c r="H49" s="282" t="s">
        <v>9</v>
      </c>
      <c r="I49" s="299">
        <f>'временная занятость'!I82</f>
        <v>1102.7468699999999</v>
      </c>
      <c r="J49" s="282" t="s">
        <v>9</v>
      </c>
      <c r="K49" s="347"/>
    </row>
    <row r="50" spans="1:11" ht="27" customHeight="1">
      <c r="A50" s="316"/>
      <c r="B50" s="359"/>
      <c r="C50" s="82" t="s">
        <v>139</v>
      </c>
      <c r="D50" s="299">
        <f>I50</f>
        <v>1130.04565</v>
      </c>
      <c r="E50" s="274" t="s">
        <v>9</v>
      </c>
      <c r="F50" s="282" t="s">
        <v>9</v>
      </c>
      <c r="G50" s="282" t="s">
        <v>9</v>
      </c>
      <c r="H50" s="282" t="s">
        <v>9</v>
      </c>
      <c r="I50" s="299">
        <f>'временная занятость'!I83</f>
        <v>1130.04565</v>
      </c>
      <c r="J50" s="282" t="s">
        <v>9</v>
      </c>
      <c r="K50" s="347"/>
    </row>
    <row r="51" spans="1:11" ht="27" customHeight="1">
      <c r="A51" s="316"/>
      <c r="B51" s="359"/>
      <c r="C51" s="83" t="s">
        <v>140</v>
      </c>
      <c r="D51" s="305">
        <f>I51</f>
        <v>795.21758999999997</v>
      </c>
      <c r="E51" s="272" t="s">
        <v>9</v>
      </c>
      <c r="F51" s="286" t="s">
        <v>9</v>
      </c>
      <c r="G51" s="286" t="s">
        <v>9</v>
      </c>
      <c r="H51" s="286" t="s">
        <v>9</v>
      </c>
      <c r="I51" s="305">
        <f>'временная занятость'!I84</f>
        <v>795.21758999999997</v>
      </c>
      <c r="J51" s="286" t="s">
        <v>9</v>
      </c>
      <c r="K51" s="347"/>
    </row>
    <row r="52" spans="1:11" ht="27" customHeight="1">
      <c r="A52" s="316"/>
      <c r="B52" s="359"/>
      <c r="C52" s="149" t="s">
        <v>151</v>
      </c>
      <c r="D52" s="309">
        <f>'временная занятость'!D85</f>
        <v>1135.0598199999999</v>
      </c>
      <c r="E52" s="279" t="s">
        <v>9</v>
      </c>
      <c r="F52" s="288" t="s">
        <v>9</v>
      </c>
      <c r="G52" s="288" t="s">
        <v>9</v>
      </c>
      <c r="H52" s="288" t="s">
        <v>9</v>
      </c>
      <c r="I52" s="309">
        <f>D52</f>
        <v>1135.0598199999999</v>
      </c>
      <c r="J52" s="288" t="s">
        <v>9</v>
      </c>
      <c r="K52" s="347"/>
    </row>
    <row r="53" spans="1:11" ht="27" customHeight="1">
      <c r="A53" s="316"/>
      <c r="B53" s="359"/>
      <c r="C53" s="149" t="s">
        <v>158</v>
      </c>
      <c r="D53" s="309">
        <f>'временная занятость'!D86</f>
        <v>1052.328</v>
      </c>
      <c r="E53" s="279" t="s">
        <v>9</v>
      </c>
      <c r="F53" s="279" t="s">
        <v>9</v>
      </c>
      <c r="G53" s="279" t="s">
        <v>9</v>
      </c>
      <c r="H53" s="279" t="s">
        <v>9</v>
      </c>
      <c r="I53" s="309">
        <f>'временная занятость'!I86</f>
        <v>1052.328</v>
      </c>
      <c r="J53" s="288" t="s">
        <v>9</v>
      </c>
      <c r="K53" s="337"/>
    </row>
    <row r="54" spans="1:11" ht="27" customHeight="1">
      <c r="A54" s="344"/>
      <c r="B54" s="359"/>
      <c r="C54" s="226" t="s">
        <v>163</v>
      </c>
      <c r="D54" s="306">
        <f>I54</f>
        <v>319.12799999999999</v>
      </c>
      <c r="E54" s="280" t="s">
        <v>9</v>
      </c>
      <c r="F54" s="280" t="s">
        <v>9</v>
      </c>
      <c r="G54" s="280" t="s">
        <v>9</v>
      </c>
      <c r="H54" s="280" t="s">
        <v>9</v>
      </c>
      <c r="I54" s="306">
        <f>'временная занятость'!I87</f>
        <v>319.12799999999999</v>
      </c>
      <c r="J54" s="276" t="s">
        <v>9</v>
      </c>
      <c r="K54" s="338"/>
    </row>
    <row r="55" spans="1:11" ht="27" customHeight="1" thickBot="1">
      <c r="A55" s="344"/>
      <c r="B55" s="360"/>
      <c r="C55" s="152" t="s">
        <v>174</v>
      </c>
      <c r="D55" s="307">
        <f>I55</f>
        <v>319.12799999999999</v>
      </c>
      <c r="E55" s="280" t="s">
        <v>9</v>
      </c>
      <c r="F55" s="280" t="s">
        <v>9</v>
      </c>
      <c r="G55" s="280" t="s">
        <v>9</v>
      </c>
      <c r="H55" s="280" t="s">
        <v>9</v>
      </c>
      <c r="I55" s="307">
        <f>'временная занятость'!I88</f>
        <v>319.12799999999999</v>
      </c>
      <c r="J55" s="276" t="s">
        <v>9</v>
      </c>
      <c r="K55" s="338"/>
    </row>
    <row r="56" spans="1:11" ht="27.75" customHeight="1" thickBot="1">
      <c r="A56" s="345"/>
      <c r="B56" s="86" t="s">
        <v>10</v>
      </c>
      <c r="C56" s="237" t="s">
        <v>175</v>
      </c>
      <c r="D56" s="304">
        <f>D52+D51+D50+D49+D48+D53+D54+D55</f>
        <v>6610.4015499999987</v>
      </c>
      <c r="E56" s="277" t="s">
        <v>9</v>
      </c>
      <c r="F56" s="277" t="s">
        <v>9</v>
      </c>
      <c r="G56" s="277" t="s">
        <v>9</v>
      </c>
      <c r="H56" s="277" t="s">
        <v>9</v>
      </c>
      <c r="I56" s="304">
        <f>I52+I51+I50+I49+I48+I53+I54+I55</f>
        <v>6610.4015499999987</v>
      </c>
      <c r="J56" s="278" t="s">
        <v>9</v>
      </c>
      <c r="K56" s="339"/>
    </row>
    <row r="57" spans="1:11" ht="18.600000000000001" customHeight="1"/>
    <row r="58" spans="1:11" ht="18.600000000000001" customHeight="1"/>
    <row r="59" spans="1:11" ht="18.600000000000001" customHeight="1"/>
    <row r="60" spans="1:11" ht="18.600000000000001" customHeight="1"/>
  </sheetData>
  <sheetProtection selectLockedCells="1" selectUnlockedCells="1"/>
  <mergeCells count="47">
    <mergeCell ref="A48:A56"/>
    <mergeCell ref="K48:K56"/>
    <mergeCell ref="A39:A47"/>
    <mergeCell ref="K39:K47"/>
    <mergeCell ref="J36:J38"/>
    <mergeCell ref="F36:F38"/>
    <mergeCell ref="G36:G38"/>
    <mergeCell ref="A28:A38"/>
    <mergeCell ref="B36:B38"/>
    <mergeCell ref="C36:C38"/>
    <mergeCell ref="D36:D38"/>
    <mergeCell ref="I36:I38"/>
    <mergeCell ref="E36:E38"/>
    <mergeCell ref="H36:H38"/>
    <mergeCell ref="B39:B46"/>
    <mergeCell ref="B48:B55"/>
    <mergeCell ref="A19:A27"/>
    <mergeCell ref="B19:B26"/>
    <mergeCell ref="B28:B35"/>
    <mergeCell ref="K28:K38"/>
    <mergeCell ref="A9:A18"/>
    <mergeCell ref="B17:B18"/>
    <mergeCell ref="C17:C18"/>
    <mergeCell ref="D17:D18"/>
    <mergeCell ref="E17:E18"/>
    <mergeCell ref="B9:B16"/>
    <mergeCell ref="K19:K27"/>
    <mergeCell ref="K9:K18"/>
    <mergeCell ref="I17:I18"/>
    <mergeCell ref="F17:F18"/>
    <mergeCell ref="G17:G18"/>
    <mergeCell ref="J17:J18"/>
    <mergeCell ref="H17:H18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</mergeCells>
  <pageMargins left="0.39" right="0.21" top="0.2" bottom="0.15748031496062992" header="0.26" footer="0.2"/>
  <pageSetup paperSize="9" scale="38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87"/>
  <sheetViews>
    <sheetView view="pageBreakPreview" topLeftCell="A67" zoomScale="71" zoomScaleSheetLayoutView="71" workbookViewId="0">
      <selection activeCell="H23" sqref="H23"/>
    </sheetView>
  </sheetViews>
  <sheetFormatPr defaultColWidth="8.85546875" defaultRowHeight="16.5" customHeight="1"/>
  <cols>
    <col min="1" max="1" width="4.85546875" style="1" customWidth="1"/>
    <col min="2" max="2" width="105.5703125" style="1" customWidth="1"/>
    <col min="3" max="3" width="15.85546875" style="1" customWidth="1"/>
    <col min="4" max="4" width="19.28515625" style="1" customWidth="1"/>
    <col min="5" max="5" width="10.7109375" style="1" customWidth="1"/>
    <col min="6" max="6" width="8.7109375" style="1" customWidth="1"/>
    <col min="7" max="7" width="15.7109375" style="1" customWidth="1"/>
    <col min="8" max="8" width="15.85546875" style="1" customWidth="1"/>
    <col min="9" max="9" width="15.28515625" style="1" customWidth="1"/>
    <col min="10" max="10" width="17.140625" style="1" customWidth="1"/>
    <col min="11" max="11" width="48" style="1" customWidth="1"/>
    <col min="12" max="12" width="79.42578125" style="1" customWidth="1"/>
    <col min="13" max="16384" width="8.85546875" style="1"/>
  </cols>
  <sheetData>
    <row r="1" spans="1:12" ht="48.75" customHeight="1" thickBot="1">
      <c r="A1" s="100"/>
      <c r="B1" s="385" t="s">
        <v>173</v>
      </c>
      <c r="C1" s="386"/>
      <c r="D1" s="386"/>
      <c r="E1" s="386"/>
      <c r="F1" s="386"/>
      <c r="G1" s="386"/>
      <c r="H1" s="386"/>
      <c r="I1" s="386"/>
      <c r="J1" s="386"/>
      <c r="K1" s="386"/>
      <c r="L1" s="387"/>
    </row>
    <row r="2" spans="1:12" ht="28.5" customHeight="1" thickBot="1">
      <c r="A2" s="388" t="s">
        <v>187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2" ht="24" customHeight="1" thickBot="1">
      <c r="A3" s="389" t="s">
        <v>0</v>
      </c>
      <c r="B3" s="389" t="s">
        <v>125</v>
      </c>
      <c r="C3" s="389" t="s">
        <v>126</v>
      </c>
      <c r="D3" s="389" t="s">
        <v>127</v>
      </c>
      <c r="E3" s="389" t="s">
        <v>3</v>
      </c>
      <c r="F3" s="389"/>
      <c r="G3" s="389"/>
      <c r="H3" s="389"/>
      <c r="I3" s="389"/>
      <c r="J3" s="389" t="s">
        <v>4</v>
      </c>
      <c r="K3" s="389" t="s">
        <v>123</v>
      </c>
      <c r="L3" s="389" t="s">
        <v>124</v>
      </c>
    </row>
    <row r="4" spans="1:12" ht="17.25" customHeight="1" thickBot="1">
      <c r="A4" s="389"/>
      <c r="B4" s="389"/>
      <c r="C4" s="389"/>
      <c r="D4" s="389"/>
      <c r="E4" s="389" t="s">
        <v>5</v>
      </c>
      <c r="F4" s="389" t="s">
        <v>118</v>
      </c>
      <c r="G4" s="389"/>
      <c r="H4" s="389"/>
      <c r="I4" s="389"/>
      <c r="J4" s="389"/>
      <c r="K4" s="389"/>
      <c r="L4" s="389"/>
    </row>
    <row r="5" spans="1:12" ht="39" customHeight="1" thickBot="1">
      <c r="A5" s="389"/>
      <c r="B5" s="389"/>
      <c r="C5" s="389"/>
      <c r="D5" s="389"/>
      <c r="E5" s="389"/>
      <c r="F5" s="389" t="s">
        <v>6</v>
      </c>
      <c r="G5" s="389"/>
      <c r="H5" s="389"/>
      <c r="I5" s="389" t="s">
        <v>7</v>
      </c>
      <c r="J5" s="389"/>
      <c r="K5" s="389"/>
      <c r="L5" s="389"/>
    </row>
    <row r="6" spans="1:12" ht="20.25" customHeight="1" thickBot="1">
      <c r="A6" s="389"/>
      <c r="B6" s="389"/>
      <c r="C6" s="389"/>
      <c r="D6" s="389"/>
      <c r="E6" s="389"/>
      <c r="F6" s="389" t="s">
        <v>119</v>
      </c>
      <c r="G6" s="389" t="s">
        <v>120</v>
      </c>
      <c r="H6" s="389"/>
      <c r="I6" s="389"/>
      <c r="J6" s="389"/>
      <c r="K6" s="389"/>
      <c r="L6" s="389"/>
    </row>
    <row r="7" spans="1:12" ht="51.75" customHeight="1" thickBot="1">
      <c r="A7" s="389"/>
      <c r="B7" s="389"/>
      <c r="C7" s="389"/>
      <c r="D7" s="389"/>
      <c r="E7" s="389"/>
      <c r="F7" s="389"/>
      <c r="G7" s="70" t="s">
        <v>121</v>
      </c>
      <c r="H7" s="70" t="s">
        <v>122</v>
      </c>
      <c r="I7" s="389"/>
      <c r="J7" s="389"/>
      <c r="K7" s="389"/>
      <c r="L7" s="389"/>
    </row>
    <row r="8" spans="1:12" ht="23.25" customHeight="1" thickBot="1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</row>
    <row r="9" spans="1:12" ht="20.25" customHeight="1" thickBot="1">
      <c r="A9" s="371" t="s">
        <v>11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3"/>
    </row>
    <row r="10" spans="1:12" ht="17.25" customHeight="1">
      <c r="A10" s="377" t="s">
        <v>169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9"/>
    </row>
    <row r="11" spans="1:12" ht="63" customHeight="1">
      <c r="A11" s="380"/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2"/>
    </row>
    <row r="12" spans="1:12" ht="14.25" customHeight="1">
      <c r="A12" s="361" t="s">
        <v>8</v>
      </c>
      <c r="B12" s="361" t="s">
        <v>12</v>
      </c>
      <c r="C12" s="374">
        <v>2017</v>
      </c>
      <c r="D12" s="383">
        <v>249.53700000000001</v>
      </c>
      <c r="E12" s="384" t="s">
        <v>9</v>
      </c>
      <c r="F12" s="384" t="s">
        <v>9</v>
      </c>
      <c r="G12" s="384" t="s">
        <v>9</v>
      </c>
      <c r="H12" s="384" t="s">
        <v>9</v>
      </c>
      <c r="I12" s="383">
        <v>249.53700000000001</v>
      </c>
      <c r="J12" s="374" t="s">
        <v>9</v>
      </c>
      <c r="K12" s="361" t="s">
        <v>13</v>
      </c>
      <c r="L12" s="361" t="s">
        <v>109</v>
      </c>
    </row>
    <row r="13" spans="1:12" ht="14.25" customHeight="1">
      <c r="A13" s="362"/>
      <c r="B13" s="362"/>
      <c r="C13" s="374"/>
      <c r="D13" s="383"/>
      <c r="E13" s="384"/>
      <c r="F13" s="384"/>
      <c r="G13" s="384"/>
      <c r="H13" s="384"/>
      <c r="I13" s="383"/>
      <c r="J13" s="374"/>
      <c r="K13" s="362"/>
      <c r="L13" s="362"/>
    </row>
    <row r="14" spans="1:12" ht="12" customHeight="1">
      <c r="A14" s="362"/>
      <c r="B14" s="362"/>
      <c r="C14" s="374">
        <v>2018</v>
      </c>
      <c r="D14" s="376">
        <v>249.19300000000001</v>
      </c>
      <c r="E14" s="375" t="s">
        <v>9</v>
      </c>
      <c r="F14" s="375" t="s">
        <v>9</v>
      </c>
      <c r="G14" s="375" t="s">
        <v>9</v>
      </c>
      <c r="H14" s="375" t="s">
        <v>9</v>
      </c>
      <c r="I14" s="376">
        <v>249.19300000000001</v>
      </c>
      <c r="J14" s="374" t="s">
        <v>9</v>
      </c>
      <c r="K14" s="362"/>
      <c r="L14" s="362"/>
    </row>
    <row r="15" spans="1:12" ht="16.5" customHeight="1">
      <c r="A15" s="362"/>
      <c r="B15" s="362"/>
      <c r="C15" s="374"/>
      <c r="D15" s="376"/>
      <c r="E15" s="375"/>
      <c r="F15" s="375"/>
      <c r="G15" s="375"/>
      <c r="H15" s="375"/>
      <c r="I15" s="376"/>
      <c r="J15" s="374"/>
      <c r="K15" s="362"/>
      <c r="L15" s="362"/>
    </row>
    <row r="16" spans="1:12" ht="12" customHeight="1">
      <c r="A16" s="362"/>
      <c r="B16" s="362"/>
      <c r="C16" s="374">
        <v>2019</v>
      </c>
      <c r="D16" s="375">
        <v>250</v>
      </c>
      <c r="E16" s="375" t="s">
        <v>9</v>
      </c>
      <c r="F16" s="375" t="s">
        <v>9</v>
      </c>
      <c r="G16" s="375" t="s">
        <v>9</v>
      </c>
      <c r="H16" s="375" t="s">
        <v>9</v>
      </c>
      <c r="I16" s="375">
        <v>250</v>
      </c>
      <c r="J16" s="374" t="s">
        <v>9</v>
      </c>
      <c r="K16" s="362"/>
      <c r="L16" s="362"/>
    </row>
    <row r="17" spans="1:12" ht="12.75" customHeight="1">
      <c r="A17" s="362"/>
      <c r="B17" s="362"/>
      <c r="C17" s="374"/>
      <c r="D17" s="375"/>
      <c r="E17" s="375"/>
      <c r="F17" s="375"/>
      <c r="G17" s="375"/>
      <c r="H17" s="375"/>
      <c r="I17" s="375"/>
      <c r="J17" s="374"/>
      <c r="K17" s="362"/>
      <c r="L17" s="362"/>
    </row>
    <row r="18" spans="1:12" ht="21" customHeight="1">
      <c r="A18" s="362"/>
      <c r="B18" s="362"/>
      <c r="C18" s="71">
        <v>2020</v>
      </c>
      <c r="D18" s="73">
        <f>I18</f>
        <v>250.63</v>
      </c>
      <c r="E18" s="73" t="s">
        <v>9</v>
      </c>
      <c r="F18" s="73" t="s">
        <v>9</v>
      </c>
      <c r="G18" s="73" t="s">
        <v>9</v>
      </c>
      <c r="H18" s="73" t="s">
        <v>9</v>
      </c>
      <c r="I18" s="73">
        <v>250.63</v>
      </c>
      <c r="J18" s="71" t="s">
        <v>9</v>
      </c>
      <c r="K18" s="362"/>
      <c r="L18" s="362"/>
    </row>
    <row r="19" spans="1:12" ht="22.5" customHeight="1">
      <c r="A19" s="362"/>
      <c r="B19" s="362"/>
      <c r="C19" s="71">
        <v>2021</v>
      </c>
      <c r="D19" s="184">
        <f>I19</f>
        <v>249.74700000000001</v>
      </c>
      <c r="E19" s="184" t="s">
        <v>9</v>
      </c>
      <c r="F19" s="184" t="s">
        <v>9</v>
      </c>
      <c r="G19" s="184" t="s">
        <v>9</v>
      </c>
      <c r="H19" s="184" t="s">
        <v>9</v>
      </c>
      <c r="I19" s="184">
        <v>249.74700000000001</v>
      </c>
      <c r="J19" s="71" t="s">
        <v>9</v>
      </c>
      <c r="K19" s="362"/>
      <c r="L19" s="362"/>
    </row>
    <row r="20" spans="1:12" ht="22.5" customHeight="1">
      <c r="A20" s="362"/>
      <c r="B20" s="362"/>
      <c r="C20" s="71">
        <v>2022</v>
      </c>
      <c r="D20" s="73">
        <f>I20</f>
        <v>250</v>
      </c>
      <c r="E20" s="73" t="s">
        <v>9</v>
      </c>
      <c r="F20" s="73" t="s">
        <v>9</v>
      </c>
      <c r="G20" s="73" t="s">
        <v>9</v>
      </c>
      <c r="H20" s="73" t="s">
        <v>9</v>
      </c>
      <c r="I20" s="73">
        <v>250</v>
      </c>
      <c r="J20" s="71" t="s">
        <v>9</v>
      </c>
      <c r="K20" s="362"/>
      <c r="L20" s="362"/>
    </row>
    <row r="21" spans="1:12" ht="22.5" customHeight="1">
      <c r="A21" s="362"/>
      <c r="B21" s="362"/>
      <c r="C21" s="101">
        <v>2023</v>
      </c>
      <c r="D21" s="103">
        <f>I21</f>
        <v>200</v>
      </c>
      <c r="E21" s="103" t="s">
        <v>9</v>
      </c>
      <c r="F21" s="103" t="s">
        <v>9</v>
      </c>
      <c r="G21" s="103" t="s">
        <v>9</v>
      </c>
      <c r="H21" s="103" t="s">
        <v>9</v>
      </c>
      <c r="I21" s="103">
        <v>200</v>
      </c>
      <c r="J21" s="101" t="s">
        <v>9</v>
      </c>
      <c r="K21" s="362"/>
      <c r="L21" s="362"/>
    </row>
    <row r="22" spans="1:12" ht="22.5" customHeight="1">
      <c r="A22" s="363"/>
      <c r="B22" s="363"/>
      <c r="C22" s="195">
        <v>2024</v>
      </c>
      <c r="D22" s="196">
        <f>I22</f>
        <v>200</v>
      </c>
      <c r="E22" s="196" t="s">
        <v>9</v>
      </c>
      <c r="F22" s="196" t="s">
        <v>9</v>
      </c>
      <c r="G22" s="196" t="s">
        <v>9</v>
      </c>
      <c r="H22" s="196" t="s">
        <v>9</v>
      </c>
      <c r="I22" s="196">
        <v>200</v>
      </c>
      <c r="J22" s="202" t="s">
        <v>9</v>
      </c>
      <c r="K22" s="363"/>
      <c r="L22" s="363"/>
    </row>
    <row r="23" spans="1:12" ht="16.5" customHeight="1">
      <c r="A23" s="361" t="s">
        <v>14</v>
      </c>
      <c r="B23" s="361" t="s">
        <v>15</v>
      </c>
      <c r="C23" s="71">
        <v>2017</v>
      </c>
      <c r="D23" s="71" t="s">
        <v>9</v>
      </c>
      <c r="E23" s="71" t="s">
        <v>9</v>
      </c>
      <c r="F23" s="71" t="s">
        <v>9</v>
      </c>
      <c r="G23" s="71" t="s">
        <v>9</v>
      </c>
      <c r="H23" s="71" t="s">
        <v>9</v>
      </c>
      <c r="I23" s="71" t="s">
        <v>9</v>
      </c>
      <c r="J23" s="71" t="s">
        <v>9</v>
      </c>
      <c r="K23" s="361" t="s">
        <v>16</v>
      </c>
      <c r="L23" s="361" t="s">
        <v>17</v>
      </c>
    </row>
    <row r="24" spans="1:12" ht="16.5" customHeight="1">
      <c r="A24" s="362"/>
      <c r="B24" s="362"/>
      <c r="C24" s="71">
        <v>2018</v>
      </c>
      <c r="D24" s="71" t="s">
        <v>9</v>
      </c>
      <c r="E24" s="71" t="s">
        <v>9</v>
      </c>
      <c r="F24" s="71" t="s">
        <v>9</v>
      </c>
      <c r="G24" s="71" t="s">
        <v>9</v>
      </c>
      <c r="H24" s="71" t="s">
        <v>9</v>
      </c>
      <c r="I24" s="71" t="s">
        <v>9</v>
      </c>
      <c r="J24" s="71" t="s">
        <v>9</v>
      </c>
      <c r="K24" s="362"/>
      <c r="L24" s="362"/>
    </row>
    <row r="25" spans="1:12" ht="16.5" customHeight="1">
      <c r="A25" s="362"/>
      <c r="B25" s="362"/>
      <c r="C25" s="71">
        <v>2019</v>
      </c>
      <c r="D25" s="71" t="s">
        <v>9</v>
      </c>
      <c r="E25" s="71" t="s">
        <v>9</v>
      </c>
      <c r="F25" s="71" t="s">
        <v>9</v>
      </c>
      <c r="G25" s="71" t="s">
        <v>9</v>
      </c>
      <c r="H25" s="71" t="s">
        <v>9</v>
      </c>
      <c r="I25" s="71" t="s">
        <v>9</v>
      </c>
      <c r="J25" s="71" t="s">
        <v>9</v>
      </c>
      <c r="K25" s="362"/>
      <c r="L25" s="362"/>
    </row>
    <row r="26" spans="1:12" ht="16.5" customHeight="1">
      <c r="A26" s="362"/>
      <c r="B26" s="362"/>
      <c r="C26" s="71">
        <v>2020</v>
      </c>
      <c r="D26" s="71" t="s">
        <v>9</v>
      </c>
      <c r="E26" s="71" t="s">
        <v>9</v>
      </c>
      <c r="F26" s="71" t="s">
        <v>9</v>
      </c>
      <c r="G26" s="71" t="s">
        <v>9</v>
      </c>
      <c r="H26" s="71" t="s">
        <v>9</v>
      </c>
      <c r="I26" s="71" t="s">
        <v>9</v>
      </c>
      <c r="J26" s="71" t="s">
        <v>9</v>
      </c>
      <c r="K26" s="362"/>
      <c r="L26" s="362"/>
    </row>
    <row r="27" spans="1:12" ht="16.5" customHeight="1">
      <c r="A27" s="362"/>
      <c r="B27" s="362"/>
      <c r="C27" s="71">
        <v>2021</v>
      </c>
      <c r="D27" s="71" t="s">
        <v>9</v>
      </c>
      <c r="E27" s="71" t="s">
        <v>9</v>
      </c>
      <c r="F27" s="71" t="s">
        <v>9</v>
      </c>
      <c r="G27" s="71" t="s">
        <v>9</v>
      </c>
      <c r="H27" s="71" t="s">
        <v>9</v>
      </c>
      <c r="I27" s="71" t="s">
        <v>9</v>
      </c>
      <c r="J27" s="71" t="s">
        <v>9</v>
      </c>
      <c r="K27" s="362"/>
      <c r="L27" s="362"/>
    </row>
    <row r="28" spans="1:12" ht="16.5" customHeight="1">
      <c r="A28" s="362"/>
      <c r="B28" s="362"/>
      <c r="C28" s="71">
        <v>2022</v>
      </c>
      <c r="D28" s="71" t="s">
        <v>9</v>
      </c>
      <c r="E28" s="71" t="s">
        <v>9</v>
      </c>
      <c r="F28" s="71" t="s">
        <v>9</v>
      </c>
      <c r="G28" s="71" t="s">
        <v>9</v>
      </c>
      <c r="H28" s="71" t="s">
        <v>9</v>
      </c>
      <c r="I28" s="71" t="s">
        <v>9</v>
      </c>
      <c r="J28" s="71" t="s">
        <v>9</v>
      </c>
      <c r="K28" s="362"/>
      <c r="L28" s="362"/>
    </row>
    <row r="29" spans="1:12" ht="16.5" customHeight="1">
      <c r="A29" s="362"/>
      <c r="B29" s="362"/>
      <c r="C29" s="101">
        <v>2023</v>
      </c>
      <c r="D29" s="101" t="s">
        <v>9</v>
      </c>
      <c r="E29" s="101" t="s">
        <v>9</v>
      </c>
      <c r="F29" s="101" t="s">
        <v>9</v>
      </c>
      <c r="G29" s="101" t="s">
        <v>9</v>
      </c>
      <c r="H29" s="101" t="s">
        <v>9</v>
      </c>
      <c r="I29" s="101" t="s">
        <v>9</v>
      </c>
      <c r="J29" s="101" t="s">
        <v>9</v>
      </c>
      <c r="K29" s="362"/>
      <c r="L29" s="362"/>
    </row>
    <row r="30" spans="1:12" ht="16.5" customHeight="1">
      <c r="A30" s="363"/>
      <c r="B30" s="363"/>
      <c r="C30" s="195">
        <v>2024</v>
      </c>
      <c r="D30" s="203">
        <v>0</v>
      </c>
      <c r="E30" s="195"/>
      <c r="F30" s="195"/>
      <c r="G30" s="195"/>
      <c r="H30" s="195"/>
      <c r="I30" s="203">
        <v>0</v>
      </c>
      <c r="J30" s="195"/>
      <c r="K30" s="363"/>
      <c r="L30" s="363"/>
    </row>
    <row r="31" spans="1:12" ht="16.5" customHeight="1">
      <c r="A31" s="361" t="s">
        <v>18</v>
      </c>
      <c r="B31" s="361" t="s">
        <v>19</v>
      </c>
      <c r="C31" s="71">
        <v>2017</v>
      </c>
      <c r="D31" s="72">
        <v>10</v>
      </c>
      <c r="E31" s="72" t="s">
        <v>9</v>
      </c>
      <c r="F31" s="72" t="s">
        <v>9</v>
      </c>
      <c r="G31" s="72" t="s">
        <v>9</v>
      </c>
      <c r="H31" s="72" t="s">
        <v>9</v>
      </c>
      <c r="I31" s="72">
        <v>10</v>
      </c>
      <c r="J31" s="71" t="s">
        <v>9</v>
      </c>
      <c r="K31" s="361" t="s">
        <v>16</v>
      </c>
      <c r="L31" s="361" t="s">
        <v>20</v>
      </c>
    </row>
    <row r="32" spans="1:12" ht="16.5" customHeight="1">
      <c r="A32" s="362"/>
      <c r="B32" s="362"/>
      <c r="C32" s="71">
        <v>2018</v>
      </c>
      <c r="D32" s="72">
        <v>10</v>
      </c>
      <c r="E32" s="72" t="s">
        <v>9</v>
      </c>
      <c r="F32" s="72" t="s">
        <v>9</v>
      </c>
      <c r="G32" s="72" t="s">
        <v>9</v>
      </c>
      <c r="H32" s="72" t="s">
        <v>9</v>
      </c>
      <c r="I32" s="72">
        <v>10</v>
      </c>
      <c r="J32" s="71" t="s">
        <v>9</v>
      </c>
      <c r="K32" s="362"/>
      <c r="L32" s="362"/>
    </row>
    <row r="33" spans="1:12" ht="16.5" customHeight="1">
      <c r="A33" s="362"/>
      <c r="B33" s="362"/>
      <c r="C33" s="71">
        <v>2019</v>
      </c>
      <c r="D33" s="72">
        <f>I33</f>
        <v>18</v>
      </c>
      <c r="E33" s="72" t="s">
        <v>9</v>
      </c>
      <c r="F33" s="72" t="s">
        <v>9</v>
      </c>
      <c r="G33" s="72" t="s">
        <v>9</v>
      </c>
      <c r="H33" s="72" t="s">
        <v>9</v>
      </c>
      <c r="I33" s="72">
        <v>18</v>
      </c>
      <c r="J33" s="71" t="s">
        <v>9</v>
      </c>
      <c r="K33" s="362"/>
      <c r="L33" s="362"/>
    </row>
    <row r="34" spans="1:12" s="69" customFormat="1" ht="16.5" customHeight="1">
      <c r="A34" s="362"/>
      <c r="B34" s="362"/>
      <c r="C34" s="89">
        <v>2020</v>
      </c>
      <c r="D34" s="90">
        <v>15</v>
      </c>
      <c r="E34" s="90" t="s">
        <v>9</v>
      </c>
      <c r="F34" s="90" t="s">
        <v>9</v>
      </c>
      <c r="G34" s="90" t="s">
        <v>9</v>
      </c>
      <c r="H34" s="90" t="s">
        <v>9</v>
      </c>
      <c r="I34" s="90">
        <v>15</v>
      </c>
      <c r="J34" s="89" t="s">
        <v>9</v>
      </c>
      <c r="K34" s="362"/>
      <c r="L34" s="362"/>
    </row>
    <row r="35" spans="1:12" ht="16.5" customHeight="1">
      <c r="A35" s="362"/>
      <c r="B35" s="362"/>
      <c r="C35" s="71">
        <v>2021</v>
      </c>
      <c r="D35" s="72">
        <v>15</v>
      </c>
      <c r="E35" s="90" t="s">
        <v>9</v>
      </c>
      <c r="F35" s="90" t="s">
        <v>9</v>
      </c>
      <c r="G35" s="90" t="s">
        <v>9</v>
      </c>
      <c r="H35" s="90" t="s">
        <v>9</v>
      </c>
      <c r="I35" s="72">
        <v>15</v>
      </c>
      <c r="J35" s="71" t="s">
        <v>9</v>
      </c>
      <c r="K35" s="362"/>
      <c r="L35" s="362"/>
    </row>
    <row r="36" spans="1:12" ht="16.5" customHeight="1">
      <c r="A36" s="362"/>
      <c r="B36" s="362"/>
      <c r="C36" s="71">
        <v>2022</v>
      </c>
      <c r="D36" s="72">
        <f>I36</f>
        <v>15</v>
      </c>
      <c r="E36" s="90" t="s">
        <v>9</v>
      </c>
      <c r="F36" s="90" t="s">
        <v>9</v>
      </c>
      <c r="G36" s="90" t="s">
        <v>9</v>
      </c>
      <c r="H36" s="90" t="s">
        <v>9</v>
      </c>
      <c r="I36" s="72">
        <v>15</v>
      </c>
      <c r="J36" s="71" t="s">
        <v>9</v>
      </c>
      <c r="K36" s="362"/>
      <c r="L36" s="362"/>
    </row>
    <row r="37" spans="1:12" ht="16.5" customHeight="1">
      <c r="A37" s="362"/>
      <c r="B37" s="362"/>
      <c r="C37" s="101">
        <v>2023</v>
      </c>
      <c r="D37" s="102">
        <v>0</v>
      </c>
      <c r="E37" s="90" t="s">
        <v>9</v>
      </c>
      <c r="F37" s="90" t="s">
        <v>9</v>
      </c>
      <c r="G37" s="90" t="s">
        <v>9</v>
      </c>
      <c r="H37" s="90" t="s">
        <v>9</v>
      </c>
      <c r="I37" s="102">
        <v>0</v>
      </c>
      <c r="J37" s="101" t="s">
        <v>9</v>
      </c>
      <c r="K37" s="362"/>
      <c r="L37" s="362"/>
    </row>
    <row r="38" spans="1:12" ht="16.5" customHeight="1">
      <c r="A38" s="363"/>
      <c r="B38" s="363"/>
      <c r="C38" s="195">
        <v>2024</v>
      </c>
      <c r="D38" s="197">
        <f>I38</f>
        <v>0</v>
      </c>
      <c r="E38" s="90"/>
      <c r="F38" s="90"/>
      <c r="G38" s="90"/>
      <c r="H38" s="90"/>
      <c r="I38" s="197">
        <v>0</v>
      </c>
      <c r="J38" s="195"/>
      <c r="K38" s="363"/>
      <c r="L38" s="363"/>
    </row>
    <row r="39" spans="1:12" ht="16.5" customHeight="1">
      <c r="A39" s="361" t="s">
        <v>21</v>
      </c>
      <c r="B39" s="361" t="s">
        <v>22</v>
      </c>
      <c r="C39" s="71">
        <v>2017</v>
      </c>
      <c r="D39" s="72">
        <v>150</v>
      </c>
      <c r="E39" s="72" t="s">
        <v>9</v>
      </c>
      <c r="F39" s="72" t="s">
        <v>9</v>
      </c>
      <c r="G39" s="72" t="s">
        <v>9</v>
      </c>
      <c r="H39" s="72" t="s">
        <v>9</v>
      </c>
      <c r="I39" s="72" t="s">
        <v>9</v>
      </c>
      <c r="J39" s="72">
        <v>150</v>
      </c>
      <c r="K39" s="361" t="s">
        <v>23</v>
      </c>
      <c r="L39" s="361" t="s">
        <v>110</v>
      </c>
    </row>
    <row r="40" spans="1:12" ht="16.5" customHeight="1">
      <c r="A40" s="362"/>
      <c r="B40" s="362"/>
      <c r="C40" s="71">
        <v>2018</v>
      </c>
      <c r="D40" s="72">
        <v>150</v>
      </c>
      <c r="E40" s="72" t="s">
        <v>9</v>
      </c>
      <c r="F40" s="72" t="s">
        <v>9</v>
      </c>
      <c r="G40" s="72" t="s">
        <v>9</v>
      </c>
      <c r="H40" s="72" t="s">
        <v>9</v>
      </c>
      <c r="I40" s="72" t="s">
        <v>9</v>
      </c>
      <c r="J40" s="72">
        <v>150</v>
      </c>
      <c r="K40" s="362"/>
      <c r="L40" s="362"/>
    </row>
    <row r="41" spans="1:12" ht="16.5" customHeight="1">
      <c r="A41" s="362"/>
      <c r="B41" s="362"/>
      <c r="C41" s="71">
        <v>2019</v>
      </c>
      <c r="D41" s="72">
        <v>150</v>
      </c>
      <c r="E41" s="72" t="s">
        <v>9</v>
      </c>
      <c r="F41" s="72" t="s">
        <v>9</v>
      </c>
      <c r="G41" s="72" t="s">
        <v>9</v>
      </c>
      <c r="H41" s="72" t="s">
        <v>9</v>
      </c>
      <c r="I41" s="72" t="s">
        <v>9</v>
      </c>
      <c r="J41" s="72">
        <v>150</v>
      </c>
      <c r="K41" s="362"/>
      <c r="L41" s="362"/>
    </row>
    <row r="42" spans="1:12" ht="16.5" customHeight="1">
      <c r="A42" s="362"/>
      <c r="B42" s="362"/>
      <c r="C42" s="71">
        <v>2020</v>
      </c>
      <c r="D42" s="173">
        <f>J42</f>
        <v>142.149</v>
      </c>
      <c r="E42" s="173"/>
      <c r="F42" s="173" t="s">
        <v>9</v>
      </c>
      <c r="G42" s="173"/>
      <c r="H42" s="173"/>
      <c r="I42" s="173" t="s">
        <v>9</v>
      </c>
      <c r="J42" s="173">
        <v>142.149</v>
      </c>
      <c r="K42" s="362"/>
      <c r="L42" s="362"/>
    </row>
    <row r="43" spans="1:12" ht="16.5" customHeight="1">
      <c r="A43" s="362"/>
      <c r="B43" s="362"/>
      <c r="C43" s="71">
        <v>2021</v>
      </c>
      <c r="D43" s="249">
        <v>150</v>
      </c>
      <c r="E43" s="249" t="s">
        <v>9</v>
      </c>
      <c r="F43" s="249" t="s">
        <v>9</v>
      </c>
      <c r="G43" s="249" t="s">
        <v>9</v>
      </c>
      <c r="H43" s="249" t="s">
        <v>9</v>
      </c>
      <c r="I43" s="249" t="s">
        <v>9</v>
      </c>
      <c r="J43" s="249">
        <v>150</v>
      </c>
      <c r="K43" s="362"/>
      <c r="L43" s="362"/>
    </row>
    <row r="44" spans="1:12" ht="16.5" customHeight="1">
      <c r="A44" s="362"/>
      <c r="B44" s="362"/>
      <c r="C44" s="71">
        <v>2022</v>
      </c>
      <c r="D44" s="249" t="s">
        <v>9</v>
      </c>
      <c r="E44" s="249" t="s">
        <v>9</v>
      </c>
      <c r="F44" s="249" t="s">
        <v>9</v>
      </c>
      <c r="G44" s="249" t="s">
        <v>9</v>
      </c>
      <c r="H44" s="249" t="s">
        <v>9</v>
      </c>
      <c r="I44" s="249" t="s">
        <v>9</v>
      </c>
      <c r="J44" s="249" t="s">
        <v>9</v>
      </c>
      <c r="K44" s="362"/>
      <c r="L44" s="362"/>
    </row>
    <row r="45" spans="1:12" ht="16.5" customHeight="1">
      <c r="A45" s="362"/>
      <c r="B45" s="362"/>
      <c r="C45" s="101">
        <v>2023</v>
      </c>
      <c r="D45" s="249" t="s">
        <v>9</v>
      </c>
      <c r="E45" s="249" t="s">
        <v>9</v>
      </c>
      <c r="F45" s="249" t="s">
        <v>9</v>
      </c>
      <c r="G45" s="249" t="s">
        <v>9</v>
      </c>
      <c r="H45" s="249" t="s">
        <v>9</v>
      </c>
      <c r="I45" s="249" t="s">
        <v>9</v>
      </c>
      <c r="J45" s="249" t="s">
        <v>9</v>
      </c>
      <c r="K45" s="362"/>
      <c r="L45" s="362"/>
    </row>
    <row r="46" spans="1:12" ht="16.5" customHeight="1">
      <c r="A46" s="363"/>
      <c r="B46" s="363"/>
      <c r="C46" s="195">
        <v>2024</v>
      </c>
      <c r="D46" s="203" t="s">
        <v>9</v>
      </c>
      <c r="E46" s="203" t="s">
        <v>9</v>
      </c>
      <c r="F46" s="203" t="s">
        <v>9</v>
      </c>
      <c r="G46" s="203" t="s">
        <v>9</v>
      </c>
      <c r="H46" s="203" t="s">
        <v>9</v>
      </c>
      <c r="I46" s="203" t="s">
        <v>9</v>
      </c>
      <c r="J46" s="203" t="s">
        <v>9</v>
      </c>
      <c r="K46" s="363"/>
      <c r="L46" s="363"/>
    </row>
    <row r="47" spans="1:12" ht="16.5" customHeight="1">
      <c r="A47" s="361" t="s">
        <v>24</v>
      </c>
      <c r="B47" s="368" t="s">
        <v>25</v>
      </c>
      <c r="C47" s="71">
        <v>2017</v>
      </c>
      <c r="D47" s="73">
        <v>3</v>
      </c>
      <c r="E47" s="73" t="s">
        <v>9</v>
      </c>
      <c r="F47" s="73" t="s">
        <v>9</v>
      </c>
      <c r="G47" s="73" t="s">
        <v>9</v>
      </c>
      <c r="H47" s="73" t="s">
        <v>9</v>
      </c>
      <c r="I47" s="73">
        <v>3</v>
      </c>
      <c r="J47" s="72" t="s">
        <v>9</v>
      </c>
      <c r="K47" s="364" t="s">
        <v>26</v>
      </c>
      <c r="L47" s="361" t="s">
        <v>111</v>
      </c>
    </row>
    <row r="48" spans="1:12" ht="16.5" customHeight="1">
      <c r="A48" s="362"/>
      <c r="B48" s="369"/>
      <c r="C48" s="71">
        <v>2018</v>
      </c>
      <c r="D48" s="73">
        <v>3</v>
      </c>
      <c r="E48" s="73" t="s">
        <v>9</v>
      </c>
      <c r="F48" s="73" t="s">
        <v>9</v>
      </c>
      <c r="G48" s="73" t="s">
        <v>9</v>
      </c>
      <c r="H48" s="73" t="s">
        <v>9</v>
      </c>
      <c r="I48" s="73">
        <v>3</v>
      </c>
      <c r="J48" s="72" t="s">
        <v>9</v>
      </c>
      <c r="K48" s="365"/>
      <c r="L48" s="362"/>
    </row>
    <row r="49" spans="1:12" ht="16.5" customHeight="1">
      <c r="A49" s="362"/>
      <c r="B49" s="369"/>
      <c r="C49" s="71">
        <v>2019</v>
      </c>
      <c r="D49" s="73">
        <v>3</v>
      </c>
      <c r="E49" s="73" t="s">
        <v>9</v>
      </c>
      <c r="F49" s="73" t="s">
        <v>9</v>
      </c>
      <c r="G49" s="73" t="s">
        <v>9</v>
      </c>
      <c r="H49" s="73" t="s">
        <v>9</v>
      </c>
      <c r="I49" s="73">
        <v>3</v>
      </c>
      <c r="J49" s="72" t="s">
        <v>9</v>
      </c>
      <c r="K49" s="365"/>
      <c r="L49" s="362"/>
    </row>
    <row r="50" spans="1:12" s="25" customFormat="1" ht="16.5" customHeight="1">
      <c r="A50" s="362"/>
      <c r="B50" s="369"/>
      <c r="C50" s="71">
        <v>2020</v>
      </c>
      <c r="D50" s="97">
        <v>0</v>
      </c>
      <c r="E50" s="73" t="s">
        <v>9</v>
      </c>
      <c r="F50" s="73" t="s">
        <v>9</v>
      </c>
      <c r="G50" s="73" t="s">
        <v>9</v>
      </c>
      <c r="H50" s="73" t="s">
        <v>9</v>
      </c>
      <c r="I50" s="73">
        <v>0</v>
      </c>
      <c r="J50" s="72" t="s">
        <v>9</v>
      </c>
      <c r="K50" s="365"/>
      <c r="L50" s="362"/>
    </row>
    <row r="51" spans="1:12" ht="16.5" customHeight="1">
      <c r="A51" s="362"/>
      <c r="B51" s="369"/>
      <c r="C51" s="71">
        <v>2021</v>
      </c>
      <c r="D51" s="73">
        <f>I51</f>
        <v>0</v>
      </c>
      <c r="E51" s="73" t="s">
        <v>9</v>
      </c>
      <c r="F51" s="73" t="s">
        <v>9</v>
      </c>
      <c r="G51" s="73" t="s">
        <v>9</v>
      </c>
      <c r="H51" s="73" t="s">
        <v>9</v>
      </c>
      <c r="I51" s="73">
        <v>0</v>
      </c>
      <c r="J51" s="72" t="s">
        <v>9</v>
      </c>
      <c r="K51" s="365"/>
      <c r="L51" s="362"/>
    </row>
    <row r="52" spans="1:12" ht="16.5" customHeight="1">
      <c r="A52" s="362"/>
      <c r="B52" s="369"/>
      <c r="C52" s="71">
        <v>2022</v>
      </c>
      <c r="D52" s="73">
        <f>I52</f>
        <v>0</v>
      </c>
      <c r="E52" s="73" t="s">
        <v>9</v>
      </c>
      <c r="F52" s="73" t="s">
        <v>9</v>
      </c>
      <c r="G52" s="73" t="s">
        <v>9</v>
      </c>
      <c r="H52" s="73" t="s">
        <v>9</v>
      </c>
      <c r="I52" s="73">
        <v>0</v>
      </c>
      <c r="J52" s="72" t="s">
        <v>9</v>
      </c>
      <c r="K52" s="365"/>
      <c r="L52" s="362"/>
    </row>
    <row r="53" spans="1:12" ht="16.5" customHeight="1">
      <c r="A53" s="362"/>
      <c r="B53" s="369"/>
      <c r="C53" s="101">
        <v>2023</v>
      </c>
      <c r="D53" s="103">
        <v>0</v>
      </c>
      <c r="E53" s="103" t="s">
        <v>9</v>
      </c>
      <c r="F53" s="103" t="s">
        <v>9</v>
      </c>
      <c r="G53" s="103" t="s">
        <v>9</v>
      </c>
      <c r="H53" s="103" t="s">
        <v>9</v>
      </c>
      <c r="I53" s="103">
        <v>0</v>
      </c>
      <c r="J53" s="102" t="s">
        <v>9</v>
      </c>
      <c r="K53" s="365"/>
      <c r="L53" s="362"/>
    </row>
    <row r="54" spans="1:12" ht="16.5" customHeight="1">
      <c r="A54" s="363"/>
      <c r="B54" s="370"/>
      <c r="C54" s="195">
        <v>2024</v>
      </c>
      <c r="D54" s="203">
        <v>0</v>
      </c>
      <c r="E54" s="196"/>
      <c r="F54" s="196"/>
      <c r="G54" s="196"/>
      <c r="H54" s="196"/>
      <c r="I54" s="203">
        <v>0</v>
      </c>
      <c r="J54" s="203" t="s">
        <v>9</v>
      </c>
      <c r="K54" s="367"/>
      <c r="L54" s="363"/>
    </row>
    <row r="55" spans="1:12" ht="16.5" customHeight="1">
      <c r="A55" s="361" t="s">
        <v>27</v>
      </c>
      <c r="B55" s="361" t="s">
        <v>28</v>
      </c>
      <c r="C55" s="71">
        <v>2017</v>
      </c>
      <c r="D55" s="72" t="str">
        <f>G55</f>
        <v>-</v>
      </c>
      <c r="E55" s="72" t="s">
        <v>9</v>
      </c>
      <c r="F55" s="72" t="s">
        <v>9</v>
      </c>
      <c r="G55" s="72" t="s">
        <v>9</v>
      </c>
      <c r="H55" s="72" t="s">
        <v>9</v>
      </c>
      <c r="I55" s="73" t="s">
        <v>9</v>
      </c>
      <c r="J55" s="72" t="s">
        <v>9</v>
      </c>
      <c r="K55" s="361" t="s">
        <v>29</v>
      </c>
      <c r="L55" s="361" t="s">
        <v>112</v>
      </c>
    </row>
    <row r="56" spans="1:12" ht="16.5" customHeight="1">
      <c r="A56" s="362"/>
      <c r="B56" s="362"/>
      <c r="C56" s="71">
        <v>2018</v>
      </c>
      <c r="D56" s="72" t="str">
        <f>G56</f>
        <v>-</v>
      </c>
      <c r="E56" s="72" t="s">
        <v>9</v>
      </c>
      <c r="F56" s="72" t="s">
        <v>9</v>
      </c>
      <c r="G56" s="72" t="s">
        <v>9</v>
      </c>
      <c r="H56" s="72" t="s">
        <v>9</v>
      </c>
      <c r="I56" s="73" t="s">
        <v>9</v>
      </c>
      <c r="J56" s="72" t="s">
        <v>9</v>
      </c>
      <c r="K56" s="362"/>
      <c r="L56" s="362"/>
    </row>
    <row r="57" spans="1:12" ht="16.5" customHeight="1">
      <c r="A57" s="362"/>
      <c r="B57" s="362"/>
      <c r="C57" s="71">
        <v>2019</v>
      </c>
      <c r="D57" s="72" t="str">
        <f>G57</f>
        <v>-</v>
      </c>
      <c r="E57" s="72" t="s">
        <v>9</v>
      </c>
      <c r="F57" s="72" t="s">
        <v>9</v>
      </c>
      <c r="G57" s="72" t="s">
        <v>9</v>
      </c>
      <c r="H57" s="72" t="s">
        <v>9</v>
      </c>
      <c r="I57" s="73" t="s">
        <v>9</v>
      </c>
      <c r="J57" s="72" t="s">
        <v>9</v>
      </c>
      <c r="K57" s="362"/>
      <c r="L57" s="362"/>
    </row>
    <row r="58" spans="1:12" ht="16.5" customHeight="1">
      <c r="A58" s="362"/>
      <c r="B58" s="362"/>
      <c r="C58" s="71">
        <v>2020</v>
      </c>
      <c r="D58" s="72" t="s">
        <v>9</v>
      </c>
      <c r="E58" s="72" t="s">
        <v>9</v>
      </c>
      <c r="F58" s="72" t="s">
        <v>9</v>
      </c>
      <c r="G58" s="72" t="s">
        <v>9</v>
      </c>
      <c r="H58" s="72" t="s">
        <v>9</v>
      </c>
      <c r="I58" s="72" t="s">
        <v>9</v>
      </c>
      <c r="J58" s="72" t="s">
        <v>9</v>
      </c>
      <c r="K58" s="362"/>
      <c r="L58" s="362"/>
    </row>
    <row r="59" spans="1:12" ht="16.5" customHeight="1">
      <c r="A59" s="362"/>
      <c r="B59" s="362"/>
      <c r="C59" s="71">
        <v>2021</v>
      </c>
      <c r="D59" s="72" t="s">
        <v>9</v>
      </c>
      <c r="E59" s="72" t="s">
        <v>9</v>
      </c>
      <c r="F59" s="72" t="s">
        <v>9</v>
      </c>
      <c r="G59" s="72" t="s">
        <v>9</v>
      </c>
      <c r="H59" s="72" t="s">
        <v>9</v>
      </c>
      <c r="I59" s="72" t="s">
        <v>9</v>
      </c>
      <c r="J59" s="72" t="s">
        <v>9</v>
      </c>
      <c r="K59" s="362"/>
      <c r="L59" s="362"/>
    </row>
    <row r="60" spans="1:12" ht="16.5" customHeight="1">
      <c r="A60" s="362"/>
      <c r="B60" s="362"/>
      <c r="C60" s="71">
        <v>2022</v>
      </c>
      <c r="D60" s="72" t="s">
        <v>9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 t="s">
        <v>9</v>
      </c>
      <c r="J60" s="102" t="s">
        <v>9</v>
      </c>
      <c r="K60" s="362"/>
      <c r="L60" s="362"/>
    </row>
    <row r="61" spans="1:12" ht="16.5" customHeight="1">
      <c r="A61" s="362"/>
      <c r="B61" s="362"/>
      <c r="C61" s="101">
        <v>2023</v>
      </c>
      <c r="D61" s="102" t="s">
        <v>9</v>
      </c>
      <c r="E61" s="203" t="s">
        <v>9</v>
      </c>
      <c r="F61" s="203" t="s">
        <v>9</v>
      </c>
      <c r="G61" s="203" t="s">
        <v>9</v>
      </c>
      <c r="H61" s="203" t="s">
        <v>9</v>
      </c>
      <c r="I61" s="203" t="s">
        <v>9</v>
      </c>
      <c r="J61" s="203" t="s">
        <v>9</v>
      </c>
      <c r="K61" s="362"/>
      <c r="L61" s="362"/>
    </row>
    <row r="62" spans="1:12" ht="16.5" customHeight="1">
      <c r="A62" s="363"/>
      <c r="B62" s="363"/>
      <c r="C62" s="195">
        <v>2024</v>
      </c>
      <c r="D62" s="203" t="s">
        <v>9</v>
      </c>
      <c r="E62" s="203" t="s">
        <v>9</v>
      </c>
      <c r="F62" s="203" t="s">
        <v>9</v>
      </c>
      <c r="G62" s="203" t="s">
        <v>9</v>
      </c>
      <c r="H62" s="203" t="s">
        <v>9</v>
      </c>
      <c r="I62" s="203" t="s">
        <v>9</v>
      </c>
      <c r="J62" s="203" t="s">
        <v>9</v>
      </c>
      <c r="K62" s="363"/>
      <c r="L62" s="363"/>
    </row>
    <row r="63" spans="1:12" ht="37.5" customHeight="1">
      <c r="A63" s="71" t="s">
        <v>30</v>
      </c>
      <c r="B63" s="91" t="s">
        <v>31</v>
      </c>
      <c r="C63" s="192" t="s">
        <v>177</v>
      </c>
      <c r="D63" s="92" t="s">
        <v>9</v>
      </c>
      <c r="E63" s="92" t="s">
        <v>9</v>
      </c>
      <c r="F63" s="92" t="s">
        <v>9</v>
      </c>
      <c r="G63" s="92" t="s">
        <v>9</v>
      </c>
      <c r="H63" s="92" t="s">
        <v>9</v>
      </c>
      <c r="I63" s="92" t="s">
        <v>9</v>
      </c>
      <c r="J63" s="91" t="s">
        <v>9</v>
      </c>
      <c r="K63" s="91" t="s">
        <v>29</v>
      </c>
      <c r="L63" s="91"/>
    </row>
    <row r="64" spans="1:12" ht="63" customHeight="1">
      <c r="A64" s="71" t="s">
        <v>32</v>
      </c>
      <c r="B64" s="91" t="s">
        <v>33</v>
      </c>
      <c r="C64" s="192" t="s">
        <v>177</v>
      </c>
      <c r="D64" s="92" t="s">
        <v>9</v>
      </c>
      <c r="E64" s="92" t="s">
        <v>9</v>
      </c>
      <c r="F64" s="92" t="s">
        <v>9</v>
      </c>
      <c r="G64" s="92" t="s">
        <v>9</v>
      </c>
      <c r="H64" s="92" t="s">
        <v>9</v>
      </c>
      <c r="I64" s="92" t="s">
        <v>9</v>
      </c>
      <c r="J64" s="91" t="s">
        <v>9</v>
      </c>
      <c r="K64" s="91" t="s">
        <v>29</v>
      </c>
      <c r="L64" s="91" t="s">
        <v>113</v>
      </c>
    </row>
    <row r="65" spans="1:12" ht="39" customHeight="1">
      <c r="A65" s="71" t="s">
        <v>34</v>
      </c>
      <c r="B65" s="91" t="s">
        <v>35</v>
      </c>
      <c r="C65" s="192" t="s">
        <v>177</v>
      </c>
      <c r="D65" s="92" t="s">
        <v>9</v>
      </c>
      <c r="E65" s="92" t="s">
        <v>9</v>
      </c>
      <c r="F65" s="92" t="s">
        <v>9</v>
      </c>
      <c r="G65" s="92" t="s">
        <v>9</v>
      </c>
      <c r="H65" s="92" t="s">
        <v>9</v>
      </c>
      <c r="I65" s="92" t="s">
        <v>9</v>
      </c>
      <c r="J65" s="91" t="s">
        <v>9</v>
      </c>
      <c r="K65" s="91" t="s">
        <v>36</v>
      </c>
      <c r="L65" s="91" t="s">
        <v>37</v>
      </c>
    </row>
    <row r="66" spans="1:12" ht="23.25" customHeight="1">
      <c r="A66" s="364" t="s">
        <v>38</v>
      </c>
      <c r="B66" s="364" t="s">
        <v>39</v>
      </c>
      <c r="C66" s="167">
        <v>2017</v>
      </c>
      <c r="D66" s="92">
        <v>7</v>
      </c>
      <c r="E66" s="92" t="s">
        <v>9</v>
      </c>
      <c r="F66" s="92" t="s">
        <v>9</v>
      </c>
      <c r="G66" s="92" t="s">
        <v>9</v>
      </c>
      <c r="H66" s="92" t="s">
        <v>9</v>
      </c>
      <c r="I66" s="92">
        <v>7</v>
      </c>
      <c r="J66" s="167" t="s">
        <v>9</v>
      </c>
      <c r="K66" s="364" t="s">
        <v>36</v>
      </c>
      <c r="L66" s="364" t="s">
        <v>40</v>
      </c>
    </row>
    <row r="67" spans="1:12" ht="21" customHeight="1">
      <c r="A67" s="365"/>
      <c r="B67" s="365"/>
      <c r="C67" s="167">
        <v>2018</v>
      </c>
      <c r="D67" s="92">
        <v>10</v>
      </c>
      <c r="E67" s="92" t="s">
        <v>9</v>
      </c>
      <c r="F67" s="92" t="s">
        <v>9</v>
      </c>
      <c r="G67" s="92" t="s">
        <v>9</v>
      </c>
      <c r="H67" s="92" t="s">
        <v>9</v>
      </c>
      <c r="I67" s="92">
        <v>10</v>
      </c>
      <c r="J67" s="167" t="s">
        <v>9</v>
      </c>
      <c r="K67" s="365"/>
      <c r="L67" s="365"/>
    </row>
    <row r="68" spans="1:12" ht="21" customHeight="1">
      <c r="A68" s="365"/>
      <c r="B68" s="365"/>
      <c r="C68" s="167">
        <v>2019</v>
      </c>
      <c r="D68" s="92">
        <v>7</v>
      </c>
      <c r="E68" s="92" t="s">
        <v>9</v>
      </c>
      <c r="F68" s="92" t="s">
        <v>9</v>
      </c>
      <c r="G68" s="92" t="s">
        <v>9</v>
      </c>
      <c r="H68" s="92" t="s">
        <v>9</v>
      </c>
      <c r="I68" s="92">
        <v>7</v>
      </c>
      <c r="J68" s="167" t="s">
        <v>9</v>
      </c>
      <c r="K68" s="365"/>
      <c r="L68" s="365"/>
    </row>
    <row r="69" spans="1:12" ht="22.5" customHeight="1">
      <c r="A69" s="365"/>
      <c r="B69" s="365"/>
      <c r="C69" s="167">
        <v>2020</v>
      </c>
      <c r="D69" s="170">
        <f>I69</f>
        <v>9.9991599999999998</v>
      </c>
      <c r="E69" s="171" t="s">
        <v>9</v>
      </c>
      <c r="F69" s="171" t="s">
        <v>9</v>
      </c>
      <c r="G69" s="171" t="s">
        <v>9</v>
      </c>
      <c r="H69" s="171" t="s">
        <v>9</v>
      </c>
      <c r="I69" s="171">
        <v>9.9991599999999998</v>
      </c>
      <c r="J69" s="167" t="s">
        <v>9</v>
      </c>
      <c r="K69" s="365"/>
      <c r="L69" s="365"/>
    </row>
    <row r="70" spans="1:12" ht="21" customHeight="1">
      <c r="A70" s="365"/>
      <c r="B70" s="365"/>
      <c r="C70" s="167">
        <v>2021</v>
      </c>
      <c r="D70" s="92">
        <v>10</v>
      </c>
      <c r="E70" s="92" t="s">
        <v>9</v>
      </c>
      <c r="F70" s="92" t="s">
        <v>9</v>
      </c>
      <c r="G70" s="92" t="s">
        <v>9</v>
      </c>
      <c r="H70" s="92" t="s">
        <v>9</v>
      </c>
      <c r="I70" s="92">
        <v>10</v>
      </c>
      <c r="J70" s="167" t="s">
        <v>9</v>
      </c>
      <c r="K70" s="365"/>
      <c r="L70" s="365"/>
    </row>
    <row r="71" spans="1:12" ht="18.75" customHeight="1">
      <c r="A71" s="365"/>
      <c r="B71" s="365"/>
      <c r="C71" s="167">
        <v>2022</v>
      </c>
      <c r="D71" s="92">
        <f>I71</f>
        <v>10</v>
      </c>
      <c r="E71" s="92" t="s">
        <v>9</v>
      </c>
      <c r="F71" s="92" t="s">
        <v>9</v>
      </c>
      <c r="G71" s="92" t="s">
        <v>9</v>
      </c>
      <c r="H71" s="92" t="s">
        <v>9</v>
      </c>
      <c r="I71" s="92">
        <v>10</v>
      </c>
      <c r="J71" s="167" t="s">
        <v>9</v>
      </c>
      <c r="K71" s="365"/>
      <c r="L71" s="365"/>
    </row>
    <row r="72" spans="1:12" ht="22.5" customHeight="1">
      <c r="A72" s="365"/>
      <c r="B72" s="365"/>
      <c r="C72" s="194">
        <v>2023</v>
      </c>
      <c r="D72" s="229">
        <v>10</v>
      </c>
      <c r="E72" s="229" t="s">
        <v>9</v>
      </c>
      <c r="F72" s="229" t="s">
        <v>9</v>
      </c>
      <c r="G72" s="229" t="s">
        <v>9</v>
      </c>
      <c r="H72" s="229" t="s">
        <v>9</v>
      </c>
      <c r="I72" s="229">
        <v>0</v>
      </c>
      <c r="J72" s="194" t="s">
        <v>9</v>
      </c>
      <c r="K72" s="365"/>
      <c r="L72" s="365"/>
    </row>
    <row r="73" spans="1:12" ht="20.25" customHeight="1" thickBot="1">
      <c r="A73" s="366"/>
      <c r="B73" s="366"/>
      <c r="C73" s="193">
        <v>2024</v>
      </c>
      <c r="D73" s="203">
        <v>10</v>
      </c>
      <c r="E73" s="229" t="s">
        <v>9</v>
      </c>
      <c r="F73" s="229" t="s">
        <v>9</v>
      </c>
      <c r="G73" s="229" t="s">
        <v>9</v>
      </c>
      <c r="H73" s="229" t="s">
        <v>9</v>
      </c>
      <c r="I73" s="203">
        <v>0</v>
      </c>
      <c r="J73" s="205" t="s">
        <v>9</v>
      </c>
      <c r="K73" s="366"/>
      <c r="L73" s="366"/>
    </row>
    <row r="74" spans="1:12" ht="16.5" customHeight="1">
      <c r="A74" s="390" t="s">
        <v>41</v>
      </c>
      <c r="B74" s="391"/>
      <c r="C74" s="74">
        <v>2017</v>
      </c>
      <c r="D74" s="147">
        <f>SUM(D12,D23,D31,D39,D47,D55,D66)</f>
        <v>419.53700000000003</v>
      </c>
      <c r="E74" s="147" t="s">
        <v>9</v>
      </c>
      <c r="F74" s="147" t="s">
        <v>9</v>
      </c>
      <c r="G74" s="147" t="s">
        <v>9</v>
      </c>
      <c r="H74" s="147" t="s">
        <v>9</v>
      </c>
      <c r="I74" s="148">
        <f>SUM(I12,I31,I47,I66)</f>
        <v>269.53700000000003</v>
      </c>
      <c r="J74" s="76">
        <f>J39</f>
        <v>150</v>
      </c>
      <c r="K74" s="398"/>
      <c r="L74" s="402"/>
    </row>
    <row r="75" spans="1:12" ht="16.5" customHeight="1">
      <c r="A75" s="392"/>
      <c r="B75" s="393"/>
      <c r="C75" s="75">
        <v>2018</v>
      </c>
      <c r="D75" s="166">
        <f>D14+D32+D48+D67+D40</f>
        <v>422.19299999999998</v>
      </c>
      <c r="E75" s="50" t="s">
        <v>9</v>
      </c>
      <c r="F75" s="50" t="s">
        <v>9</v>
      </c>
      <c r="G75" s="50" t="s">
        <v>9</v>
      </c>
      <c r="H75" s="50" t="s">
        <v>9</v>
      </c>
      <c r="I75" s="163">
        <f>SUM(I67,I14,I32,I48)</f>
        <v>272.19299999999998</v>
      </c>
      <c r="J75" s="77">
        <f>J40</f>
        <v>150</v>
      </c>
      <c r="K75" s="399"/>
      <c r="L75" s="403"/>
    </row>
    <row r="76" spans="1:12" ht="16.5" customHeight="1">
      <c r="A76" s="392"/>
      <c r="B76" s="393"/>
      <c r="C76" s="75">
        <v>2019</v>
      </c>
      <c r="D76" s="50">
        <f>D68+D49+D33+D16+D41</f>
        <v>428</v>
      </c>
      <c r="E76" s="50" t="s">
        <v>9</v>
      </c>
      <c r="F76" s="50" t="s">
        <v>9</v>
      </c>
      <c r="G76" s="50" t="s">
        <v>9</v>
      </c>
      <c r="H76" s="50" t="s">
        <v>9</v>
      </c>
      <c r="I76" s="50">
        <f>I16+I33+I49+I68</f>
        <v>278</v>
      </c>
      <c r="J76" s="77">
        <f>J41</f>
        <v>150</v>
      </c>
      <c r="K76" s="399"/>
      <c r="L76" s="403"/>
    </row>
    <row r="77" spans="1:12" ht="16.5" customHeight="1">
      <c r="A77" s="392"/>
      <c r="B77" s="393"/>
      <c r="C77" s="75">
        <v>2020</v>
      </c>
      <c r="D77" s="63">
        <f>I77+J77</f>
        <v>417.77816000000001</v>
      </c>
      <c r="E77" s="166" t="s">
        <v>9</v>
      </c>
      <c r="F77" s="166" t="s">
        <v>9</v>
      </c>
      <c r="G77" s="166" t="s">
        <v>9</v>
      </c>
      <c r="H77" s="166" t="s">
        <v>9</v>
      </c>
      <c r="I77" s="63">
        <f>I18+I34+I50+I69</f>
        <v>275.62916000000001</v>
      </c>
      <c r="J77" s="166">
        <f>J42</f>
        <v>142.149</v>
      </c>
      <c r="K77" s="399"/>
      <c r="L77" s="403"/>
    </row>
    <row r="78" spans="1:12" ht="16.5" customHeight="1">
      <c r="A78" s="392"/>
      <c r="B78" s="393"/>
      <c r="C78" s="75">
        <v>2021</v>
      </c>
      <c r="D78" s="50">
        <f>I78+J78</f>
        <v>424.74700000000001</v>
      </c>
      <c r="E78" s="50" t="s">
        <v>9</v>
      </c>
      <c r="F78" s="50" t="s">
        <v>9</v>
      </c>
      <c r="G78" s="50" t="s">
        <v>9</v>
      </c>
      <c r="H78" s="50" t="s">
        <v>9</v>
      </c>
      <c r="I78" s="50">
        <f>I19+I35+I51+I70</f>
        <v>274.74700000000001</v>
      </c>
      <c r="J78" s="77">
        <v>150</v>
      </c>
      <c r="K78" s="399"/>
      <c r="L78" s="404"/>
    </row>
    <row r="79" spans="1:12" ht="16.5" customHeight="1">
      <c r="A79" s="392"/>
      <c r="B79" s="393"/>
      <c r="C79" s="75">
        <v>2022</v>
      </c>
      <c r="D79" s="50">
        <f>I79</f>
        <v>275</v>
      </c>
      <c r="E79" s="50" t="s">
        <v>9</v>
      </c>
      <c r="F79" s="50" t="s">
        <v>9</v>
      </c>
      <c r="G79" s="50" t="s">
        <v>9</v>
      </c>
      <c r="H79" s="50" t="s">
        <v>9</v>
      </c>
      <c r="I79" s="50">
        <f>I71+I52+I36+I20</f>
        <v>275</v>
      </c>
      <c r="J79" s="77" t="str">
        <f>J44</f>
        <v>-</v>
      </c>
      <c r="K79" s="399"/>
      <c r="L79" s="404"/>
    </row>
    <row r="80" spans="1:12" ht="16.5" customHeight="1">
      <c r="A80" s="394"/>
      <c r="B80" s="395"/>
      <c r="C80" s="125">
        <v>2023</v>
      </c>
      <c r="D80" s="126">
        <f>I80</f>
        <v>200</v>
      </c>
      <c r="E80" s="50" t="s">
        <v>9</v>
      </c>
      <c r="F80" s="50" t="s">
        <v>9</v>
      </c>
      <c r="G80" s="50" t="s">
        <v>9</v>
      </c>
      <c r="H80" s="50" t="s">
        <v>9</v>
      </c>
      <c r="I80" s="126">
        <f>I21+I37+I53+I72</f>
        <v>200</v>
      </c>
      <c r="J80" s="127" t="s">
        <v>9</v>
      </c>
      <c r="K80" s="400"/>
      <c r="L80" s="404"/>
    </row>
    <row r="81" spans="1:12" ht="16.5" customHeight="1">
      <c r="A81" s="394"/>
      <c r="B81" s="395"/>
      <c r="C81" s="198">
        <v>2024</v>
      </c>
      <c r="D81" s="235">
        <f>I81</f>
        <v>200</v>
      </c>
      <c r="E81" s="50" t="s">
        <v>9</v>
      </c>
      <c r="F81" s="50" t="s">
        <v>9</v>
      </c>
      <c r="G81" s="50" t="s">
        <v>9</v>
      </c>
      <c r="H81" s="50" t="s">
        <v>9</v>
      </c>
      <c r="I81" s="235">
        <f>I22+I38+I54+I73</f>
        <v>200</v>
      </c>
      <c r="J81" s="200" t="s">
        <v>9</v>
      </c>
      <c r="K81" s="400"/>
      <c r="L81" s="404"/>
    </row>
    <row r="82" spans="1:12" ht="21" customHeight="1" thickBot="1">
      <c r="A82" s="396"/>
      <c r="B82" s="397"/>
      <c r="C82" s="199" t="s">
        <v>177</v>
      </c>
      <c r="D82" s="66">
        <f>D74+D75+D76+D77+D78+D79+D80+D81</f>
        <v>2787.2551600000002</v>
      </c>
      <c r="E82" s="67" t="s">
        <v>9</v>
      </c>
      <c r="F82" s="67" t="s">
        <v>9</v>
      </c>
      <c r="G82" s="67" t="s">
        <v>9</v>
      </c>
      <c r="H82" s="67" t="s">
        <v>9</v>
      </c>
      <c r="I82" s="66">
        <f>I74+I75+I76+I77+I78+I79+I80+I81</f>
        <v>2045.10616</v>
      </c>
      <c r="J82" s="201">
        <f>J74+J75+J76+J77+J78</f>
        <v>742.149</v>
      </c>
      <c r="K82" s="401"/>
      <c r="L82" s="405"/>
    </row>
    <row r="85" spans="1:12" ht="16.5" customHeight="1">
      <c r="I85" s="165"/>
    </row>
    <row r="87" spans="1:12" ht="16.5" customHeight="1">
      <c r="J87" s="164"/>
    </row>
  </sheetData>
  <sheetProtection selectLockedCells="1" selectUnlockedCells="1"/>
  <mergeCells count="73">
    <mergeCell ref="B23:B30"/>
    <mergeCell ref="A23:A30"/>
    <mergeCell ref="B31:B38"/>
    <mergeCell ref="B39:B46"/>
    <mergeCell ref="A31:A38"/>
    <mergeCell ref="A39:A46"/>
    <mergeCell ref="L12:L22"/>
    <mergeCell ref="L23:L30"/>
    <mergeCell ref="K23:K30"/>
    <mergeCell ref="L31:L38"/>
    <mergeCell ref="K31:K38"/>
    <mergeCell ref="A74:B82"/>
    <mergeCell ref="K74:K82"/>
    <mergeCell ref="L74:L82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H16:H17"/>
    <mergeCell ref="K12:K22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9:L9"/>
    <mergeCell ref="C14:C15"/>
    <mergeCell ref="F14:F15"/>
    <mergeCell ref="F16:F17"/>
    <mergeCell ref="D14:D15"/>
    <mergeCell ref="E14:E15"/>
    <mergeCell ref="C16:C17"/>
    <mergeCell ref="D16:D17"/>
    <mergeCell ref="E16:E17"/>
    <mergeCell ref="A10:L11"/>
    <mergeCell ref="C12:C13"/>
    <mergeCell ref="D12:D13"/>
    <mergeCell ref="E12:E13"/>
    <mergeCell ref="I12:I13"/>
    <mergeCell ref="B12:B22"/>
    <mergeCell ref="A12:A22"/>
    <mergeCell ref="L39:L46"/>
    <mergeCell ref="K66:K73"/>
    <mergeCell ref="L66:L73"/>
    <mergeCell ref="A55:A62"/>
    <mergeCell ref="K55:K62"/>
    <mergeCell ref="L55:L62"/>
    <mergeCell ref="L47:L54"/>
    <mergeCell ref="K47:K54"/>
    <mergeCell ref="B66:B73"/>
    <mergeCell ref="A66:A73"/>
    <mergeCell ref="B55:B62"/>
    <mergeCell ref="A47:A54"/>
    <mergeCell ref="B47:B54"/>
    <mergeCell ref="K39:K46"/>
  </mergeCells>
  <pageMargins left="0.55118110236220474" right="0.51181102362204722" top="0.2" bottom="0.15748031496062992" header="0.2" footer="0.2"/>
  <pageSetup paperSize="9" scale="3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76"/>
  <sheetViews>
    <sheetView view="pageBreakPreview" topLeftCell="A55" zoomScale="68" zoomScaleNormal="75" zoomScaleSheetLayoutView="68" workbookViewId="0">
      <selection activeCell="H22" sqref="H22"/>
    </sheetView>
  </sheetViews>
  <sheetFormatPr defaultColWidth="8.85546875" defaultRowHeight="17.25"/>
  <cols>
    <col min="1" max="1" width="4.85546875" style="1" customWidth="1"/>
    <col min="2" max="2" width="75.42578125" style="1" customWidth="1"/>
    <col min="3" max="3" width="13.7109375" style="1" customWidth="1"/>
    <col min="4" max="4" width="19.5703125" style="1" customWidth="1"/>
    <col min="5" max="5" width="14.5703125" style="1" customWidth="1"/>
    <col min="6" max="6" width="10.85546875" style="1" customWidth="1"/>
    <col min="7" max="7" width="16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41.7109375" style="1" customWidth="1"/>
    <col min="12" max="12" width="69.7109375" style="1" customWidth="1"/>
    <col min="13" max="16384" width="8.85546875" style="1"/>
  </cols>
  <sheetData>
    <row r="1" spans="1:12" ht="48.75" customHeight="1" thickBot="1">
      <c r="A1" s="2"/>
      <c r="B1" s="406" t="s">
        <v>152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28.5" customHeight="1" thickBot="1">
      <c r="A2" s="388" t="s">
        <v>186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2" ht="22.5" customHeight="1" thickBot="1">
      <c r="A3" s="389" t="s">
        <v>0</v>
      </c>
      <c r="B3" s="389" t="s">
        <v>125</v>
      </c>
      <c r="C3" s="389" t="s">
        <v>126</v>
      </c>
      <c r="D3" s="389" t="s">
        <v>127</v>
      </c>
      <c r="E3" s="389" t="s">
        <v>3</v>
      </c>
      <c r="F3" s="389"/>
      <c r="G3" s="389"/>
      <c r="H3" s="389"/>
      <c r="I3" s="389"/>
      <c r="J3" s="389" t="s">
        <v>4</v>
      </c>
      <c r="K3" s="389" t="s">
        <v>123</v>
      </c>
      <c r="L3" s="389" t="s">
        <v>124</v>
      </c>
    </row>
    <row r="4" spans="1:12" ht="22.5" customHeight="1" thickBot="1">
      <c r="A4" s="389"/>
      <c r="B4" s="389"/>
      <c r="C4" s="389"/>
      <c r="D4" s="389"/>
      <c r="E4" s="389" t="s">
        <v>5</v>
      </c>
      <c r="F4" s="389" t="s">
        <v>118</v>
      </c>
      <c r="G4" s="389"/>
      <c r="H4" s="389"/>
      <c r="I4" s="389"/>
      <c r="J4" s="389"/>
      <c r="K4" s="389"/>
      <c r="L4" s="389"/>
    </row>
    <row r="5" spans="1:12" ht="18.75" customHeight="1" thickBot="1">
      <c r="A5" s="389"/>
      <c r="B5" s="389"/>
      <c r="C5" s="389"/>
      <c r="D5" s="389"/>
      <c r="E5" s="389"/>
      <c r="F5" s="389" t="s">
        <v>6</v>
      </c>
      <c r="G5" s="389"/>
      <c r="H5" s="389"/>
      <c r="I5" s="389" t="s">
        <v>7</v>
      </c>
      <c r="J5" s="389"/>
      <c r="K5" s="389"/>
      <c r="L5" s="389"/>
    </row>
    <row r="6" spans="1:12" ht="20.25" customHeight="1" thickBot="1">
      <c r="A6" s="389"/>
      <c r="B6" s="389"/>
      <c r="C6" s="389"/>
      <c r="D6" s="389"/>
      <c r="E6" s="389"/>
      <c r="F6" s="389" t="s">
        <v>119</v>
      </c>
      <c r="G6" s="389" t="s">
        <v>120</v>
      </c>
      <c r="H6" s="389"/>
      <c r="I6" s="389"/>
      <c r="J6" s="389"/>
      <c r="K6" s="389"/>
      <c r="L6" s="389"/>
    </row>
    <row r="7" spans="1:12" ht="54" customHeight="1" thickBot="1">
      <c r="A7" s="389"/>
      <c r="B7" s="389"/>
      <c r="C7" s="389"/>
      <c r="D7" s="389"/>
      <c r="E7" s="389"/>
      <c r="F7" s="389"/>
      <c r="G7" s="139" t="s">
        <v>121</v>
      </c>
      <c r="H7" s="32" t="s">
        <v>122</v>
      </c>
      <c r="I7" s="389"/>
      <c r="J7" s="389"/>
      <c r="K7" s="389"/>
      <c r="L7" s="389"/>
    </row>
    <row r="8" spans="1:12" ht="19.5" customHeight="1" thickBot="1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</row>
    <row r="9" spans="1:12" ht="33" customHeight="1" thickBot="1">
      <c r="A9" s="407" t="s">
        <v>43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9"/>
    </row>
    <row r="10" spans="1:12" ht="17.25" customHeight="1">
      <c r="A10" s="410" t="s">
        <v>132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2"/>
    </row>
    <row r="11" spans="1:12" ht="25.5" customHeight="1">
      <c r="A11" s="410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2"/>
    </row>
    <row r="12" spans="1:12" ht="16.5" customHeight="1">
      <c r="A12" s="368" t="s">
        <v>8</v>
      </c>
      <c r="B12" s="368" t="s">
        <v>44</v>
      </c>
      <c r="C12" s="413">
        <v>2017</v>
      </c>
      <c r="D12" s="414">
        <v>10</v>
      </c>
      <c r="E12" s="414" t="s">
        <v>9</v>
      </c>
      <c r="F12" s="414" t="s">
        <v>9</v>
      </c>
      <c r="G12" s="414" t="s">
        <v>9</v>
      </c>
      <c r="H12" s="414" t="s">
        <v>9</v>
      </c>
      <c r="I12" s="414">
        <v>10</v>
      </c>
      <c r="J12" s="413" t="s">
        <v>9</v>
      </c>
      <c r="K12" s="368" t="s">
        <v>13</v>
      </c>
      <c r="L12" s="368" t="s">
        <v>45</v>
      </c>
    </row>
    <row r="13" spans="1:12" ht="4.5" customHeight="1">
      <c r="A13" s="369"/>
      <c r="B13" s="369"/>
      <c r="C13" s="413"/>
      <c r="D13" s="414"/>
      <c r="E13" s="414"/>
      <c r="F13" s="414"/>
      <c r="G13" s="414"/>
      <c r="H13" s="414"/>
      <c r="I13" s="414"/>
      <c r="J13" s="413"/>
      <c r="K13" s="369"/>
      <c r="L13" s="369"/>
    </row>
    <row r="14" spans="1:12" ht="12" customHeight="1">
      <c r="A14" s="369"/>
      <c r="B14" s="369"/>
      <c r="C14" s="413">
        <v>2018</v>
      </c>
      <c r="D14" s="420">
        <v>9.9761399999999991</v>
      </c>
      <c r="E14" s="421" t="s">
        <v>9</v>
      </c>
      <c r="F14" s="421" t="s">
        <v>9</v>
      </c>
      <c r="G14" s="421" t="s">
        <v>9</v>
      </c>
      <c r="H14" s="421" t="s">
        <v>9</v>
      </c>
      <c r="I14" s="420">
        <v>9.9761399999999991</v>
      </c>
      <c r="J14" s="413" t="s">
        <v>9</v>
      </c>
      <c r="K14" s="369"/>
      <c r="L14" s="369"/>
    </row>
    <row r="15" spans="1:12" ht="7.5" customHeight="1">
      <c r="A15" s="369"/>
      <c r="B15" s="369"/>
      <c r="C15" s="413"/>
      <c r="D15" s="420"/>
      <c r="E15" s="421"/>
      <c r="F15" s="421"/>
      <c r="G15" s="421"/>
      <c r="H15" s="421"/>
      <c r="I15" s="420"/>
      <c r="J15" s="413"/>
      <c r="K15" s="369"/>
      <c r="L15" s="369"/>
    </row>
    <row r="16" spans="1:12" ht="16.5" customHeight="1">
      <c r="A16" s="369"/>
      <c r="B16" s="369"/>
      <c r="C16" s="413">
        <v>2019</v>
      </c>
      <c r="D16" s="421">
        <v>10</v>
      </c>
      <c r="E16" s="421" t="s">
        <v>9</v>
      </c>
      <c r="F16" s="421" t="s">
        <v>9</v>
      </c>
      <c r="G16" s="421" t="s">
        <v>9</v>
      </c>
      <c r="H16" s="421" t="s">
        <v>9</v>
      </c>
      <c r="I16" s="421">
        <v>10</v>
      </c>
      <c r="J16" s="413" t="s">
        <v>9</v>
      </c>
      <c r="K16" s="369"/>
      <c r="L16" s="369"/>
    </row>
    <row r="17" spans="1:12" ht="2.25" customHeight="1">
      <c r="A17" s="369"/>
      <c r="B17" s="369"/>
      <c r="C17" s="413"/>
      <c r="D17" s="421"/>
      <c r="E17" s="421"/>
      <c r="F17" s="421"/>
      <c r="G17" s="421"/>
      <c r="H17" s="421"/>
      <c r="I17" s="421"/>
      <c r="J17" s="413"/>
      <c r="K17" s="369"/>
      <c r="L17" s="369"/>
    </row>
    <row r="18" spans="1:12" s="25" customFormat="1" ht="17.25" customHeight="1">
      <c r="A18" s="369"/>
      <c r="B18" s="369"/>
      <c r="C18" s="105">
        <v>2020</v>
      </c>
      <c r="D18" s="124">
        <v>0</v>
      </c>
      <c r="E18" s="124" t="s">
        <v>9</v>
      </c>
      <c r="F18" s="124" t="s">
        <v>9</v>
      </c>
      <c r="G18" s="124" t="s">
        <v>9</v>
      </c>
      <c r="H18" s="124" t="s">
        <v>9</v>
      </c>
      <c r="I18" s="124">
        <v>0</v>
      </c>
      <c r="J18" s="105" t="s">
        <v>9</v>
      </c>
      <c r="K18" s="369"/>
      <c r="L18" s="369"/>
    </row>
    <row r="19" spans="1:12" ht="16.5" customHeight="1">
      <c r="A19" s="369"/>
      <c r="B19" s="369"/>
      <c r="C19" s="178">
        <v>2021</v>
      </c>
      <c r="D19" s="179">
        <f>I19</f>
        <v>0</v>
      </c>
      <c r="E19" s="124" t="s">
        <v>9</v>
      </c>
      <c r="F19" s="124" t="s">
        <v>9</v>
      </c>
      <c r="G19" s="124" t="s">
        <v>9</v>
      </c>
      <c r="H19" s="124" t="s">
        <v>9</v>
      </c>
      <c r="I19" s="124">
        <v>0</v>
      </c>
      <c r="J19" s="182" t="s">
        <v>9</v>
      </c>
      <c r="K19" s="369"/>
      <c r="L19" s="369"/>
    </row>
    <row r="20" spans="1:12" ht="16.5" customHeight="1">
      <c r="A20" s="369"/>
      <c r="B20" s="369"/>
      <c r="C20" s="178">
        <v>2022</v>
      </c>
      <c r="D20" s="179">
        <f>I20</f>
        <v>0</v>
      </c>
      <c r="E20" s="124" t="s">
        <v>9</v>
      </c>
      <c r="F20" s="124" t="s">
        <v>9</v>
      </c>
      <c r="G20" s="124" t="s">
        <v>9</v>
      </c>
      <c r="H20" s="124" t="s">
        <v>9</v>
      </c>
      <c r="I20" s="124">
        <v>0</v>
      </c>
      <c r="J20" s="182" t="s">
        <v>9</v>
      </c>
      <c r="K20" s="369"/>
      <c r="L20" s="369"/>
    </row>
    <row r="21" spans="1:12" ht="16.5" customHeight="1">
      <c r="A21" s="369"/>
      <c r="B21" s="369"/>
      <c r="C21" s="178">
        <v>2023</v>
      </c>
      <c r="D21" s="179">
        <v>0</v>
      </c>
      <c r="E21" s="124" t="s">
        <v>9</v>
      </c>
      <c r="F21" s="124" t="s">
        <v>9</v>
      </c>
      <c r="G21" s="124" t="s">
        <v>9</v>
      </c>
      <c r="H21" s="124" t="s">
        <v>9</v>
      </c>
      <c r="I21" s="124">
        <v>0</v>
      </c>
      <c r="J21" s="182" t="s">
        <v>9</v>
      </c>
      <c r="K21" s="369"/>
      <c r="L21" s="369"/>
    </row>
    <row r="22" spans="1:12" ht="18" customHeight="1">
      <c r="A22" s="370"/>
      <c r="B22" s="370"/>
      <c r="C22" s="206">
        <v>2024</v>
      </c>
      <c r="D22" s="179">
        <v>0</v>
      </c>
      <c r="E22" s="211" t="s">
        <v>9</v>
      </c>
      <c r="F22" s="211" t="s">
        <v>9</v>
      </c>
      <c r="G22" s="211" t="s">
        <v>9</v>
      </c>
      <c r="H22" s="211" t="s">
        <v>9</v>
      </c>
      <c r="I22" s="211">
        <v>0</v>
      </c>
      <c r="J22" s="182" t="s">
        <v>9</v>
      </c>
      <c r="K22" s="370"/>
      <c r="L22" s="370"/>
    </row>
    <row r="23" spans="1:12" ht="16.5" customHeight="1">
      <c r="A23" s="368" t="s">
        <v>14</v>
      </c>
      <c r="B23" s="368" t="s">
        <v>46</v>
      </c>
      <c r="C23" s="105">
        <v>2017</v>
      </c>
      <c r="D23" s="124">
        <v>10</v>
      </c>
      <c r="E23" s="124" t="s">
        <v>9</v>
      </c>
      <c r="F23" s="105" t="s">
        <v>9</v>
      </c>
      <c r="G23" s="105" t="s">
        <v>9</v>
      </c>
      <c r="H23" s="105" t="s">
        <v>9</v>
      </c>
      <c r="I23" s="124">
        <v>10</v>
      </c>
      <c r="J23" s="105" t="s">
        <v>9</v>
      </c>
      <c r="K23" s="368" t="s">
        <v>16</v>
      </c>
      <c r="L23" s="368" t="s">
        <v>17</v>
      </c>
    </row>
    <row r="24" spans="1:12" ht="16.5" customHeight="1">
      <c r="A24" s="369"/>
      <c r="B24" s="369"/>
      <c r="C24" s="105">
        <v>2018</v>
      </c>
      <c r="D24" s="124">
        <v>10</v>
      </c>
      <c r="E24" s="124" t="s">
        <v>9</v>
      </c>
      <c r="F24" s="105" t="s">
        <v>9</v>
      </c>
      <c r="G24" s="105" t="s">
        <v>9</v>
      </c>
      <c r="H24" s="105" t="s">
        <v>9</v>
      </c>
      <c r="I24" s="124">
        <v>10</v>
      </c>
      <c r="J24" s="105" t="s">
        <v>9</v>
      </c>
      <c r="K24" s="369"/>
      <c r="L24" s="369"/>
    </row>
    <row r="25" spans="1:12" ht="16.5" customHeight="1">
      <c r="A25" s="369"/>
      <c r="B25" s="369"/>
      <c r="C25" s="105">
        <v>2019</v>
      </c>
      <c r="D25" s="124">
        <v>20</v>
      </c>
      <c r="E25" s="124" t="s">
        <v>9</v>
      </c>
      <c r="F25" s="105" t="s">
        <v>9</v>
      </c>
      <c r="G25" s="105" t="s">
        <v>9</v>
      </c>
      <c r="H25" s="105" t="s">
        <v>9</v>
      </c>
      <c r="I25" s="124">
        <v>20</v>
      </c>
      <c r="J25" s="105" t="s">
        <v>9</v>
      </c>
      <c r="K25" s="369"/>
      <c r="L25" s="369"/>
    </row>
    <row r="26" spans="1:12" s="25" customFormat="1" ht="16.5" customHeight="1">
      <c r="A26" s="369"/>
      <c r="B26" s="369"/>
      <c r="C26" s="105">
        <v>2020</v>
      </c>
      <c r="D26" s="180">
        <v>3.411</v>
      </c>
      <c r="E26" s="87" t="s">
        <v>9</v>
      </c>
      <c r="F26" s="87" t="s">
        <v>9</v>
      </c>
      <c r="G26" s="87" t="s">
        <v>9</v>
      </c>
      <c r="H26" s="87" t="s">
        <v>9</v>
      </c>
      <c r="I26" s="180">
        <v>3.411</v>
      </c>
      <c r="J26" s="105" t="s">
        <v>9</v>
      </c>
      <c r="K26" s="369"/>
      <c r="L26" s="369"/>
    </row>
    <row r="27" spans="1:12" ht="16.5" customHeight="1">
      <c r="A27" s="369"/>
      <c r="B27" s="369"/>
      <c r="C27" s="178">
        <v>2021</v>
      </c>
      <c r="D27" s="124">
        <v>20</v>
      </c>
      <c r="E27" s="124" t="s">
        <v>9</v>
      </c>
      <c r="F27" s="124" t="s">
        <v>9</v>
      </c>
      <c r="G27" s="124" t="s">
        <v>9</v>
      </c>
      <c r="H27" s="124" t="s">
        <v>9</v>
      </c>
      <c r="I27" s="124">
        <v>20</v>
      </c>
      <c r="J27" s="178" t="s">
        <v>9</v>
      </c>
      <c r="K27" s="369"/>
      <c r="L27" s="369"/>
    </row>
    <row r="28" spans="1:12" ht="16.5" customHeight="1">
      <c r="A28" s="369"/>
      <c r="B28" s="369"/>
      <c r="C28" s="178">
        <v>2022</v>
      </c>
      <c r="D28" s="124">
        <f>I28</f>
        <v>20</v>
      </c>
      <c r="E28" s="124" t="s">
        <v>9</v>
      </c>
      <c r="F28" s="124" t="s">
        <v>9</v>
      </c>
      <c r="G28" s="124" t="s">
        <v>9</v>
      </c>
      <c r="H28" s="124" t="s">
        <v>9</v>
      </c>
      <c r="I28" s="124">
        <v>20</v>
      </c>
      <c r="J28" s="178" t="s">
        <v>9</v>
      </c>
      <c r="K28" s="369"/>
      <c r="L28" s="369"/>
    </row>
    <row r="29" spans="1:12" ht="16.5" customHeight="1">
      <c r="A29" s="370"/>
      <c r="B29" s="369"/>
      <c r="C29" s="178">
        <v>2023</v>
      </c>
      <c r="D29" s="124">
        <f>I29</f>
        <v>0</v>
      </c>
      <c r="E29" s="181" t="s">
        <v>9</v>
      </c>
      <c r="F29" s="181" t="s">
        <v>9</v>
      </c>
      <c r="G29" s="181" t="s">
        <v>9</v>
      </c>
      <c r="H29" s="181" t="s">
        <v>9</v>
      </c>
      <c r="I29" s="124">
        <v>0</v>
      </c>
      <c r="J29" s="178" t="s">
        <v>9</v>
      </c>
      <c r="K29" s="369"/>
      <c r="L29" s="369"/>
    </row>
    <row r="30" spans="1:12" ht="18.75" customHeight="1">
      <c r="A30" s="204"/>
      <c r="B30" s="370"/>
      <c r="C30" s="206">
        <v>2024</v>
      </c>
      <c r="D30" s="211">
        <f>I30</f>
        <v>0</v>
      </c>
      <c r="E30" s="181" t="s">
        <v>9</v>
      </c>
      <c r="F30" s="181" t="s">
        <v>9</v>
      </c>
      <c r="G30" s="181" t="s">
        <v>9</v>
      </c>
      <c r="H30" s="181" t="s">
        <v>9</v>
      </c>
      <c r="I30" s="211">
        <v>0</v>
      </c>
      <c r="J30" s="178" t="s">
        <v>9</v>
      </c>
      <c r="K30" s="370"/>
      <c r="L30" s="370"/>
    </row>
    <row r="31" spans="1:12" ht="17.25" customHeight="1">
      <c r="A31" s="419" t="s">
        <v>159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</row>
    <row r="32" spans="1:12" ht="21.75" customHeight="1">
      <c r="A32" s="419"/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</row>
    <row r="33" spans="1:12" ht="25.5" customHeight="1">
      <c r="A33" s="368" t="s">
        <v>18</v>
      </c>
      <c r="B33" s="368" t="s">
        <v>47</v>
      </c>
      <c r="C33" s="105">
        <v>2017</v>
      </c>
      <c r="D33" s="87">
        <v>30</v>
      </c>
      <c r="E33" s="87" t="s">
        <v>9</v>
      </c>
      <c r="F33" s="87" t="s">
        <v>9</v>
      </c>
      <c r="G33" s="87" t="s">
        <v>9</v>
      </c>
      <c r="H33" s="87" t="s">
        <v>9</v>
      </c>
      <c r="I33" s="87">
        <v>30</v>
      </c>
      <c r="J33" s="105" t="s">
        <v>9</v>
      </c>
      <c r="K33" s="413" t="s">
        <v>162</v>
      </c>
      <c r="L33" s="368" t="s">
        <v>48</v>
      </c>
    </row>
    <row r="34" spans="1:12" ht="23.25" customHeight="1">
      <c r="A34" s="369"/>
      <c r="B34" s="369"/>
      <c r="C34" s="105">
        <v>2018</v>
      </c>
      <c r="D34" s="87">
        <v>30</v>
      </c>
      <c r="E34" s="87" t="s">
        <v>9</v>
      </c>
      <c r="F34" s="87" t="s">
        <v>9</v>
      </c>
      <c r="G34" s="87" t="s">
        <v>9</v>
      </c>
      <c r="H34" s="87" t="s">
        <v>9</v>
      </c>
      <c r="I34" s="87">
        <v>30</v>
      </c>
      <c r="J34" s="105" t="s">
        <v>9</v>
      </c>
      <c r="K34" s="413"/>
      <c r="L34" s="369"/>
    </row>
    <row r="35" spans="1:12" ht="21" customHeight="1">
      <c r="A35" s="369"/>
      <c r="B35" s="369"/>
      <c r="C35" s="105">
        <v>2019</v>
      </c>
      <c r="D35" s="87">
        <v>40</v>
      </c>
      <c r="E35" s="87" t="s">
        <v>9</v>
      </c>
      <c r="F35" s="87" t="s">
        <v>9</v>
      </c>
      <c r="G35" s="87" t="s">
        <v>9</v>
      </c>
      <c r="H35" s="87" t="s">
        <v>9</v>
      </c>
      <c r="I35" s="87">
        <v>40</v>
      </c>
      <c r="J35" s="105" t="s">
        <v>9</v>
      </c>
      <c r="K35" s="413"/>
      <c r="L35" s="369"/>
    </row>
    <row r="36" spans="1:12" s="25" customFormat="1" ht="34.15" customHeight="1">
      <c r="A36" s="369"/>
      <c r="B36" s="369"/>
      <c r="C36" s="368">
        <v>2020</v>
      </c>
      <c r="D36" s="87">
        <f>I36</f>
        <v>40</v>
      </c>
      <c r="E36" s="87" t="s">
        <v>9</v>
      </c>
      <c r="F36" s="87" t="s">
        <v>9</v>
      </c>
      <c r="G36" s="87" t="s">
        <v>9</v>
      </c>
      <c r="H36" s="87" t="s">
        <v>9</v>
      </c>
      <c r="I36" s="87">
        <v>40</v>
      </c>
      <c r="J36" s="105" t="s">
        <v>9</v>
      </c>
      <c r="K36" s="413"/>
      <c r="L36" s="369"/>
    </row>
    <row r="37" spans="1:12" s="25" customFormat="1" ht="36.75" customHeight="1">
      <c r="A37" s="369"/>
      <c r="B37" s="369"/>
      <c r="C37" s="370"/>
      <c r="D37" s="87">
        <v>100</v>
      </c>
      <c r="E37" s="87" t="s">
        <v>9</v>
      </c>
      <c r="F37" s="87" t="s">
        <v>9</v>
      </c>
      <c r="G37" s="87" t="s">
        <v>9</v>
      </c>
      <c r="H37" s="87" t="s">
        <v>9</v>
      </c>
      <c r="I37" s="87">
        <v>100</v>
      </c>
      <c r="J37" s="105" t="s">
        <v>9</v>
      </c>
      <c r="K37" s="189" t="s">
        <v>161</v>
      </c>
      <c r="L37" s="369"/>
    </row>
    <row r="38" spans="1:12" s="25" customFormat="1" ht="19.899999999999999" customHeight="1">
      <c r="A38" s="369"/>
      <c r="B38" s="369"/>
      <c r="C38" s="434">
        <v>2021</v>
      </c>
      <c r="D38" s="442">
        <v>40</v>
      </c>
      <c r="E38" s="442" t="s">
        <v>9</v>
      </c>
      <c r="F38" s="442" t="s">
        <v>9</v>
      </c>
      <c r="G38" s="442" t="s">
        <v>9</v>
      </c>
      <c r="H38" s="442" t="s">
        <v>9</v>
      </c>
      <c r="I38" s="442">
        <v>40</v>
      </c>
      <c r="J38" s="368" t="s">
        <v>9</v>
      </c>
      <c r="K38" s="368" t="s">
        <v>162</v>
      </c>
      <c r="L38" s="369"/>
    </row>
    <row r="39" spans="1:12" ht="10.15" customHeight="1">
      <c r="A39" s="369"/>
      <c r="B39" s="369"/>
      <c r="C39" s="435"/>
      <c r="D39" s="443"/>
      <c r="E39" s="443"/>
      <c r="F39" s="443"/>
      <c r="G39" s="443"/>
      <c r="H39" s="443"/>
      <c r="I39" s="443"/>
      <c r="J39" s="370"/>
      <c r="K39" s="370"/>
      <c r="L39" s="369"/>
    </row>
    <row r="40" spans="1:12" ht="34.5" customHeight="1">
      <c r="A40" s="369"/>
      <c r="B40" s="369"/>
      <c r="C40" s="182">
        <v>2022</v>
      </c>
      <c r="D40" s="87">
        <f>I40</f>
        <v>40</v>
      </c>
      <c r="E40" s="87" t="s">
        <v>9</v>
      </c>
      <c r="F40" s="87" t="s">
        <v>9</v>
      </c>
      <c r="G40" s="87" t="s">
        <v>9</v>
      </c>
      <c r="H40" s="87" t="s">
        <v>9</v>
      </c>
      <c r="I40" s="87">
        <v>40</v>
      </c>
      <c r="J40" s="257" t="s">
        <v>9</v>
      </c>
      <c r="K40" s="368" t="s">
        <v>164</v>
      </c>
      <c r="L40" s="369"/>
    </row>
    <row r="41" spans="1:12" ht="32.25" customHeight="1">
      <c r="A41" s="369"/>
      <c r="B41" s="369"/>
      <c r="C41" s="182">
        <v>2023</v>
      </c>
      <c r="D41" s="87">
        <f>I41</f>
        <v>0</v>
      </c>
      <c r="E41" s="87" t="s">
        <v>9</v>
      </c>
      <c r="F41" s="87" t="s">
        <v>9</v>
      </c>
      <c r="G41" s="87" t="s">
        <v>9</v>
      </c>
      <c r="H41" s="87" t="s">
        <v>9</v>
      </c>
      <c r="I41" s="87">
        <v>0</v>
      </c>
      <c r="J41" s="178" t="s">
        <v>9</v>
      </c>
      <c r="K41" s="369"/>
      <c r="L41" s="369"/>
    </row>
    <row r="42" spans="1:12" ht="23.25" customHeight="1">
      <c r="A42" s="370"/>
      <c r="B42" s="370"/>
      <c r="C42" s="206">
        <v>2024</v>
      </c>
      <c r="D42" s="212">
        <f>I42</f>
        <v>0</v>
      </c>
      <c r="E42" s="212" t="s">
        <v>9</v>
      </c>
      <c r="F42" s="212" t="s">
        <v>9</v>
      </c>
      <c r="G42" s="212" t="s">
        <v>9</v>
      </c>
      <c r="H42" s="212" t="s">
        <v>9</v>
      </c>
      <c r="I42" s="212">
        <v>0</v>
      </c>
      <c r="J42" s="178" t="s">
        <v>9</v>
      </c>
      <c r="K42" s="204"/>
      <c r="L42" s="370"/>
    </row>
    <row r="43" spans="1:12" ht="23.25" customHeight="1">
      <c r="A43" s="368" t="s">
        <v>21</v>
      </c>
      <c r="B43" s="368" t="s">
        <v>49</v>
      </c>
      <c r="C43" s="105">
        <v>2017</v>
      </c>
      <c r="D43" s="172">
        <v>49.901600000000002</v>
      </c>
      <c r="E43" s="87" t="s">
        <v>9</v>
      </c>
      <c r="F43" s="87" t="s">
        <v>9</v>
      </c>
      <c r="G43" s="87" t="s">
        <v>9</v>
      </c>
      <c r="H43" s="87" t="s">
        <v>9</v>
      </c>
      <c r="I43" s="172">
        <v>49.901600000000002</v>
      </c>
      <c r="J43" s="105" t="s">
        <v>9</v>
      </c>
      <c r="K43" s="368" t="s">
        <v>128</v>
      </c>
      <c r="L43" s="368" t="s">
        <v>51</v>
      </c>
    </row>
    <row r="44" spans="1:12" ht="21.75" customHeight="1">
      <c r="A44" s="369"/>
      <c r="B44" s="369"/>
      <c r="C44" s="105">
        <v>2018</v>
      </c>
      <c r="D44" s="172">
        <v>49.901600000000002</v>
      </c>
      <c r="E44" s="87" t="s">
        <v>9</v>
      </c>
      <c r="F44" s="87" t="s">
        <v>9</v>
      </c>
      <c r="G44" s="87" t="s">
        <v>9</v>
      </c>
      <c r="H44" s="87" t="s">
        <v>9</v>
      </c>
      <c r="I44" s="172">
        <v>49.901600000000002</v>
      </c>
      <c r="J44" s="87" t="s">
        <v>9</v>
      </c>
      <c r="K44" s="369"/>
      <c r="L44" s="369"/>
    </row>
    <row r="45" spans="1:12" s="25" customFormat="1" ht="19.5" customHeight="1">
      <c r="A45" s="369"/>
      <c r="B45" s="369"/>
      <c r="C45" s="105">
        <v>2019</v>
      </c>
      <c r="D45" s="183">
        <f t="shared" ref="D45:D50" si="0">I45</f>
        <v>59.999049999999997</v>
      </c>
      <c r="E45" s="87" t="s">
        <v>9</v>
      </c>
      <c r="F45" s="87" t="s">
        <v>9</v>
      </c>
      <c r="G45" s="87" t="s">
        <v>9</v>
      </c>
      <c r="H45" s="87" t="s">
        <v>9</v>
      </c>
      <c r="I45" s="172">
        <v>59.999049999999997</v>
      </c>
      <c r="J45" s="87" t="s">
        <v>9</v>
      </c>
      <c r="K45" s="369"/>
      <c r="L45" s="369"/>
    </row>
    <row r="46" spans="1:12" s="25" customFormat="1" ht="16.5" customHeight="1">
      <c r="A46" s="369"/>
      <c r="B46" s="369"/>
      <c r="C46" s="105">
        <v>2020</v>
      </c>
      <c r="D46" s="184">
        <f t="shared" si="0"/>
        <v>49.646999999999998</v>
      </c>
      <c r="E46" s="87" t="s">
        <v>9</v>
      </c>
      <c r="F46" s="87" t="s">
        <v>9</v>
      </c>
      <c r="G46" s="87" t="s">
        <v>9</v>
      </c>
      <c r="H46" s="87" t="s">
        <v>9</v>
      </c>
      <c r="I46" s="184">
        <v>49.646999999999998</v>
      </c>
      <c r="J46" s="87" t="s">
        <v>9</v>
      </c>
      <c r="K46" s="369"/>
      <c r="L46" s="369"/>
    </row>
    <row r="47" spans="1:12" ht="19.5" customHeight="1">
      <c r="A47" s="369"/>
      <c r="B47" s="369"/>
      <c r="C47" s="178">
        <v>2021</v>
      </c>
      <c r="D47" s="184">
        <f t="shared" si="0"/>
        <v>40.5</v>
      </c>
      <c r="E47" s="178" t="s">
        <v>9</v>
      </c>
      <c r="F47" s="178" t="s">
        <v>9</v>
      </c>
      <c r="G47" s="178" t="s">
        <v>9</v>
      </c>
      <c r="H47" s="178" t="s">
        <v>9</v>
      </c>
      <c r="I47" s="184">
        <v>40.5</v>
      </c>
      <c r="J47" s="87" t="s">
        <v>9</v>
      </c>
      <c r="K47" s="369"/>
      <c r="L47" s="369"/>
    </row>
    <row r="48" spans="1:12" ht="18" customHeight="1">
      <c r="A48" s="369"/>
      <c r="B48" s="369"/>
      <c r="C48" s="178">
        <v>2022</v>
      </c>
      <c r="D48" s="184">
        <f t="shared" si="0"/>
        <v>0</v>
      </c>
      <c r="E48" s="178" t="s">
        <v>9</v>
      </c>
      <c r="F48" s="178" t="s">
        <v>9</v>
      </c>
      <c r="G48" s="178" t="s">
        <v>9</v>
      </c>
      <c r="H48" s="178" t="s">
        <v>9</v>
      </c>
      <c r="I48" s="184">
        <v>0</v>
      </c>
      <c r="J48" s="87" t="s">
        <v>9</v>
      </c>
      <c r="K48" s="369"/>
      <c r="L48" s="369"/>
    </row>
    <row r="49" spans="1:12" ht="20.25" customHeight="1">
      <c r="A49" s="369"/>
      <c r="B49" s="369"/>
      <c r="C49" s="178">
        <v>2023</v>
      </c>
      <c r="D49" s="184">
        <f t="shared" si="0"/>
        <v>0</v>
      </c>
      <c r="E49" s="178" t="s">
        <v>9</v>
      </c>
      <c r="F49" s="178" t="s">
        <v>9</v>
      </c>
      <c r="G49" s="178" t="s">
        <v>9</v>
      </c>
      <c r="H49" s="178" t="s">
        <v>9</v>
      </c>
      <c r="I49" s="184">
        <v>0</v>
      </c>
      <c r="J49" s="87" t="s">
        <v>9</v>
      </c>
      <c r="K49" s="369"/>
      <c r="L49" s="369"/>
    </row>
    <row r="50" spans="1:12" ht="20.25" customHeight="1">
      <c r="A50" s="204"/>
      <c r="B50" s="204"/>
      <c r="C50" s="206">
        <v>2024</v>
      </c>
      <c r="D50" s="184">
        <f t="shared" si="0"/>
        <v>0</v>
      </c>
      <c r="E50" s="178" t="s">
        <v>9</v>
      </c>
      <c r="F50" s="178" t="s">
        <v>9</v>
      </c>
      <c r="G50" s="178" t="s">
        <v>9</v>
      </c>
      <c r="H50" s="178" t="s">
        <v>9</v>
      </c>
      <c r="I50" s="184">
        <v>0</v>
      </c>
      <c r="J50" s="212" t="s">
        <v>9</v>
      </c>
      <c r="K50" s="204"/>
      <c r="L50" s="370"/>
    </row>
    <row r="51" spans="1:12" ht="36.950000000000003" customHeight="1">
      <c r="A51" s="368" t="s">
        <v>24</v>
      </c>
      <c r="B51" s="105" t="s">
        <v>52</v>
      </c>
      <c r="C51" s="413"/>
      <c r="D51" s="413"/>
      <c r="E51" s="413"/>
      <c r="F51" s="413"/>
      <c r="G51" s="413"/>
      <c r="H51" s="413"/>
      <c r="I51" s="413"/>
      <c r="J51" s="413"/>
      <c r="K51" s="368" t="s">
        <v>50</v>
      </c>
      <c r="L51" s="368" t="s">
        <v>111</v>
      </c>
    </row>
    <row r="52" spans="1:12" ht="16.5" customHeight="1">
      <c r="A52" s="369"/>
      <c r="B52" s="436" t="s">
        <v>54</v>
      </c>
      <c r="C52" s="105">
        <v>2017</v>
      </c>
      <c r="D52" s="172">
        <v>184.97441000000001</v>
      </c>
      <c r="E52" s="124" t="s">
        <v>9</v>
      </c>
      <c r="F52" s="124" t="s">
        <v>9</v>
      </c>
      <c r="G52" s="124" t="s">
        <v>9</v>
      </c>
      <c r="H52" s="124" t="s">
        <v>9</v>
      </c>
      <c r="I52" s="172">
        <v>184.97441000000001</v>
      </c>
      <c r="J52" s="87" t="s">
        <v>9</v>
      </c>
      <c r="K52" s="369"/>
      <c r="L52" s="369"/>
    </row>
    <row r="53" spans="1:12" ht="16.5" customHeight="1">
      <c r="A53" s="369"/>
      <c r="B53" s="437"/>
      <c r="C53" s="105">
        <v>2018</v>
      </c>
      <c r="D53" s="172">
        <v>219.74543</v>
      </c>
      <c r="E53" s="124" t="s">
        <v>9</v>
      </c>
      <c r="F53" s="124" t="s">
        <v>9</v>
      </c>
      <c r="G53" s="124" t="s">
        <v>9</v>
      </c>
      <c r="H53" s="124" t="s">
        <v>9</v>
      </c>
      <c r="I53" s="172">
        <v>219.74543</v>
      </c>
      <c r="J53" s="87" t="s">
        <v>9</v>
      </c>
      <c r="K53" s="369"/>
      <c r="L53" s="369"/>
    </row>
    <row r="54" spans="1:12" ht="16.5" customHeight="1">
      <c r="A54" s="369"/>
      <c r="B54" s="437"/>
      <c r="C54" s="105">
        <v>2019</v>
      </c>
      <c r="D54" s="172">
        <f t="shared" ref="D54:D59" si="1">I54</f>
        <v>320.98372999999998</v>
      </c>
      <c r="E54" s="172" t="s">
        <v>9</v>
      </c>
      <c r="F54" s="172" t="s">
        <v>9</v>
      </c>
      <c r="G54" s="172" t="s">
        <v>9</v>
      </c>
      <c r="H54" s="172" t="s">
        <v>9</v>
      </c>
      <c r="I54" s="172">
        <v>320.98372999999998</v>
      </c>
      <c r="J54" s="87" t="s">
        <v>9</v>
      </c>
      <c r="K54" s="369"/>
      <c r="L54" s="369"/>
    </row>
    <row r="55" spans="1:12" s="88" customFormat="1" ht="16.5" customHeight="1">
      <c r="A55" s="369"/>
      <c r="B55" s="437"/>
      <c r="C55" s="105">
        <v>2020</v>
      </c>
      <c r="D55" s="172">
        <f t="shared" si="1"/>
        <v>185.75492</v>
      </c>
      <c r="E55" s="172" t="s">
        <v>9</v>
      </c>
      <c r="F55" s="172" t="s">
        <v>9</v>
      </c>
      <c r="G55" s="172" t="s">
        <v>9</v>
      </c>
      <c r="H55" s="172" t="s">
        <v>9</v>
      </c>
      <c r="I55" s="172">
        <v>185.75492</v>
      </c>
      <c r="J55" s="87" t="s">
        <v>9</v>
      </c>
      <c r="K55" s="369"/>
      <c r="L55" s="369"/>
    </row>
    <row r="56" spans="1:12" ht="16.5" customHeight="1">
      <c r="A56" s="369"/>
      <c r="B56" s="437"/>
      <c r="C56" s="105">
        <v>2021</v>
      </c>
      <c r="D56" s="256">
        <f t="shared" si="1"/>
        <v>256.4896</v>
      </c>
      <c r="E56" s="256" t="s">
        <v>9</v>
      </c>
      <c r="F56" s="256" t="s">
        <v>9</v>
      </c>
      <c r="G56" s="256" t="s">
        <v>9</v>
      </c>
      <c r="H56" s="256" t="s">
        <v>9</v>
      </c>
      <c r="I56" s="256">
        <v>256.4896</v>
      </c>
      <c r="J56" s="87" t="s">
        <v>9</v>
      </c>
      <c r="K56" s="369"/>
      <c r="L56" s="369"/>
    </row>
    <row r="57" spans="1:12" ht="16.5" customHeight="1">
      <c r="A57" s="369"/>
      <c r="B57" s="437"/>
      <c r="C57" s="230">
        <v>2022</v>
      </c>
      <c r="D57" s="231">
        <f t="shared" si="1"/>
        <v>395</v>
      </c>
      <c r="E57" s="231" t="s">
        <v>9</v>
      </c>
      <c r="F57" s="231" t="s">
        <v>9</v>
      </c>
      <c r="G57" s="231" t="s">
        <v>9</v>
      </c>
      <c r="H57" s="231" t="s">
        <v>9</v>
      </c>
      <c r="I57" s="231">
        <v>395</v>
      </c>
      <c r="J57" s="87" t="s">
        <v>9</v>
      </c>
      <c r="K57" s="369"/>
      <c r="L57" s="369"/>
    </row>
    <row r="58" spans="1:12" ht="16.5" customHeight="1">
      <c r="A58" s="369"/>
      <c r="B58" s="437"/>
      <c r="C58" s="105">
        <v>2023</v>
      </c>
      <c r="D58" s="124">
        <f t="shared" si="1"/>
        <v>35</v>
      </c>
      <c r="E58" s="124" t="s">
        <v>9</v>
      </c>
      <c r="F58" s="124" t="s">
        <v>9</v>
      </c>
      <c r="G58" s="124" t="s">
        <v>9</v>
      </c>
      <c r="H58" s="124" t="s">
        <v>9</v>
      </c>
      <c r="I58" s="124">
        <v>35</v>
      </c>
      <c r="J58" s="87" t="s">
        <v>9</v>
      </c>
      <c r="K58" s="369"/>
      <c r="L58" s="369"/>
    </row>
    <row r="59" spans="1:12" ht="16.5" customHeight="1">
      <c r="A59" s="369"/>
      <c r="B59" s="207"/>
      <c r="C59" s="206">
        <v>2024</v>
      </c>
      <c r="D59" s="211">
        <f t="shared" si="1"/>
        <v>35</v>
      </c>
      <c r="E59" s="211" t="s">
        <v>9</v>
      </c>
      <c r="F59" s="211" t="s">
        <v>9</v>
      </c>
      <c r="G59" s="211" t="s">
        <v>9</v>
      </c>
      <c r="H59" s="211" t="s">
        <v>9</v>
      </c>
      <c r="I59" s="211">
        <v>35</v>
      </c>
      <c r="J59" s="212" t="s">
        <v>9</v>
      </c>
      <c r="K59" s="369"/>
      <c r="L59" s="370"/>
    </row>
    <row r="60" spans="1:12" ht="16.5" customHeight="1">
      <c r="A60" s="369"/>
      <c r="B60" s="368" t="s">
        <v>55</v>
      </c>
      <c r="C60" s="105">
        <v>2017</v>
      </c>
      <c r="D60" s="87">
        <v>35</v>
      </c>
      <c r="E60" s="87" t="s">
        <v>9</v>
      </c>
      <c r="F60" s="87" t="s">
        <v>9</v>
      </c>
      <c r="G60" s="87" t="s">
        <v>9</v>
      </c>
      <c r="H60" s="87" t="s">
        <v>9</v>
      </c>
      <c r="I60" s="124">
        <v>35</v>
      </c>
      <c r="J60" s="87" t="s">
        <v>9</v>
      </c>
      <c r="K60" s="369"/>
      <c r="L60" s="439" t="s">
        <v>53</v>
      </c>
    </row>
    <row r="61" spans="1:12" ht="16.5" customHeight="1">
      <c r="A61" s="369"/>
      <c r="B61" s="369"/>
      <c r="C61" s="105">
        <v>2018</v>
      </c>
      <c r="D61" s="87">
        <f>I61</f>
        <v>0</v>
      </c>
      <c r="E61" s="87" t="s">
        <v>9</v>
      </c>
      <c r="F61" s="87" t="s">
        <v>9</v>
      </c>
      <c r="G61" s="87" t="s">
        <v>9</v>
      </c>
      <c r="H61" s="87" t="s">
        <v>9</v>
      </c>
      <c r="I61" s="124">
        <v>0</v>
      </c>
      <c r="J61" s="87" t="s">
        <v>9</v>
      </c>
      <c r="K61" s="369"/>
      <c r="L61" s="440"/>
    </row>
    <row r="62" spans="1:12" ht="16.5" customHeight="1">
      <c r="A62" s="369"/>
      <c r="B62" s="369"/>
      <c r="C62" s="105">
        <v>2019</v>
      </c>
      <c r="D62" s="87">
        <f>I62</f>
        <v>0</v>
      </c>
      <c r="E62" s="87" t="s">
        <v>9</v>
      </c>
      <c r="F62" s="87" t="s">
        <v>9</v>
      </c>
      <c r="G62" s="87" t="s">
        <v>9</v>
      </c>
      <c r="H62" s="87" t="s">
        <v>9</v>
      </c>
      <c r="I62" s="87">
        <v>0</v>
      </c>
      <c r="J62" s="87" t="s">
        <v>9</v>
      </c>
      <c r="K62" s="369"/>
      <c r="L62" s="440"/>
    </row>
    <row r="63" spans="1:12" ht="16.5" customHeight="1">
      <c r="A63" s="369"/>
      <c r="B63" s="369"/>
      <c r="C63" s="105">
        <v>2020</v>
      </c>
      <c r="D63" s="87">
        <v>0</v>
      </c>
      <c r="E63" s="87" t="s">
        <v>9</v>
      </c>
      <c r="F63" s="87" t="s">
        <v>9</v>
      </c>
      <c r="G63" s="87" t="s">
        <v>9</v>
      </c>
      <c r="H63" s="87" t="s">
        <v>9</v>
      </c>
      <c r="I63" s="87">
        <v>0</v>
      </c>
      <c r="J63" s="105" t="s">
        <v>9</v>
      </c>
      <c r="K63" s="369"/>
      <c r="L63" s="440"/>
    </row>
    <row r="64" spans="1:12" ht="18.75" customHeight="1">
      <c r="A64" s="369"/>
      <c r="B64" s="369"/>
      <c r="C64" s="178">
        <v>2021</v>
      </c>
      <c r="D64" s="87">
        <v>0</v>
      </c>
      <c r="E64" s="178" t="s">
        <v>9</v>
      </c>
      <c r="F64" s="178" t="s">
        <v>9</v>
      </c>
      <c r="G64" s="178" t="s">
        <v>9</v>
      </c>
      <c r="H64" s="178" t="s">
        <v>9</v>
      </c>
      <c r="I64" s="87">
        <v>0</v>
      </c>
      <c r="J64" s="178" t="s">
        <v>9</v>
      </c>
      <c r="K64" s="369"/>
      <c r="L64" s="440"/>
    </row>
    <row r="65" spans="1:12" ht="16.5" customHeight="1">
      <c r="A65" s="369"/>
      <c r="B65" s="369"/>
      <c r="C65" s="178">
        <v>2022</v>
      </c>
      <c r="D65" s="87">
        <f>I65</f>
        <v>0</v>
      </c>
      <c r="E65" s="178" t="s">
        <v>9</v>
      </c>
      <c r="F65" s="178" t="s">
        <v>9</v>
      </c>
      <c r="G65" s="178" t="s">
        <v>9</v>
      </c>
      <c r="H65" s="178" t="s">
        <v>9</v>
      </c>
      <c r="I65" s="87">
        <v>0</v>
      </c>
      <c r="J65" s="178" t="s">
        <v>9</v>
      </c>
      <c r="K65" s="369"/>
      <c r="L65" s="440"/>
    </row>
    <row r="66" spans="1:12" ht="21" customHeight="1">
      <c r="A66" s="369"/>
      <c r="B66" s="369"/>
      <c r="C66" s="178">
        <v>2023</v>
      </c>
      <c r="D66" s="212">
        <v>0</v>
      </c>
      <c r="E66" s="178" t="s">
        <v>9</v>
      </c>
      <c r="F66" s="178" t="s">
        <v>9</v>
      </c>
      <c r="G66" s="178" t="s">
        <v>9</v>
      </c>
      <c r="H66" s="178" t="s">
        <v>9</v>
      </c>
      <c r="I66" s="212">
        <v>0</v>
      </c>
      <c r="J66" s="178" t="s">
        <v>9</v>
      </c>
      <c r="K66" s="369"/>
      <c r="L66" s="440"/>
    </row>
    <row r="67" spans="1:12" ht="21" customHeight="1" thickBot="1">
      <c r="A67" s="204"/>
      <c r="B67" s="438"/>
      <c r="C67" s="232">
        <v>2024</v>
      </c>
      <c r="D67" s="233">
        <v>0</v>
      </c>
      <c r="E67" s="232" t="s">
        <v>9</v>
      </c>
      <c r="F67" s="232" t="s">
        <v>9</v>
      </c>
      <c r="G67" s="232" t="s">
        <v>9</v>
      </c>
      <c r="H67" s="232" t="s">
        <v>9</v>
      </c>
      <c r="I67" s="233">
        <v>0</v>
      </c>
      <c r="J67" s="232" t="s">
        <v>9</v>
      </c>
      <c r="K67" s="438"/>
      <c r="L67" s="441"/>
    </row>
    <row r="68" spans="1:12" ht="26.25" customHeight="1">
      <c r="A68" s="422" t="s">
        <v>41</v>
      </c>
      <c r="B68" s="423"/>
      <c r="C68" s="51">
        <v>2017</v>
      </c>
      <c r="D68" s="60">
        <f>SUM(D12,D23,D33,D43,D52,D60)</f>
        <v>319.87601000000001</v>
      </c>
      <c r="E68" s="52" t="s">
        <v>9</v>
      </c>
      <c r="F68" s="52" t="s">
        <v>9</v>
      </c>
      <c r="G68" s="52" t="s">
        <v>9</v>
      </c>
      <c r="H68" s="52" t="s">
        <v>9</v>
      </c>
      <c r="I68" s="61">
        <f>SUM(I12,I23,I33,I43,I52,I60)</f>
        <v>319.87601000000001</v>
      </c>
      <c r="J68" s="62" t="str">
        <f>J43</f>
        <v>-</v>
      </c>
      <c r="K68" s="430"/>
      <c r="L68" s="415"/>
    </row>
    <row r="69" spans="1:12" ht="27" customHeight="1">
      <c r="A69" s="424"/>
      <c r="B69" s="425"/>
      <c r="C69" s="53">
        <v>2018</v>
      </c>
      <c r="D69" s="63">
        <f>D14+D24+D34+D53+D44</f>
        <v>319.62316999999996</v>
      </c>
      <c r="E69" s="50" t="s">
        <v>9</v>
      </c>
      <c r="F69" s="50" t="s">
        <v>9</v>
      </c>
      <c r="G69" s="50" t="s">
        <v>9</v>
      </c>
      <c r="H69" s="50" t="s">
        <v>9</v>
      </c>
      <c r="I69" s="54">
        <f>SUM(I24,I14,I34,I44,I53)</f>
        <v>319.62317000000002</v>
      </c>
      <c r="J69" s="64" t="str">
        <f>J44</f>
        <v>-</v>
      </c>
      <c r="K69" s="431"/>
      <c r="L69" s="416"/>
    </row>
    <row r="70" spans="1:12" ht="24.75" customHeight="1">
      <c r="A70" s="424"/>
      <c r="B70" s="425"/>
      <c r="C70" s="53">
        <v>2019</v>
      </c>
      <c r="D70" s="63">
        <f>D54+D45+D35+D25+D16</f>
        <v>450.98277999999999</v>
      </c>
      <c r="E70" s="63" t="s">
        <v>9</v>
      </c>
      <c r="F70" s="63" t="s">
        <v>9</v>
      </c>
      <c r="G70" s="63" t="s">
        <v>9</v>
      </c>
      <c r="H70" s="63" t="s">
        <v>9</v>
      </c>
      <c r="I70" s="63">
        <f>SUM(I16,I25,I35,I45,I54)</f>
        <v>450.98277999999999</v>
      </c>
      <c r="J70" s="64" t="str">
        <f>J45</f>
        <v>-</v>
      </c>
      <c r="K70" s="431"/>
      <c r="L70" s="416"/>
    </row>
    <row r="71" spans="1:12" ht="24.75" customHeight="1">
      <c r="A71" s="424"/>
      <c r="B71" s="425"/>
      <c r="C71" s="53">
        <v>2020</v>
      </c>
      <c r="D71" s="54">
        <f t="shared" ref="D71:D75" si="2">I71</f>
        <v>378.81291999999996</v>
      </c>
      <c r="E71" s="54" t="s">
        <v>9</v>
      </c>
      <c r="F71" s="54" t="s">
        <v>9</v>
      </c>
      <c r="G71" s="54" t="s">
        <v>9</v>
      </c>
      <c r="H71" s="54" t="s">
        <v>9</v>
      </c>
      <c r="I71" s="54">
        <f>I18+I26+I36+I46+I55+I63+I37</f>
        <v>378.81291999999996</v>
      </c>
      <c r="J71" s="65" t="s">
        <v>9</v>
      </c>
      <c r="K71" s="431"/>
      <c r="L71" s="416"/>
    </row>
    <row r="72" spans="1:12" ht="24.75" customHeight="1">
      <c r="A72" s="424"/>
      <c r="B72" s="425"/>
      <c r="C72" s="53">
        <v>2021</v>
      </c>
      <c r="D72" s="166">
        <f>I72</f>
        <v>356.9896</v>
      </c>
      <c r="E72" s="50" t="s">
        <v>9</v>
      </c>
      <c r="F72" s="50" t="s">
        <v>9</v>
      </c>
      <c r="G72" s="50" t="s">
        <v>9</v>
      </c>
      <c r="H72" s="50" t="s">
        <v>9</v>
      </c>
      <c r="I72" s="166">
        <f>I19+I27+I38+I47+I56</f>
        <v>356.9896</v>
      </c>
      <c r="J72" s="65" t="s">
        <v>9</v>
      </c>
      <c r="K72" s="431"/>
      <c r="L72" s="416"/>
    </row>
    <row r="73" spans="1:12" ht="24.75" customHeight="1">
      <c r="A73" s="424"/>
      <c r="B73" s="425"/>
      <c r="C73" s="53">
        <v>2022</v>
      </c>
      <c r="D73" s="50">
        <f t="shared" si="2"/>
        <v>455</v>
      </c>
      <c r="E73" s="50" t="s">
        <v>9</v>
      </c>
      <c r="F73" s="50" t="s">
        <v>9</v>
      </c>
      <c r="G73" s="50" t="s">
        <v>9</v>
      </c>
      <c r="H73" s="50" t="s">
        <v>9</v>
      </c>
      <c r="I73" s="50">
        <f>I65+I57+I48+I40+I28+I20</f>
        <v>455</v>
      </c>
      <c r="J73" s="65" t="s">
        <v>9</v>
      </c>
      <c r="K73" s="431"/>
      <c r="L73" s="416"/>
    </row>
    <row r="74" spans="1:12" ht="24.75" customHeight="1">
      <c r="A74" s="426"/>
      <c r="B74" s="427"/>
      <c r="C74" s="125">
        <v>2023</v>
      </c>
      <c r="D74" s="126">
        <f t="shared" si="2"/>
        <v>35</v>
      </c>
      <c r="E74" s="50" t="s">
        <v>9</v>
      </c>
      <c r="F74" s="50" t="s">
        <v>9</v>
      </c>
      <c r="G74" s="50" t="s">
        <v>9</v>
      </c>
      <c r="H74" s="50" t="s">
        <v>9</v>
      </c>
      <c r="I74" s="126">
        <f>I21+I29+I41+I49+I66+I58</f>
        <v>35</v>
      </c>
      <c r="J74" s="104" t="s">
        <v>9</v>
      </c>
      <c r="K74" s="432"/>
      <c r="L74" s="417"/>
    </row>
    <row r="75" spans="1:12" ht="24.75" customHeight="1">
      <c r="A75" s="426"/>
      <c r="B75" s="427"/>
      <c r="C75" s="208">
        <v>2024</v>
      </c>
      <c r="D75" s="126">
        <f t="shared" si="2"/>
        <v>35</v>
      </c>
      <c r="E75" s="126" t="s">
        <v>9</v>
      </c>
      <c r="F75" s="126" t="s">
        <v>9</v>
      </c>
      <c r="G75" s="126" t="s">
        <v>9</v>
      </c>
      <c r="H75" s="126" t="s">
        <v>9</v>
      </c>
      <c r="I75" s="126">
        <f>I22+I30+I42+I50+I67+I59</f>
        <v>35</v>
      </c>
      <c r="J75" s="210" t="s">
        <v>9</v>
      </c>
      <c r="K75" s="432"/>
      <c r="L75" s="417"/>
    </row>
    <row r="76" spans="1:12" ht="28.5" customHeight="1" thickBot="1">
      <c r="A76" s="428"/>
      <c r="B76" s="429"/>
      <c r="C76" s="209" t="s">
        <v>177</v>
      </c>
      <c r="D76" s="66">
        <f>I76</f>
        <v>2351.2844800000003</v>
      </c>
      <c r="E76" s="66" t="s">
        <v>9</v>
      </c>
      <c r="F76" s="66" t="s">
        <v>9</v>
      </c>
      <c r="G76" s="66" t="s">
        <v>9</v>
      </c>
      <c r="H76" s="66" t="s">
        <v>9</v>
      </c>
      <c r="I76" s="66">
        <f>I72+I71+I70+I69+I68+I73+I74+I75</f>
        <v>2351.2844800000003</v>
      </c>
      <c r="J76" s="68" t="str">
        <f>J68</f>
        <v>-</v>
      </c>
      <c r="K76" s="433"/>
      <c r="L76" s="418"/>
    </row>
  </sheetData>
  <mergeCells count="80">
    <mergeCell ref="A23:A29"/>
    <mergeCell ref="B33:B42"/>
    <mergeCell ref="A33:A42"/>
    <mergeCell ref="L51:L59"/>
    <mergeCell ref="L43:L50"/>
    <mergeCell ref="B23:B30"/>
    <mergeCell ref="K38:K39"/>
    <mergeCell ref="D38:D39"/>
    <mergeCell ref="E38:E39"/>
    <mergeCell ref="F38:F39"/>
    <mergeCell ref="G38:G39"/>
    <mergeCell ref="H38:H39"/>
    <mergeCell ref="I38:I39"/>
    <mergeCell ref="J38:J39"/>
    <mergeCell ref="L60:L67"/>
    <mergeCell ref="I14:I15"/>
    <mergeCell ref="K40:K41"/>
    <mergeCell ref="C36:C37"/>
    <mergeCell ref="K33:K36"/>
    <mergeCell ref="L33:L42"/>
    <mergeCell ref="K23:K30"/>
    <mergeCell ref="K12:K22"/>
    <mergeCell ref="L12:L22"/>
    <mergeCell ref="L23:L30"/>
    <mergeCell ref="G14:G15"/>
    <mergeCell ref="H14:H15"/>
    <mergeCell ref="A68:B76"/>
    <mergeCell ref="K68:K76"/>
    <mergeCell ref="C38:C39"/>
    <mergeCell ref="A43:A49"/>
    <mergeCell ref="B43:B49"/>
    <mergeCell ref="K43:K49"/>
    <mergeCell ref="B52:B58"/>
    <mergeCell ref="A51:A66"/>
    <mergeCell ref="B60:B67"/>
    <mergeCell ref="K51:K67"/>
    <mergeCell ref="L68:L76"/>
    <mergeCell ref="A31:L32"/>
    <mergeCell ref="C51:J51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A12:A22"/>
    <mergeCell ref="B12:B22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19685039370078741" top="0.26" bottom="0.2" header="0.2" footer="0.2"/>
  <pageSetup paperSize="9" scale="3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IX202"/>
  <sheetViews>
    <sheetView view="pageBreakPreview" topLeftCell="A6" zoomScale="62" zoomScaleSheetLayoutView="62" workbookViewId="0">
      <selection activeCell="E199" sqref="E199"/>
    </sheetView>
  </sheetViews>
  <sheetFormatPr defaultColWidth="8.85546875" defaultRowHeight="15" customHeight="1"/>
  <cols>
    <col min="1" max="1" width="4.85546875" style="4" customWidth="1"/>
    <col min="2" max="2" width="8.85546875" style="4" hidden="1" customWidth="1"/>
    <col min="3" max="3" width="71.42578125" style="4" customWidth="1"/>
    <col min="4" max="4" width="15.42578125" style="4" customWidth="1"/>
    <col min="5" max="5" width="14" style="4" customWidth="1"/>
    <col min="6" max="6" width="13.140625" style="4" customWidth="1"/>
    <col min="7" max="7" width="10.5703125" style="4" customWidth="1"/>
    <col min="8" max="8" width="17.5703125" style="4" customWidth="1"/>
    <col min="9" max="9" width="21.140625" style="4" customWidth="1"/>
    <col min="10" max="10" width="12.85546875" style="4" customWidth="1"/>
    <col min="11" max="11" width="19.7109375" style="4" customWidth="1"/>
    <col min="12" max="12" width="26.7109375" style="4" customWidth="1"/>
    <col min="13" max="13" width="63.5703125" style="4" customWidth="1"/>
    <col min="14" max="16384" width="8.85546875" style="4"/>
  </cols>
  <sheetData>
    <row r="1" spans="1:258" ht="45.75" customHeight="1" thickBot="1">
      <c r="A1" s="479" t="s">
        <v>152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ht="30.75" customHeight="1" thickBot="1">
      <c r="A2" s="480" t="s">
        <v>185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</row>
    <row r="3" spans="1:258" ht="22.5" customHeight="1" thickBot="1">
      <c r="A3" s="481" t="s">
        <v>0</v>
      </c>
      <c r="B3" s="481" t="s">
        <v>1</v>
      </c>
      <c r="C3" s="481"/>
      <c r="D3" s="481" t="s">
        <v>2</v>
      </c>
      <c r="E3" s="481" t="s">
        <v>42</v>
      </c>
      <c r="F3" s="481" t="s">
        <v>3</v>
      </c>
      <c r="G3" s="481"/>
      <c r="H3" s="481"/>
      <c r="I3" s="481"/>
      <c r="J3" s="481"/>
      <c r="K3" s="481" t="s">
        <v>4</v>
      </c>
      <c r="L3" s="481" t="s">
        <v>123</v>
      </c>
      <c r="M3" s="481" t="s">
        <v>124</v>
      </c>
    </row>
    <row r="4" spans="1:258" ht="18" customHeight="1" thickBot="1">
      <c r="A4" s="481"/>
      <c r="B4" s="481"/>
      <c r="C4" s="481"/>
      <c r="D4" s="481"/>
      <c r="E4" s="481"/>
      <c r="F4" s="481" t="s">
        <v>5</v>
      </c>
      <c r="G4" s="481" t="s">
        <v>118</v>
      </c>
      <c r="H4" s="481"/>
      <c r="I4" s="481"/>
      <c r="J4" s="481"/>
      <c r="K4" s="481"/>
      <c r="L4" s="481"/>
      <c r="M4" s="481"/>
    </row>
    <row r="5" spans="1:258" ht="39" customHeight="1" thickBot="1">
      <c r="A5" s="481"/>
      <c r="B5" s="481"/>
      <c r="C5" s="481"/>
      <c r="D5" s="481"/>
      <c r="E5" s="481"/>
      <c r="F5" s="481"/>
      <c r="G5" s="481" t="s">
        <v>6</v>
      </c>
      <c r="H5" s="481"/>
      <c r="I5" s="481"/>
      <c r="J5" s="481" t="s">
        <v>7</v>
      </c>
      <c r="K5" s="481"/>
      <c r="L5" s="481"/>
      <c r="M5" s="481"/>
    </row>
    <row r="6" spans="1:258" ht="21.75" customHeight="1" thickBot="1">
      <c r="A6" s="481"/>
      <c r="B6" s="481"/>
      <c r="C6" s="481"/>
      <c r="D6" s="481"/>
      <c r="E6" s="481"/>
      <c r="F6" s="481"/>
      <c r="G6" s="481" t="s">
        <v>119</v>
      </c>
      <c r="H6" s="481" t="s">
        <v>120</v>
      </c>
      <c r="I6" s="481"/>
      <c r="J6" s="481"/>
      <c r="K6" s="481"/>
      <c r="L6" s="481"/>
      <c r="M6" s="481"/>
    </row>
    <row r="7" spans="1:258" ht="57.75" customHeight="1" thickBot="1">
      <c r="A7" s="481"/>
      <c r="B7" s="481"/>
      <c r="C7" s="481"/>
      <c r="D7" s="481"/>
      <c r="E7" s="481"/>
      <c r="F7" s="481"/>
      <c r="G7" s="481"/>
      <c r="H7" s="34" t="s">
        <v>129</v>
      </c>
      <c r="I7" s="34" t="s">
        <v>122</v>
      </c>
      <c r="J7" s="481"/>
      <c r="K7" s="481"/>
      <c r="L7" s="481"/>
      <c r="M7" s="481"/>
    </row>
    <row r="8" spans="1:258" ht="16.5" customHeight="1" thickBot="1">
      <c r="A8" s="35">
        <v>1</v>
      </c>
      <c r="B8" s="484">
        <v>2</v>
      </c>
      <c r="C8" s="484"/>
      <c r="D8" s="35">
        <v>3</v>
      </c>
      <c r="E8" s="35">
        <v>4</v>
      </c>
      <c r="F8" s="35">
        <v>5</v>
      </c>
      <c r="G8" s="35">
        <v>6</v>
      </c>
      <c r="H8" s="35">
        <v>7</v>
      </c>
      <c r="I8" s="35">
        <v>8</v>
      </c>
      <c r="J8" s="35">
        <v>9</v>
      </c>
      <c r="K8" s="35">
        <v>10</v>
      </c>
      <c r="L8" s="35">
        <v>11</v>
      </c>
      <c r="M8" s="35">
        <v>12</v>
      </c>
    </row>
    <row r="9" spans="1:258" ht="21.75" customHeight="1" thickBot="1">
      <c r="A9" s="485" t="s">
        <v>155</v>
      </c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7"/>
    </row>
    <row r="10" spans="1:258" ht="22.5" customHeight="1">
      <c r="A10" s="488" t="s">
        <v>130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</row>
    <row r="11" spans="1:258" ht="21.75" customHeight="1">
      <c r="A11" s="488" t="s">
        <v>131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</row>
    <row r="12" spans="1:258" ht="27.6" customHeight="1">
      <c r="A12" s="464" t="s">
        <v>8</v>
      </c>
      <c r="B12" s="492" t="s">
        <v>56</v>
      </c>
      <c r="C12" s="493"/>
      <c r="D12" s="19">
        <v>2017</v>
      </c>
      <c r="E12" s="20">
        <f>J12</f>
        <v>4</v>
      </c>
      <c r="F12" s="20" t="s">
        <v>9</v>
      </c>
      <c r="G12" s="20" t="s">
        <v>9</v>
      </c>
      <c r="H12" s="20" t="s">
        <v>9</v>
      </c>
      <c r="I12" s="20" t="s">
        <v>9</v>
      </c>
      <c r="J12" s="20">
        <v>4</v>
      </c>
      <c r="K12" s="20" t="s">
        <v>9</v>
      </c>
      <c r="L12" s="464" t="s">
        <v>29</v>
      </c>
      <c r="M12" s="464" t="s">
        <v>57</v>
      </c>
    </row>
    <row r="13" spans="1:258" ht="27.6" customHeight="1">
      <c r="A13" s="465"/>
      <c r="B13" s="494"/>
      <c r="C13" s="495"/>
      <c r="D13" s="19">
        <v>2018</v>
      </c>
      <c r="E13" s="20">
        <v>3.4</v>
      </c>
      <c r="F13" s="20" t="s">
        <v>9</v>
      </c>
      <c r="G13" s="20" t="s">
        <v>9</v>
      </c>
      <c r="H13" s="20" t="s">
        <v>9</v>
      </c>
      <c r="I13" s="20" t="s">
        <v>9</v>
      </c>
      <c r="J13" s="129">
        <v>3.4</v>
      </c>
      <c r="K13" s="20" t="s">
        <v>9</v>
      </c>
      <c r="L13" s="465"/>
      <c r="M13" s="465"/>
    </row>
    <row r="14" spans="1:258" ht="24" customHeight="1">
      <c r="A14" s="465"/>
      <c r="B14" s="494"/>
      <c r="C14" s="495"/>
      <c r="D14" s="19">
        <v>2019</v>
      </c>
      <c r="E14" s="20">
        <v>10</v>
      </c>
      <c r="F14" s="20" t="s">
        <v>9</v>
      </c>
      <c r="G14" s="20" t="s">
        <v>9</v>
      </c>
      <c r="H14" s="20" t="s">
        <v>9</v>
      </c>
      <c r="I14" s="20" t="s">
        <v>9</v>
      </c>
      <c r="J14" s="129">
        <v>10</v>
      </c>
      <c r="K14" s="20" t="s">
        <v>9</v>
      </c>
      <c r="L14" s="465"/>
      <c r="M14" s="465"/>
    </row>
    <row r="15" spans="1:258" ht="28.35" customHeight="1">
      <c r="A15" s="465"/>
      <c r="B15" s="494"/>
      <c r="C15" s="495"/>
      <c r="D15" s="19">
        <v>2020</v>
      </c>
      <c r="E15" s="98">
        <f>J15</f>
        <v>10</v>
      </c>
      <c r="F15" s="20" t="s">
        <v>9</v>
      </c>
      <c r="G15" s="20" t="s">
        <v>9</v>
      </c>
      <c r="H15" s="20" t="s">
        <v>9</v>
      </c>
      <c r="I15" s="20" t="s">
        <v>9</v>
      </c>
      <c r="J15" s="174">
        <v>10</v>
      </c>
      <c r="K15" s="20" t="s">
        <v>9</v>
      </c>
      <c r="L15" s="465"/>
      <c r="M15" s="465"/>
    </row>
    <row r="16" spans="1:258" ht="28.35" customHeight="1">
      <c r="A16" s="465"/>
      <c r="B16" s="494"/>
      <c r="C16" s="495"/>
      <c r="D16" s="19">
        <v>2021</v>
      </c>
      <c r="E16" s="20">
        <f>J16</f>
        <v>0</v>
      </c>
      <c r="F16" s="20" t="s">
        <v>9</v>
      </c>
      <c r="G16" s="20" t="s">
        <v>9</v>
      </c>
      <c r="H16" s="20" t="s">
        <v>9</v>
      </c>
      <c r="I16" s="20" t="s">
        <v>9</v>
      </c>
      <c r="J16" s="175">
        <v>0</v>
      </c>
      <c r="K16" s="20" t="s">
        <v>9</v>
      </c>
      <c r="L16" s="465"/>
      <c r="M16" s="465"/>
    </row>
    <row r="17" spans="1:13" ht="28.35" customHeight="1">
      <c r="A17" s="465"/>
      <c r="B17" s="494"/>
      <c r="C17" s="495"/>
      <c r="D17" s="19">
        <v>2022</v>
      </c>
      <c r="E17" s="20">
        <f>J17</f>
        <v>0</v>
      </c>
      <c r="F17" s="20" t="s">
        <v>9</v>
      </c>
      <c r="G17" s="107" t="s">
        <v>9</v>
      </c>
      <c r="H17" s="107" t="s">
        <v>9</v>
      </c>
      <c r="I17" s="107" t="s">
        <v>9</v>
      </c>
      <c r="J17" s="129">
        <v>0</v>
      </c>
      <c r="K17" s="20" t="s">
        <v>9</v>
      </c>
      <c r="L17" s="465"/>
      <c r="M17" s="465"/>
    </row>
    <row r="18" spans="1:13" ht="23.25" customHeight="1">
      <c r="A18" s="465"/>
      <c r="B18" s="494"/>
      <c r="C18" s="495"/>
      <c r="D18" s="106">
        <v>2023</v>
      </c>
      <c r="E18" s="107">
        <v>0</v>
      </c>
      <c r="F18" s="107" t="s">
        <v>9</v>
      </c>
      <c r="G18" s="107" t="s">
        <v>9</v>
      </c>
      <c r="H18" s="107" t="s">
        <v>9</v>
      </c>
      <c r="I18" s="107" t="s">
        <v>9</v>
      </c>
      <c r="J18" s="129">
        <v>0</v>
      </c>
      <c r="K18" s="107" t="s">
        <v>9</v>
      </c>
      <c r="L18" s="465"/>
      <c r="M18" s="465"/>
    </row>
    <row r="19" spans="1:13" ht="23.25" customHeight="1">
      <c r="A19" s="466"/>
      <c r="B19" s="496"/>
      <c r="C19" s="497"/>
      <c r="D19" s="216">
        <v>2024</v>
      </c>
      <c r="E19" s="218">
        <v>0</v>
      </c>
      <c r="F19" s="218"/>
      <c r="G19" s="218"/>
      <c r="H19" s="218"/>
      <c r="I19" s="218"/>
      <c r="J19" s="219">
        <v>0</v>
      </c>
      <c r="K19" s="218"/>
      <c r="L19" s="466"/>
      <c r="M19" s="466"/>
    </row>
    <row r="20" spans="1:13" ht="31.5" customHeight="1">
      <c r="A20" s="464" t="s">
        <v>14</v>
      </c>
      <c r="B20" s="467" t="s">
        <v>171</v>
      </c>
      <c r="C20" s="468"/>
      <c r="D20" s="19">
        <v>2017</v>
      </c>
      <c r="E20" s="187">
        <v>34.4</v>
      </c>
      <c r="F20" s="185" t="s">
        <v>9</v>
      </c>
      <c r="G20" s="185" t="s">
        <v>9</v>
      </c>
      <c r="H20" s="185" t="s">
        <v>9</v>
      </c>
      <c r="I20" s="185" t="s">
        <v>9</v>
      </c>
      <c r="J20" s="56">
        <v>34.4</v>
      </c>
      <c r="K20" s="185" t="s">
        <v>9</v>
      </c>
      <c r="L20" s="464" t="s">
        <v>58</v>
      </c>
      <c r="M20" s="489" t="s">
        <v>114</v>
      </c>
    </row>
    <row r="21" spans="1:13" ht="24.75" customHeight="1">
      <c r="A21" s="465"/>
      <c r="B21" s="469"/>
      <c r="C21" s="470"/>
      <c r="D21" s="19">
        <v>2018</v>
      </c>
      <c r="E21" s="187">
        <v>44.5</v>
      </c>
      <c r="F21" s="185" t="s">
        <v>9</v>
      </c>
      <c r="G21" s="185" t="s">
        <v>9</v>
      </c>
      <c r="H21" s="185" t="s">
        <v>9</v>
      </c>
      <c r="I21" s="185" t="s">
        <v>9</v>
      </c>
      <c r="J21" s="56">
        <v>44.5</v>
      </c>
      <c r="K21" s="185" t="s">
        <v>9</v>
      </c>
      <c r="L21" s="465"/>
      <c r="M21" s="490"/>
    </row>
    <row r="22" spans="1:13" ht="30" customHeight="1">
      <c r="A22" s="465"/>
      <c r="B22" s="469"/>
      <c r="C22" s="470"/>
      <c r="D22" s="19">
        <v>2019</v>
      </c>
      <c r="E22" s="12">
        <v>43.256999999999998</v>
      </c>
      <c r="F22" s="185" t="s">
        <v>9</v>
      </c>
      <c r="G22" s="185" t="s">
        <v>9</v>
      </c>
      <c r="H22" s="185" t="s">
        <v>9</v>
      </c>
      <c r="I22" s="185" t="s">
        <v>9</v>
      </c>
      <c r="J22" s="56">
        <v>43.256999999999998</v>
      </c>
      <c r="K22" s="185" t="s">
        <v>9</v>
      </c>
      <c r="L22" s="465"/>
      <c r="M22" s="490"/>
    </row>
    <row r="23" spans="1:13" ht="21.75" customHeight="1">
      <c r="A23" s="465"/>
      <c r="B23" s="469"/>
      <c r="C23" s="470"/>
      <c r="D23" s="19">
        <v>2020</v>
      </c>
      <c r="E23" s="187">
        <f>J23</f>
        <v>42.988999999999997</v>
      </c>
      <c r="F23" s="187" t="s">
        <v>9</v>
      </c>
      <c r="G23" s="187" t="s">
        <v>9</v>
      </c>
      <c r="H23" s="187" t="s">
        <v>9</v>
      </c>
      <c r="I23" s="187" t="s">
        <v>9</v>
      </c>
      <c r="J23" s="95">
        <v>42.988999999999997</v>
      </c>
      <c r="K23" s="185" t="s">
        <v>9</v>
      </c>
      <c r="L23" s="465"/>
      <c r="M23" s="490"/>
    </row>
    <row r="24" spans="1:13" ht="23.25" customHeight="1">
      <c r="A24" s="465"/>
      <c r="B24" s="469"/>
      <c r="C24" s="470"/>
      <c r="D24" s="19">
        <v>2021</v>
      </c>
      <c r="E24" s="254">
        <f>J24</f>
        <v>12.6</v>
      </c>
      <c r="F24" s="254" t="s">
        <v>9</v>
      </c>
      <c r="G24" s="254" t="s">
        <v>9</v>
      </c>
      <c r="H24" s="254" t="s">
        <v>9</v>
      </c>
      <c r="I24" s="254" t="s">
        <v>9</v>
      </c>
      <c r="J24" s="254">
        <v>12.6</v>
      </c>
      <c r="K24" s="185" t="s">
        <v>9</v>
      </c>
      <c r="L24" s="465"/>
      <c r="M24" s="490"/>
    </row>
    <row r="25" spans="1:13" ht="26.25" customHeight="1">
      <c r="A25" s="465"/>
      <c r="B25" s="469"/>
      <c r="C25" s="470"/>
      <c r="D25" s="19">
        <v>2022</v>
      </c>
      <c r="E25" s="187">
        <f>J25</f>
        <v>0</v>
      </c>
      <c r="F25" s="185" t="s">
        <v>9</v>
      </c>
      <c r="G25" s="185" t="s">
        <v>9</v>
      </c>
      <c r="H25" s="185" t="s">
        <v>9</v>
      </c>
      <c r="I25" s="185" t="s">
        <v>9</v>
      </c>
      <c r="J25" s="56">
        <v>0</v>
      </c>
      <c r="K25" s="185" t="s">
        <v>9</v>
      </c>
      <c r="L25" s="465"/>
      <c r="M25" s="490"/>
    </row>
    <row r="26" spans="1:13" ht="26.25" customHeight="1">
      <c r="A26" s="465"/>
      <c r="B26" s="469"/>
      <c r="C26" s="470"/>
      <c r="D26" s="106">
        <v>2023</v>
      </c>
      <c r="E26" s="187">
        <f>J26</f>
        <v>0</v>
      </c>
      <c r="F26" s="185" t="s">
        <v>9</v>
      </c>
      <c r="G26" s="185" t="s">
        <v>9</v>
      </c>
      <c r="H26" s="185" t="s">
        <v>9</v>
      </c>
      <c r="I26" s="185" t="s">
        <v>9</v>
      </c>
      <c r="J26" s="56">
        <v>0</v>
      </c>
      <c r="K26" s="185" t="s">
        <v>9</v>
      </c>
      <c r="L26" s="465"/>
      <c r="M26" s="490"/>
    </row>
    <row r="27" spans="1:13" ht="26.25" customHeight="1">
      <c r="A27" s="466"/>
      <c r="B27" s="471"/>
      <c r="C27" s="472"/>
      <c r="D27" s="216">
        <v>2024</v>
      </c>
      <c r="E27" s="224">
        <f>J27</f>
        <v>0</v>
      </c>
      <c r="F27" s="218"/>
      <c r="G27" s="218"/>
      <c r="H27" s="218"/>
      <c r="I27" s="218"/>
      <c r="J27" s="56">
        <v>0</v>
      </c>
      <c r="K27" s="218"/>
      <c r="L27" s="466"/>
      <c r="M27" s="491"/>
    </row>
    <row r="28" spans="1:13" ht="24" customHeight="1">
      <c r="A28" s="464" t="s">
        <v>18</v>
      </c>
      <c r="B28" s="467" t="s">
        <v>157</v>
      </c>
      <c r="C28" s="468"/>
      <c r="D28" s="106">
        <v>2017</v>
      </c>
      <c r="E28" s="185">
        <v>0</v>
      </c>
      <c r="F28" s="185" t="s">
        <v>9</v>
      </c>
      <c r="G28" s="185" t="s">
        <v>9</v>
      </c>
      <c r="H28" s="185" t="s">
        <v>9</v>
      </c>
      <c r="I28" s="185" t="s">
        <v>9</v>
      </c>
      <c r="J28" s="186" t="s">
        <v>9</v>
      </c>
      <c r="K28" s="185">
        <v>0</v>
      </c>
      <c r="L28" s="464" t="s">
        <v>59</v>
      </c>
      <c r="M28" s="464" t="s">
        <v>60</v>
      </c>
    </row>
    <row r="29" spans="1:13" ht="23.25" customHeight="1">
      <c r="A29" s="465"/>
      <c r="B29" s="469"/>
      <c r="C29" s="470"/>
      <c r="D29" s="19">
        <v>2018</v>
      </c>
      <c r="E29" s="185">
        <v>250</v>
      </c>
      <c r="F29" s="185" t="s">
        <v>9</v>
      </c>
      <c r="G29" s="185" t="s">
        <v>9</v>
      </c>
      <c r="H29" s="185" t="s">
        <v>9</v>
      </c>
      <c r="I29" s="185" t="s">
        <v>9</v>
      </c>
      <c r="J29" s="186" t="s">
        <v>9</v>
      </c>
      <c r="K29" s="185">
        <v>250</v>
      </c>
      <c r="L29" s="465"/>
      <c r="M29" s="465"/>
    </row>
    <row r="30" spans="1:13" ht="23.25" customHeight="1">
      <c r="A30" s="465"/>
      <c r="B30" s="469"/>
      <c r="C30" s="470"/>
      <c r="D30" s="19">
        <v>2019</v>
      </c>
      <c r="E30" s="20">
        <f t="shared" ref="E30:E35" si="0">K30</f>
        <v>156.49</v>
      </c>
      <c r="F30" s="20" t="s">
        <v>9</v>
      </c>
      <c r="G30" s="20" t="s">
        <v>9</v>
      </c>
      <c r="H30" s="20" t="s">
        <v>9</v>
      </c>
      <c r="I30" s="20" t="s">
        <v>9</v>
      </c>
      <c r="J30" s="186" t="s">
        <v>9</v>
      </c>
      <c r="K30" s="20">
        <v>156.49</v>
      </c>
      <c r="L30" s="465"/>
      <c r="M30" s="465"/>
    </row>
    <row r="31" spans="1:13" ht="26.25" customHeight="1">
      <c r="A31" s="465"/>
      <c r="B31" s="469"/>
      <c r="C31" s="470"/>
      <c r="D31" s="19">
        <v>2020</v>
      </c>
      <c r="E31" s="20">
        <f t="shared" si="0"/>
        <v>0</v>
      </c>
      <c r="F31" s="20" t="s">
        <v>9</v>
      </c>
      <c r="G31" s="20" t="s">
        <v>9</v>
      </c>
      <c r="H31" s="20" t="s">
        <v>9</v>
      </c>
      <c r="I31" s="20" t="s">
        <v>9</v>
      </c>
      <c r="J31" s="186" t="s">
        <v>9</v>
      </c>
      <c r="K31" s="20">
        <v>0</v>
      </c>
      <c r="L31" s="465"/>
      <c r="M31" s="465"/>
    </row>
    <row r="32" spans="1:13" ht="26.25" customHeight="1">
      <c r="A32" s="465"/>
      <c r="B32" s="469"/>
      <c r="C32" s="470"/>
      <c r="D32" s="251">
        <v>2021</v>
      </c>
      <c r="E32" s="254">
        <f t="shared" si="0"/>
        <v>55</v>
      </c>
      <c r="F32" s="254" t="s">
        <v>9</v>
      </c>
      <c r="G32" s="254" t="s">
        <v>9</v>
      </c>
      <c r="H32" s="254" t="s">
        <v>9</v>
      </c>
      <c r="I32" s="254" t="s">
        <v>9</v>
      </c>
      <c r="J32" s="254" t="s">
        <v>9</v>
      </c>
      <c r="K32" s="254">
        <v>55</v>
      </c>
      <c r="L32" s="465"/>
      <c r="M32" s="465"/>
    </row>
    <row r="33" spans="1:13" ht="23.25" customHeight="1">
      <c r="A33" s="465"/>
      <c r="B33" s="469"/>
      <c r="C33" s="470"/>
      <c r="D33" s="251">
        <v>2022</v>
      </c>
      <c r="E33" s="254" t="str">
        <f t="shared" si="0"/>
        <v>-</v>
      </c>
      <c r="F33" s="254" t="s">
        <v>9</v>
      </c>
      <c r="G33" s="254" t="s">
        <v>9</v>
      </c>
      <c r="H33" s="254" t="s">
        <v>9</v>
      </c>
      <c r="I33" s="254" t="s">
        <v>9</v>
      </c>
      <c r="J33" s="254" t="s">
        <v>9</v>
      </c>
      <c r="K33" s="254" t="s">
        <v>9</v>
      </c>
      <c r="L33" s="465"/>
      <c r="M33" s="465"/>
    </row>
    <row r="34" spans="1:13" ht="23.25" customHeight="1">
      <c r="A34" s="465"/>
      <c r="B34" s="469"/>
      <c r="C34" s="470"/>
      <c r="D34" s="251">
        <v>2023</v>
      </c>
      <c r="E34" s="254" t="str">
        <f t="shared" si="0"/>
        <v>-</v>
      </c>
      <c r="F34" s="254" t="s">
        <v>9</v>
      </c>
      <c r="G34" s="254" t="s">
        <v>9</v>
      </c>
      <c r="H34" s="254" t="s">
        <v>9</v>
      </c>
      <c r="I34" s="254" t="s">
        <v>9</v>
      </c>
      <c r="J34" s="254" t="s">
        <v>9</v>
      </c>
      <c r="K34" s="254" t="s">
        <v>9</v>
      </c>
      <c r="L34" s="465"/>
      <c r="M34" s="465"/>
    </row>
    <row r="35" spans="1:13" ht="23.25" customHeight="1">
      <c r="A35" s="466"/>
      <c r="B35" s="471"/>
      <c r="C35" s="472"/>
      <c r="D35" s="251">
        <v>2024</v>
      </c>
      <c r="E35" s="254" t="str">
        <f t="shared" si="0"/>
        <v>-</v>
      </c>
      <c r="F35" s="254" t="s">
        <v>9</v>
      </c>
      <c r="G35" s="254" t="s">
        <v>9</v>
      </c>
      <c r="H35" s="254" t="s">
        <v>9</v>
      </c>
      <c r="I35" s="254" t="s">
        <v>9</v>
      </c>
      <c r="J35" s="254" t="s">
        <v>9</v>
      </c>
      <c r="K35" s="254" t="s">
        <v>9</v>
      </c>
      <c r="L35" s="466"/>
      <c r="M35" s="466"/>
    </row>
    <row r="36" spans="1:13" ht="16.5" customHeight="1">
      <c r="A36" s="464" t="s">
        <v>21</v>
      </c>
      <c r="B36" s="467" t="s">
        <v>61</v>
      </c>
      <c r="C36" s="468"/>
      <c r="D36" s="460">
        <v>2017</v>
      </c>
      <c r="E36" s="461">
        <f>J36</f>
        <v>5</v>
      </c>
      <c r="F36" s="461" t="s">
        <v>9</v>
      </c>
      <c r="G36" s="461" t="s">
        <v>9</v>
      </c>
      <c r="H36" s="461" t="s">
        <v>9</v>
      </c>
      <c r="I36" s="461" t="s">
        <v>9</v>
      </c>
      <c r="J36" s="462">
        <v>5</v>
      </c>
      <c r="K36" s="461" t="s">
        <v>9</v>
      </c>
      <c r="L36" s="464" t="s">
        <v>29</v>
      </c>
      <c r="M36" s="464" t="s">
        <v>62</v>
      </c>
    </row>
    <row r="37" spans="1:13" ht="12" customHeight="1">
      <c r="A37" s="465"/>
      <c r="B37" s="469"/>
      <c r="C37" s="470"/>
      <c r="D37" s="460"/>
      <c r="E37" s="461"/>
      <c r="F37" s="461"/>
      <c r="G37" s="461"/>
      <c r="H37" s="461"/>
      <c r="I37" s="461"/>
      <c r="J37" s="462"/>
      <c r="K37" s="461"/>
      <c r="L37" s="465"/>
      <c r="M37" s="465"/>
    </row>
    <row r="38" spans="1:13" ht="25.35" customHeight="1">
      <c r="A38" s="465"/>
      <c r="B38" s="469"/>
      <c r="C38" s="470"/>
      <c r="D38" s="19">
        <v>2018</v>
      </c>
      <c r="E38" s="20">
        <v>0</v>
      </c>
      <c r="F38" s="20" t="s">
        <v>9</v>
      </c>
      <c r="G38" s="20" t="s">
        <v>9</v>
      </c>
      <c r="H38" s="20" t="s">
        <v>9</v>
      </c>
      <c r="I38" s="20" t="s">
        <v>9</v>
      </c>
      <c r="J38" s="186">
        <v>0</v>
      </c>
      <c r="K38" s="20" t="s">
        <v>9</v>
      </c>
      <c r="L38" s="465"/>
      <c r="M38" s="465"/>
    </row>
    <row r="39" spans="1:13" ht="23.1" customHeight="1">
      <c r="A39" s="465"/>
      <c r="B39" s="469"/>
      <c r="C39" s="470"/>
      <c r="D39" s="19">
        <v>2019</v>
      </c>
      <c r="E39" s="20">
        <v>10</v>
      </c>
      <c r="F39" s="20" t="s">
        <v>9</v>
      </c>
      <c r="G39" s="20" t="s">
        <v>9</v>
      </c>
      <c r="H39" s="20" t="s">
        <v>9</v>
      </c>
      <c r="I39" s="20" t="s">
        <v>9</v>
      </c>
      <c r="J39" s="186">
        <v>10</v>
      </c>
      <c r="K39" s="20" t="s">
        <v>9</v>
      </c>
      <c r="L39" s="465"/>
      <c r="M39" s="465"/>
    </row>
    <row r="40" spans="1:13" ht="23.1" customHeight="1">
      <c r="A40" s="465"/>
      <c r="B40" s="469"/>
      <c r="C40" s="470"/>
      <c r="D40" s="21">
        <v>2020</v>
      </c>
      <c r="E40" s="5">
        <f t="shared" ref="E40:E45" si="1">J40</f>
        <v>5</v>
      </c>
      <c r="F40" s="5" t="s">
        <v>9</v>
      </c>
      <c r="G40" s="5" t="s">
        <v>9</v>
      </c>
      <c r="H40" s="5" t="s">
        <v>9</v>
      </c>
      <c r="I40" s="5" t="s">
        <v>9</v>
      </c>
      <c r="J40" s="138">
        <v>5</v>
      </c>
      <c r="K40" s="5" t="s">
        <v>9</v>
      </c>
      <c r="L40" s="465"/>
      <c r="M40" s="465"/>
    </row>
    <row r="41" spans="1:13" ht="23.1" customHeight="1">
      <c r="A41" s="465"/>
      <c r="B41" s="469"/>
      <c r="C41" s="470"/>
      <c r="D41" s="11">
        <v>2021</v>
      </c>
      <c r="E41" s="31">
        <f t="shared" si="1"/>
        <v>15</v>
      </c>
      <c r="F41" s="11" t="s">
        <v>9</v>
      </c>
      <c r="G41" s="11" t="s">
        <v>9</v>
      </c>
      <c r="H41" s="11" t="s">
        <v>9</v>
      </c>
      <c r="I41" s="11" t="s">
        <v>9</v>
      </c>
      <c r="J41" s="154">
        <v>15</v>
      </c>
      <c r="K41" s="11" t="s">
        <v>9</v>
      </c>
      <c r="L41" s="465"/>
      <c r="M41" s="465"/>
    </row>
    <row r="42" spans="1:13" ht="23.1" customHeight="1">
      <c r="A42" s="465"/>
      <c r="B42" s="469"/>
      <c r="C42" s="470"/>
      <c r="D42" s="11">
        <v>2022</v>
      </c>
      <c r="E42" s="31">
        <f t="shared" si="1"/>
        <v>15</v>
      </c>
      <c r="F42" s="11" t="s">
        <v>9</v>
      </c>
      <c r="G42" s="11" t="s">
        <v>9</v>
      </c>
      <c r="H42" s="11" t="s">
        <v>9</v>
      </c>
      <c r="I42" s="11" t="s">
        <v>9</v>
      </c>
      <c r="J42" s="154">
        <v>15</v>
      </c>
      <c r="K42" s="11" t="s">
        <v>9</v>
      </c>
      <c r="L42" s="465"/>
      <c r="M42" s="465"/>
    </row>
    <row r="43" spans="1:13" ht="23.1" customHeight="1">
      <c r="A43" s="465"/>
      <c r="B43" s="469"/>
      <c r="C43" s="470"/>
      <c r="D43" s="11">
        <v>2023</v>
      </c>
      <c r="E43" s="31">
        <f t="shared" si="1"/>
        <v>10</v>
      </c>
      <c r="F43" s="11" t="s">
        <v>9</v>
      </c>
      <c r="G43" s="11" t="s">
        <v>9</v>
      </c>
      <c r="H43" s="11" t="s">
        <v>9</v>
      </c>
      <c r="I43" s="11" t="s">
        <v>9</v>
      </c>
      <c r="J43" s="154">
        <v>10</v>
      </c>
      <c r="K43" s="11" t="s">
        <v>9</v>
      </c>
      <c r="L43" s="465"/>
      <c r="M43" s="465"/>
    </row>
    <row r="44" spans="1:13" ht="23.1" customHeight="1">
      <c r="A44" s="466"/>
      <c r="B44" s="471"/>
      <c r="C44" s="472"/>
      <c r="D44" s="216">
        <v>2024</v>
      </c>
      <c r="E44" s="31">
        <f t="shared" si="1"/>
        <v>10</v>
      </c>
      <c r="F44" s="11"/>
      <c r="G44" s="11"/>
      <c r="H44" s="11"/>
      <c r="I44" s="11"/>
      <c r="J44" s="154">
        <v>10</v>
      </c>
      <c r="K44" s="11"/>
      <c r="L44" s="466"/>
      <c r="M44" s="466"/>
    </row>
    <row r="45" spans="1:13" ht="25.5" customHeight="1">
      <c r="A45" s="464" t="s">
        <v>63</v>
      </c>
      <c r="B45" s="467" t="s">
        <v>150</v>
      </c>
      <c r="C45" s="468"/>
      <c r="D45" s="19">
        <v>2017</v>
      </c>
      <c r="E45" s="20">
        <f t="shared" si="1"/>
        <v>25</v>
      </c>
      <c r="F45" s="20" t="s">
        <v>9</v>
      </c>
      <c r="G45" s="20" t="s">
        <v>9</v>
      </c>
      <c r="H45" s="20" t="s">
        <v>9</v>
      </c>
      <c r="I45" s="20" t="s">
        <v>9</v>
      </c>
      <c r="J45" s="186">
        <v>25</v>
      </c>
      <c r="K45" s="11" t="s">
        <v>9</v>
      </c>
      <c r="L45" s="464" t="s">
        <v>16</v>
      </c>
      <c r="M45" s="503" t="s">
        <v>64</v>
      </c>
    </row>
    <row r="46" spans="1:13" ht="18.75" customHeight="1">
      <c r="A46" s="465"/>
      <c r="B46" s="469"/>
      <c r="C46" s="470"/>
      <c r="D46" s="19">
        <v>2018</v>
      </c>
      <c r="E46" s="20">
        <v>19</v>
      </c>
      <c r="F46" s="20" t="s">
        <v>9</v>
      </c>
      <c r="G46" s="107" t="s">
        <v>9</v>
      </c>
      <c r="H46" s="107" t="s">
        <v>9</v>
      </c>
      <c r="I46" s="107" t="s">
        <v>9</v>
      </c>
      <c r="J46" s="186">
        <v>19</v>
      </c>
      <c r="K46" s="11" t="s">
        <v>9</v>
      </c>
      <c r="L46" s="465"/>
      <c r="M46" s="504"/>
    </row>
    <row r="47" spans="1:13" ht="22.5" customHeight="1">
      <c r="A47" s="465"/>
      <c r="B47" s="469"/>
      <c r="C47" s="470"/>
      <c r="D47" s="19">
        <v>2019</v>
      </c>
      <c r="E47" s="20">
        <v>10</v>
      </c>
      <c r="F47" s="107" t="s">
        <v>9</v>
      </c>
      <c r="G47" s="107" t="s">
        <v>9</v>
      </c>
      <c r="H47" s="107" t="s">
        <v>9</v>
      </c>
      <c r="I47" s="107" t="s">
        <v>9</v>
      </c>
      <c r="J47" s="186">
        <v>10</v>
      </c>
      <c r="K47" s="156" t="s">
        <v>9</v>
      </c>
      <c r="L47" s="465"/>
      <c r="M47" s="504"/>
    </row>
    <row r="48" spans="1:13" ht="21.75" customHeight="1">
      <c r="A48" s="465"/>
      <c r="B48" s="469"/>
      <c r="C48" s="470"/>
      <c r="D48" s="106">
        <v>2020</v>
      </c>
      <c r="E48" s="107">
        <f>J48</f>
        <v>0</v>
      </c>
      <c r="F48" s="107" t="s">
        <v>9</v>
      </c>
      <c r="G48" s="107" t="s">
        <v>9</v>
      </c>
      <c r="H48" s="107" t="s">
        <v>9</v>
      </c>
      <c r="I48" s="107" t="s">
        <v>9</v>
      </c>
      <c r="J48" s="186">
        <v>0</v>
      </c>
      <c r="K48" s="156" t="s">
        <v>9</v>
      </c>
      <c r="L48" s="465"/>
      <c r="M48" s="504"/>
    </row>
    <row r="49" spans="1:13" ht="22.5" customHeight="1">
      <c r="A49" s="465"/>
      <c r="B49" s="469"/>
      <c r="C49" s="470"/>
      <c r="D49" s="106">
        <v>2021</v>
      </c>
      <c r="E49" s="107">
        <f>J49</f>
        <v>0</v>
      </c>
      <c r="F49" s="107" t="s">
        <v>9</v>
      </c>
      <c r="G49" s="107" t="s">
        <v>9</v>
      </c>
      <c r="H49" s="107" t="s">
        <v>9</v>
      </c>
      <c r="I49" s="107" t="s">
        <v>9</v>
      </c>
      <c r="J49" s="186">
        <v>0</v>
      </c>
      <c r="K49" s="156" t="s">
        <v>9</v>
      </c>
      <c r="L49" s="465"/>
      <c r="M49" s="504"/>
    </row>
    <row r="50" spans="1:13" ht="22.5" customHeight="1">
      <c r="A50" s="465"/>
      <c r="B50" s="469"/>
      <c r="C50" s="470"/>
      <c r="D50" s="106">
        <v>2022</v>
      </c>
      <c r="E50" s="107">
        <f>J50</f>
        <v>0</v>
      </c>
      <c r="F50" s="107" t="s">
        <v>9</v>
      </c>
      <c r="G50" s="107" t="s">
        <v>9</v>
      </c>
      <c r="H50" s="107" t="s">
        <v>9</v>
      </c>
      <c r="I50" s="107" t="s">
        <v>9</v>
      </c>
      <c r="J50" s="186">
        <v>0</v>
      </c>
      <c r="K50" s="156" t="s">
        <v>9</v>
      </c>
      <c r="L50" s="465"/>
      <c r="M50" s="504"/>
    </row>
    <row r="51" spans="1:13" ht="24" customHeight="1">
      <c r="A51" s="465"/>
      <c r="B51" s="469"/>
      <c r="C51" s="470"/>
      <c r="D51" s="106">
        <v>2023</v>
      </c>
      <c r="E51" s="107">
        <f>J51</f>
        <v>0</v>
      </c>
      <c r="F51" s="20" t="s">
        <v>9</v>
      </c>
      <c r="G51" s="107" t="s">
        <v>9</v>
      </c>
      <c r="H51" s="107" t="s">
        <v>9</v>
      </c>
      <c r="I51" s="107" t="s">
        <v>9</v>
      </c>
      <c r="J51" s="186">
        <v>0</v>
      </c>
      <c r="K51" s="156" t="s">
        <v>9</v>
      </c>
      <c r="L51" s="465"/>
      <c r="M51" s="504"/>
    </row>
    <row r="52" spans="1:13" ht="25.5" customHeight="1">
      <c r="A52" s="466"/>
      <c r="B52" s="471"/>
      <c r="C52" s="472"/>
      <c r="D52" s="216">
        <v>2024</v>
      </c>
      <c r="E52" s="218">
        <f>J52</f>
        <v>0</v>
      </c>
      <c r="F52" s="218"/>
      <c r="G52" s="218"/>
      <c r="H52" s="218"/>
      <c r="I52" s="218"/>
      <c r="J52" s="219">
        <v>0</v>
      </c>
      <c r="K52" s="156" t="s">
        <v>9</v>
      </c>
      <c r="L52" s="465"/>
      <c r="M52" s="504"/>
    </row>
    <row r="53" spans="1:13" ht="27" customHeight="1">
      <c r="A53" s="464">
        <v>6</v>
      </c>
      <c r="B53" s="19"/>
      <c r="C53" s="468" t="s">
        <v>153</v>
      </c>
      <c r="D53" s="19">
        <v>2017</v>
      </c>
      <c r="E53" s="20">
        <v>0</v>
      </c>
      <c r="F53" s="20" t="s">
        <v>9</v>
      </c>
      <c r="G53" s="20" t="s">
        <v>9</v>
      </c>
      <c r="H53" s="20" t="s">
        <v>9</v>
      </c>
      <c r="I53" s="20" t="s">
        <v>9</v>
      </c>
      <c r="J53" s="186">
        <v>0</v>
      </c>
      <c r="K53" s="156" t="s">
        <v>9</v>
      </c>
      <c r="L53" s="465"/>
      <c r="M53" s="504"/>
    </row>
    <row r="54" spans="1:13" ht="23.25" customHeight="1">
      <c r="A54" s="465"/>
      <c r="B54" s="19"/>
      <c r="C54" s="470"/>
      <c r="D54" s="19">
        <v>2018</v>
      </c>
      <c r="E54" s="20">
        <v>6</v>
      </c>
      <c r="F54" s="20" t="s">
        <v>9</v>
      </c>
      <c r="G54" s="20" t="s">
        <v>9</v>
      </c>
      <c r="H54" s="20" t="s">
        <v>9</v>
      </c>
      <c r="I54" s="20" t="s">
        <v>9</v>
      </c>
      <c r="J54" s="186">
        <v>6</v>
      </c>
      <c r="K54" s="156" t="s">
        <v>9</v>
      </c>
      <c r="L54" s="465"/>
      <c r="M54" s="504"/>
    </row>
    <row r="55" spans="1:13" ht="20.25" customHeight="1">
      <c r="A55" s="465"/>
      <c r="B55" s="19"/>
      <c r="C55" s="470"/>
      <c r="D55" s="19">
        <v>2019</v>
      </c>
      <c r="E55" s="20">
        <v>10</v>
      </c>
      <c r="F55" s="20" t="s">
        <v>9</v>
      </c>
      <c r="G55" s="20" t="s">
        <v>9</v>
      </c>
      <c r="H55" s="20" t="s">
        <v>9</v>
      </c>
      <c r="I55" s="20" t="s">
        <v>9</v>
      </c>
      <c r="J55" s="186">
        <v>10</v>
      </c>
      <c r="K55" s="156" t="s">
        <v>9</v>
      </c>
      <c r="L55" s="465"/>
      <c r="M55" s="504"/>
    </row>
    <row r="56" spans="1:13" ht="24" customHeight="1">
      <c r="A56" s="465"/>
      <c r="B56" s="19"/>
      <c r="C56" s="470"/>
      <c r="D56" s="19">
        <v>2020</v>
      </c>
      <c r="E56" s="98">
        <f>J56</f>
        <v>25</v>
      </c>
      <c r="F56" s="20" t="s">
        <v>9</v>
      </c>
      <c r="G56" s="20" t="s">
        <v>9</v>
      </c>
      <c r="H56" s="20" t="s">
        <v>9</v>
      </c>
      <c r="I56" s="20" t="s">
        <v>9</v>
      </c>
      <c r="J56" s="186">
        <v>25</v>
      </c>
      <c r="K56" s="156" t="s">
        <v>9</v>
      </c>
      <c r="L56" s="465"/>
      <c r="M56" s="504"/>
    </row>
    <row r="57" spans="1:13" ht="21.75" customHeight="1">
      <c r="A57" s="465"/>
      <c r="B57" s="19"/>
      <c r="C57" s="470"/>
      <c r="D57" s="19">
        <v>2021</v>
      </c>
      <c r="E57" s="20">
        <f>J57</f>
        <v>10</v>
      </c>
      <c r="F57" s="20" t="s">
        <v>9</v>
      </c>
      <c r="G57" s="20" t="s">
        <v>9</v>
      </c>
      <c r="H57" s="20" t="s">
        <v>9</v>
      </c>
      <c r="I57" s="20" t="s">
        <v>9</v>
      </c>
      <c r="J57" s="244">
        <v>10</v>
      </c>
      <c r="K57" s="156" t="s">
        <v>9</v>
      </c>
      <c r="L57" s="465"/>
      <c r="M57" s="504"/>
    </row>
    <row r="58" spans="1:13" ht="23.25" customHeight="1">
      <c r="A58" s="465"/>
      <c r="B58" s="22"/>
      <c r="C58" s="470"/>
      <c r="D58" s="19">
        <v>2022</v>
      </c>
      <c r="E58" s="20">
        <f>J58</f>
        <v>10</v>
      </c>
      <c r="F58" s="20" t="s">
        <v>9</v>
      </c>
      <c r="G58" s="107" t="s">
        <v>9</v>
      </c>
      <c r="H58" s="107" t="s">
        <v>9</v>
      </c>
      <c r="I58" s="107" t="s">
        <v>9</v>
      </c>
      <c r="J58" s="129">
        <v>10</v>
      </c>
      <c r="K58" s="156" t="s">
        <v>9</v>
      </c>
      <c r="L58" s="465"/>
      <c r="M58" s="504"/>
    </row>
    <row r="59" spans="1:13" ht="23.25" customHeight="1">
      <c r="A59" s="465"/>
      <c r="B59" s="109"/>
      <c r="C59" s="470"/>
      <c r="D59" s="106">
        <v>2023</v>
      </c>
      <c r="E59" s="107">
        <f>J59</f>
        <v>0</v>
      </c>
      <c r="F59" s="107" t="s">
        <v>9</v>
      </c>
      <c r="G59" s="107" t="s">
        <v>9</v>
      </c>
      <c r="H59" s="107" t="s">
        <v>9</v>
      </c>
      <c r="I59" s="107" t="s">
        <v>9</v>
      </c>
      <c r="J59" s="129">
        <v>0</v>
      </c>
      <c r="K59" s="156" t="s">
        <v>9</v>
      </c>
      <c r="L59" s="465"/>
      <c r="M59" s="504"/>
    </row>
    <row r="60" spans="1:13" ht="23.25" customHeight="1">
      <c r="A60" s="466"/>
      <c r="B60" s="214"/>
      <c r="C60" s="472"/>
      <c r="D60" s="234">
        <v>2024</v>
      </c>
      <c r="E60" s="218">
        <f>J60</f>
        <v>0</v>
      </c>
      <c r="F60" s="218"/>
      <c r="G60" s="218"/>
      <c r="H60" s="218"/>
      <c r="I60" s="218"/>
      <c r="J60" s="219">
        <v>0</v>
      </c>
      <c r="K60" s="156" t="s">
        <v>9</v>
      </c>
      <c r="L60" s="466"/>
      <c r="M60" s="505"/>
    </row>
    <row r="61" spans="1:13" ht="24.75" customHeight="1">
      <c r="A61" s="464" t="s">
        <v>30</v>
      </c>
      <c r="B61" s="467" t="s">
        <v>65</v>
      </c>
      <c r="C61" s="468"/>
      <c r="D61" s="23">
        <v>2017</v>
      </c>
      <c r="E61" s="20" t="s">
        <v>9</v>
      </c>
      <c r="F61" s="20" t="s">
        <v>9</v>
      </c>
      <c r="G61" s="20" t="s">
        <v>9</v>
      </c>
      <c r="H61" s="20" t="s">
        <v>9</v>
      </c>
      <c r="I61" s="20" t="s">
        <v>9</v>
      </c>
      <c r="J61" s="155" t="s">
        <v>9</v>
      </c>
      <c r="K61" s="156" t="s">
        <v>9</v>
      </c>
      <c r="L61" s="464" t="s">
        <v>66</v>
      </c>
      <c r="M61" s="464" t="s">
        <v>64</v>
      </c>
    </row>
    <row r="62" spans="1:13" ht="42.75" customHeight="1">
      <c r="A62" s="465"/>
      <c r="B62" s="469"/>
      <c r="C62" s="470"/>
      <c r="D62" s="23">
        <v>2018</v>
      </c>
      <c r="E62" s="20">
        <v>15</v>
      </c>
      <c r="F62" s="20" t="s">
        <v>9</v>
      </c>
      <c r="G62" s="20">
        <v>15</v>
      </c>
      <c r="H62" s="20" t="s">
        <v>9</v>
      </c>
      <c r="I62" s="20">
        <v>15</v>
      </c>
      <c r="J62" s="129" t="s">
        <v>9</v>
      </c>
      <c r="K62" s="162" t="s">
        <v>9</v>
      </c>
      <c r="L62" s="466"/>
      <c r="M62" s="465"/>
    </row>
    <row r="63" spans="1:13" ht="32.25" customHeight="1">
      <c r="A63" s="465"/>
      <c r="B63" s="469"/>
      <c r="C63" s="470"/>
      <c r="D63" s="23">
        <v>2019</v>
      </c>
      <c r="E63" s="20">
        <v>45</v>
      </c>
      <c r="F63" s="20" t="s">
        <v>9</v>
      </c>
      <c r="G63" s="20">
        <v>45</v>
      </c>
      <c r="H63" s="20" t="s">
        <v>9</v>
      </c>
      <c r="I63" s="20">
        <v>45</v>
      </c>
      <c r="J63" s="155" t="s">
        <v>9</v>
      </c>
      <c r="K63" s="162" t="s">
        <v>9</v>
      </c>
      <c r="L63" s="464" t="s">
        <v>16</v>
      </c>
      <c r="M63" s="465"/>
    </row>
    <row r="64" spans="1:13" ht="29.25" customHeight="1">
      <c r="A64" s="465"/>
      <c r="B64" s="469"/>
      <c r="C64" s="470"/>
      <c r="D64" s="23">
        <v>2020</v>
      </c>
      <c r="E64" s="20" t="s">
        <v>9</v>
      </c>
      <c r="F64" s="20" t="s">
        <v>9</v>
      </c>
      <c r="G64" s="218" t="s">
        <v>9</v>
      </c>
      <c r="H64" s="218" t="s">
        <v>9</v>
      </c>
      <c r="I64" s="20" t="s">
        <v>9</v>
      </c>
      <c r="J64" s="155" t="s">
        <v>9</v>
      </c>
      <c r="K64" s="162" t="s">
        <v>9</v>
      </c>
      <c r="L64" s="465"/>
      <c r="M64" s="465"/>
    </row>
    <row r="65" spans="1:13" ht="37.5" customHeight="1">
      <c r="A65" s="465"/>
      <c r="B65" s="469"/>
      <c r="C65" s="470"/>
      <c r="D65" s="501">
        <v>2021</v>
      </c>
      <c r="E65" s="218">
        <f>I65</f>
        <v>15</v>
      </c>
      <c r="F65" s="218" t="s">
        <v>9</v>
      </c>
      <c r="G65" s="218" t="s">
        <v>9</v>
      </c>
      <c r="H65" s="218" t="s">
        <v>9</v>
      </c>
      <c r="I65" s="218">
        <v>15</v>
      </c>
      <c r="J65" s="261">
        <v>0</v>
      </c>
      <c r="K65" s="162" t="s">
        <v>9</v>
      </c>
      <c r="L65" s="216" t="s">
        <v>179</v>
      </c>
      <c r="M65" s="465"/>
    </row>
    <row r="66" spans="1:13" ht="40.5" customHeight="1">
      <c r="A66" s="465"/>
      <c r="B66" s="469"/>
      <c r="C66" s="470"/>
      <c r="D66" s="502"/>
      <c r="E66" s="20">
        <f>I66</f>
        <v>15</v>
      </c>
      <c r="F66" s="20" t="s">
        <v>9</v>
      </c>
      <c r="G66" s="20" t="s">
        <v>9</v>
      </c>
      <c r="H66" s="20" t="s">
        <v>9</v>
      </c>
      <c r="I66" s="20">
        <v>15</v>
      </c>
      <c r="J66" s="261">
        <v>0</v>
      </c>
      <c r="K66" s="243" t="s">
        <v>9</v>
      </c>
      <c r="L66" s="216" t="s">
        <v>180</v>
      </c>
      <c r="M66" s="465"/>
    </row>
    <row r="67" spans="1:13" ht="22.5" customHeight="1">
      <c r="A67" s="465"/>
      <c r="B67" s="469"/>
      <c r="C67" s="470"/>
      <c r="D67" s="23">
        <v>2022</v>
      </c>
      <c r="E67" s="20" t="s">
        <v>9</v>
      </c>
      <c r="F67" s="107" t="s">
        <v>9</v>
      </c>
      <c r="G67" s="107" t="s">
        <v>9</v>
      </c>
      <c r="H67" s="107" t="s">
        <v>9</v>
      </c>
      <c r="I67" s="107" t="s">
        <v>9</v>
      </c>
      <c r="J67" s="129" t="s">
        <v>9</v>
      </c>
      <c r="K67" s="243" t="s">
        <v>9</v>
      </c>
      <c r="L67" s="465" t="s">
        <v>16</v>
      </c>
      <c r="M67" s="465"/>
    </row>
    <row r="68" spans="1:13" ht="22.5" customHeight="1">
      <c r="A68" s="465"/>
      <c r="B68" s="469"/>
      <c r="C68" s="470"/>
      <c r="D68" s="111">
        <v>2023</v>
      </c>
      <c r="E68" s="107" t="s">
        <v>9</v>
      </c>
      <c r="F68" s="218" t="s">
        <v>9</v>
      </c>
      <c r="G68" s="218" t="s">
        <v>9</v>
      </c>
      <c r="H68" s="218" t="s">
        <v>9</v>
      </c>
      <c r="I68" s="218" t="s">
        <v>9</v>
      </c>
      <c r="J68" s="218" t="s">
        <v>9</v>
      </c>
      <c r="K68" s="243" t="s">
        <v>9</v>
      </c>
      <c r="L68" s="465"/>
      <c r="M68" s="465"/>
    </row>
    <row r="69" spans="1:13" ht="22.5" customHeight="1">
      <c r="A69" s="466"/>
      <c r="B69" s="471"/>
      <c r="C69" s="472"/>
      <c r="D69" s="234">
        <v>2024</v>
      </c>
      <c r="E69" s="218" t="s">
        <v>9</v>
      </c>
      <c r="F69" s="218" t="s">
        <v>9</v>
      </c>
      <c r="G69" s="218" t="s">
        <v>9</v>
      </c>
      <c r="H69" s="218" t="s">
        <v>9</v>
      </c>
      <c r="I69" s="218" t="s">
        <v>9</v>
      </c>
      <c r="J69" s="218" t="s">
        <v>9</v>
      </c>
      <c r="K69" s="243" t="s">
        <v>9</v>
      </c>
      <c r="L69" s="466"/>
      <c r="M69" s="466"/>
    </row>
    <row r="70" spans="1:13" ht="22.5" customHeight="1">
      <c r="A70" s="464" t="s">
        <v>32</v>
      </c>
      <c r="B70" s="467" t="s">
        <v>67</v>
      </c>
      <c r="C70" s="468"/>
      <c r="D70" s="19">
        <v>2017</v>
      </c>
      <c r="E70" s="19" t="s">
        <v>9</v>
      </c>
      <c r="F70" s="19" t="s">
        <v>9</v>
      </c>
      <c r="G70" s="20" t="s">
        <v>9</v>
      </c>
      <c r="H70" s="20" t="s">
        <v>9</v>
      </c>
      <c r="I70" s="19" t="s">
        <v>9</v>
      </c>
      <c r="J70" s="46" t="s">
        <v>9</v>
      </c>
      <c r="K70" s="19" t="s">
        <v>9</v>
      </c>
      <c r="L70" s="464" t="s">
        <v>16</v>
      </c>
      <c r="M70" s="464" t="s">
        <v>68</v>
      </c>
    </row>
    <row r="71" spans="1:13" ht="23.25" customHeight="1">
      <c r="A71" s="465"/>
      <c r="B71" s="469"/>
      <c r="C71" s="470"/>
      <c r="D71" s="19">
        <v>2018</v>
      </c>
      <c r="E71" s="19" t="s">
        <v>9</v>
      </c>
      <c r="F71" s="19" t="s">
        <v>9</v>
      </c>
      <c r="G71" s="20" t="s">
        <v>9</v>
      </c>
      <c r="H71" s="20" t="s">
        <v>9</v>
      </c>
      <c r="I71" s="19" t="s">
        <v>9</v>
      </c>
      <c r="J71" s="46" t="s">
        <v>9</v>
      </c>
      <c r="K71" s="19" t="s">
        <v>9</v>
      </c>
      <c r="L71" s="465"/>
      <c r="M71" s="465"/>
    </row>
    <row r="72" spans="1:13" ht="23.25" customHeight="1">
      <c r="A72" s="465"/>
      <c r="B72" s="469"/>
      <c r="C72" s="470"/>
      <c r="D72" s="19">
        <v>2019</v>
      </c>
      <c r="E72" s="19" t="s">
        <v>9</v>
      </c>
      <c r="F72" s="19" t="s">
        <v>9</v>
      </c>
      <c r="G72" s="20" t="s">
        <v>9</v>
      </c>
      <c r="H72" s="20" t="s">
        <v>9</v>
      </c>
      <c r="I72" s="19" t="s">
        <v>9</v>
      </c>
      <c r="J72" s="46" t="s">
        <v>9</v>
      </c>
      <c r="K72" s="19" t="s">
        <v>9</v>
      </c>
      <c r="L72" s="465"/>
      <c r="M72" s="465"/>
    </row>
    <row r="73" spans="1:13" ht="21" customHeight="1">
      <c r="A73" s="465"/>
      <c r="B73" s="469"/>
      <c r="C73" s="470"/>
      <c r="D73" s="19">
        <v>2020</v>
      </c>
      <c r="E73" s="19" t="s">
        <v>9</v>
      </c>
      <c r="F73" s="19" t="s">
        <v>9</v>
      </c>
      <c r="G73" s="20" t="s">
        <v>9</v>
      </c>
      <c r="H73" s="20" t="s">
        <v>9</v>
      </c>
      <c r="I73" s="19" t="s">
        <v>9</v>
      </c>
      <c r="J73" s="46" t="s">
        <v>9</v>
      </c>
      <c r="K73" s="19" t="s">
        <v>9</v>
      </c>
      <c r="L73" s="465"/>
      <c r="M73" s="465"/>
    </row>
    <row r="74" spans="1:13" ht="21" customHeight="1">
      <c r="A74" s="465"/>
      <c r="B74" s="469"/>
      <c r="C74" s="470"/>
      <c r="D74" s="19">
        <v>2021</v>
      </c>
      <c r="E74" s="19" t="s">
        <v>9</v>
      </c>
      <c r="F74" s="19" t="s">
        <v>9</v>
      </c>
      <c r="G74" s="20" t="s">
        <v>9</v>
      </c>
      <c r="H74" s="20" t="s">
        <v>9</v>
      </c>
      <c r="I74" s="19" t="s">
        <v>9</v>
      </c>
      <c r="J74" s="46" t="s">
        <v>9</v>
      </c>
      <c r="K74" s="19" t="s">
        <v>9</v>
      </c>
      <c r="L74" s="465"/>
      <c r="M74" s="465"/>
    </row>
    <row r="75" spans="1:13" ht="21.75" customHeight="1">
      <c r="A75" s="465"/>
      <c r="B75" s="469"/>
      <c r="C75" s="470"/>
      <c r="D75" s="19">
        <v>2022</v>
      </c>
      <c r="E75" s="19" t="s">
        <v>9</v>
      </c>
      <c r="F75" s="106" t="s">
        <v>9</v>
      </c>
      <c r="G75" s="106" t="s">
        <v>9</v>
      </c>
      <c r="H75" s="106" t="s">
        <v>9</v>
      </c>
      <c r="I75" s="106" t="s">
        <v>9</v>
      </c>
      <c r="J75" s="46" t="s">
        <v>9</v>
      </c>
      <c r="K75" s="106" t="s">
        <v>9</v>
      </c>
      <c r="L75" s="465"/>
      <c r="M75" s="465"/>
    </row>
    <row r="76" spans="1:13" ht="21.75" customHeight="1">
      <c r="A76" s="465"/>
      <c r="B76" s="469"/>
      <c r="C76" s="470"/>
      <c r="D76" s="106">
        <v>2023</v>
      </c>
      <c r="E76" s="106" t="s">
        <v>9</v>
      </c>
      <c r="F76" s="106" t="s">
        <v>9</v>
      </c>
      <c r="G76" s="106" t="s">
        <v>9</v>
      </c>
      <c r="H76" s="106" t="s">
        <v>9</v>
      </c>
      <c r="I76" s="106" t="s">
        <v>9</v>
      </c>
      <c r="J76" s="46" t="s">
        <v>9</v>
      </c>
      <c r="K76" s="106" t="s">
        <v>9</v>
      </c>
      <c r="L76" s="465"/>
      <c r="M76" s="465"/>
    </row>
    <row r="77" spans="1:13" ht="21.75" customHeight="1">
      <c r="A77" s="466"/>
      <c r="B77" s="471"/>
      <c r="C77" s="472"/>
      <c r="D77" s="234">
        <v>2024</v>
      </c>
      <c r="E77" s="216"/>
      <c r="F77" s="216"/>
      <c r="G77" s="216"/>
      <c r="H77" s="216"/>
      <c r="I77" s="216"/>
      <c r="J77" s="222"/>
      <c r="K77" s="216"/>
      <c r="L77" s="466"/>
      <c r="M77" s="466"/>
    </row>
    <row r="78" spans="1:13" ht="19.5" customHeight="1">
      <c r="A78" s="464" t="s">
        <v>34</v>
      </c>
      <c r="B78" s="467" t="s">
        <v>69</v>
      </c>
      <c r="C78" s="468"/>
      <c r="D78" s="19">
        <v>2017</v>
      </c>
      <c r="E78" s="19" t="s">
        <v>9</v>
      </c>
      <c r="F78" s="19" t="s">
        <v>9</v>
      </c>
      <c r="G78" s="20" t="s">
        <v>9</v>
      </c>
      <c r="H78" s="20" t="s">
        <v>9</v>
      </c>
      <c r="I78" s="19" t="s">
        <v>9</v>
      </c>
      <c r="J78" s="46" t="s">
        <v>9</v>
      </c>
      <c r="K78" s="19" t="s">
        <v>9</v>
      </c>
      <c r="L78" s="464" t="s">
        <v>16</v>
      </c>
      <c r="M78" s="464" t="s">
        <v>70</v>
      </c>
    </row>
    <row r="79" spans="1:13" ht="24" customHeight="1">
      <c r="A79" s="465"/>
      <c r="B79" s="469"/>
      <c r="C79" s="470"/>
      <c r="D79" s="19">
        <v>2018</v>
      </c>
      <c r="E79" s="19" t="s">
        <v>9</v>
      </c>
      <c r="F79" s="19" t="s">
        <v>9</v>
      </c>
      <c r="G79" s="20" t="s">
        <v>9</v>
      </c>
      <c r="H79" s="20" t="s">
        <v>9</v>
      </c>
      <c r="I79" s="19" t="s">
        <v>9</v>
      </c>
      <c r="J79" s="46" t="s">
        <v>9</v>
      </c>
      <c r="K79" s="19" t="s">
        <v>9</v>
      </c>
      <c r="L79" s="465"/>
      <c r="M79" s="465"/>
    </row>
    <row r="80" spans="1:13" ht="18.75" customHeight="1">
      <c r="A80" s="465"/>
      <c r="B80" s="469"/>
      <c r="C80" s="470"/>
      <c r="D80" s="19">
        <v>2019</v>
      </c>
      <c r="E80" s="19" t="s">
        <v>9</v>
      </c>
      <c r="F80" s="19" t="s">
        <v>9</v>
      </c>
      <c r="G80" s="20" t="s">
        <v>9</v>
      </c>
      <c r="H80" s="20" t="s">
        <v>9</v>
      </c>
      <c r="I80" s="19" t="s">
        <v>9</v>
      </c>
      <c r="J80" s="46" t="s">
        <v>9</v>
      </c>
      <c r="K80" s="19" t="s">
        <v>9</v>
      </c>
      <c r="L80" s="465"/>
      <c r="M80" s="465"/>
    </row>
    <row r="81" spans="1:13" ht="18.75" customHeight="1">
      <c r="A81" s="465"/>
      <c r="B81" s="469"/>
      <c r="C81" s="470"/>
      <c r="D81" s="19">
        <v>2020</v>
      </c>
      <c r="E81" s="19" t="s">
        <v>9</v>
      </c>
      <c r="F81" s="19" t="s">
        <v>9</v>
      </c>
      <c r="G81" s="20" t="s">
        <v>9</v>
      </c>
      <c r="H81" s="20" t="s">
        <v>9</v>
      </c>
      <c r="I81" s="19" t="s">
        <v>9</v>
      </c>
      <c r="J81" s="46" t="s">
        <v>9</v>
      </c>
      <c r="K81" s="19" t="s">
        <v>9</v>
      </c>
      <c r="L81" s="465"/>
      <c r="M81" s="465"/>
    </row>
    <row r="82" spans="1:13" ht="21.75" customHeight="1">
      <c r="A82" s="465"/>
      <c r="B82" s="469"/>
      <c r="C82" s="470"/>
      <c r="D82" s="19">
        <v>2021</v>
      </c>
      <c r="E82" s="19" t="s">
        <v>9</v>
      </c>
      <c r="F82" s="19" t="s">
        <v>9</v>
      </c>
      <c r="G82" s="20" t="s">
        <v>9</v>
      </c>
      <c r="H82" s="20" t="s">
        <v>9</v>
      </c>
      <c r="I82" s="19" t="s">
        <v>9</v>
      </c>
      <c r="J82" s="46" t="s">
        <v>9</v>
      </c>
      <c r="K82" s="19" t="s">
        <v>9</v>
      </c>
      <c r="L82" s="465"/>
      <c r="M82" s="465"/>
    </row>
    <row r="83" spans="1:13" ht="20.25" customHeight="1">
      <c r="A83" s="465"/>
      <c r="B83" s="469"/>
      <c r="C83" s="470"/>
      <c r="D83" s="19">
        <v>2022</v>
      </c>
      <c r="E83" s="19" t="s">
        <v>9</v>
      </c>
      <c r="F83" s="106" t="s">
        <v>9</v>
      </c>
      <c r="G83" s="106" t="s">
        <v>9</v>
      </c>
      <c r="H83" s="106" t="s">
        <v>9</v>
      </c>
      <c r="I83" s="106" t="s">
        <v>9</v>
      </c>
      <c r="J83" s="46" t="s">
        <v>9</v>
      </c>
      <c r="K83" s="106" t="s">
        <v>9</v>
      </c>
      <c r="L83" s="465"/>
      <c r="M83" s="465"/>
    </row>
    <row r="84" spans="1:13" ht="20.25" customHeight="1">
      <c r="A84" s="465"/>
      <c r="B84" s="469"/>
      <c r="C84" s="470"/>
      <c r="D84" s="106">
        <v>2023</v>
      </c>
      <c r="E84" s="106" t="s">
        <v>9</v>
      </c>
      <c r="F84" s="216" t="s">
        <v>9</v>
      </c>
      <c r="G84" s="216" t="s">
        <v>9</v>
      </c>
      <c r="H84" s="216" t="s">
        <v>9</v>
      </c>
      <c r="I84" s="216" t="s">
        <v>9</v>
      </c>
      <c r="J84" s="216" t="s">
        <v>9</v>
      </c>
      <c r="K84" s="216" t="s">
        <v>9</v>
      </c>
      <c r="L84" s="465"/>
      <c r="M84" s="465"/>
    </row>
    <row r="85" spans="1:13" ht="20.25" customHeight="1">
      <c r="A85" s="466"/>
      <c r="B85" s="471"/>
      <c r="C85" s="472"/>
      <c r="D85" s="234">
        <v>2024</v>
      </c>
      <c r="E85" s="216" t="s">
        <v>9</v>
      </c>
      <c r="F85" s="216" t="s">
        <v>9</v>
      </c>
      <c r="G85" s="216" t="s">
        <v>9</v>
      </c>
      <c r="H85" s="216" t="s">
        <v>9</v>
      </c>
      <c r="I85" s="216" t="s">
        <v>9</v>
      </c>
      <c r="J85" s="216" t="s">
        <v>9</v>
      </c>
      <c r="K85" s="216" t="s">
        <v>9</v>
      </c>
      <c r="L85" s="466"/>
      <c r="M85" s="466"/>
    </row>
    <row r="86" spans="1:13" ht="19.5" customHeight="1">
      <c r="A86" s="464" t="s">
        <v>38</v>
      </c>
      <c r="B86" s="467" t="s">
        <v>71</v>
      </c>
      <c r="C86" s="468"/>
      <c r="D86" s="460">
        <v>2017</v>
      </c>
      <c r="E86" s="460" t="s">
        <v>9</v>
      </c>
      <c r="F86" s="460" t="s">
        <v>9</v>
      </c>
      <c r="G86" s="461" t="s">
        <v>9</v>
      </c>
      <c r="H86" s="461" t="s">
        <v>9</v>
      </c>
      <c r="I86" s="460" t="s">
        <v>9</v>
      </c>
      <c r="J86" s="498" t="s">
        <v>9</v>
      </c>
      <c r="K86" s="460" t="s">
        <v>9</v>
      </c>
      <c r="L86" s="464" t="s">
        <v>16</v>
      </c>
      <c r="M86" s="464" t="s">
        <v>72</v>
      </c>
    </row>
    <row r="87" spans="1:13" ht="7.5" customHeight="1">
      <c r="A87" s="465"/>
      <c r="B87" s="469"/>
      <c r="C87" s="470"/>
      <c r="D87" s="460"/>
      <c r="E87" s="460"/>
      <c r="F87" s="460"/>
      <c r="G87" s="461"/>
      <c r="H87" s="461"/>
      <c r="I87" s="460"/>
      <c r="J87" s="498"/>
      <c r="K87" s="460"/>
      <c r="L87" s="465"/>
      <c r="M87" s="465"/>
    </row>
    <row r="88" spans="1:13" ht="30" customHeight="1">
      <c r="A88" s="465"/>
      <c r="B88" s="469"/>
      <c r="C88" s="470"/>
      <c r="D88" s="19">
        <v>2018</v>
      </c>
      <c r="E88" s="19" t="s">
        <v>9</v>
      </c>
      <c r="F88" s="19" t="s">
        <v>9</v>
      </c>
      <c r="G88" s="20" t="s">
        <v>9</v>
      </c>
      <c r="H88" s="20" t="s">
        <v>9</v>
      </c>
      <c r="I88" s="19" t="s">
        <v>9</v>
      </c>
      <c r="J88" s="46" t="s">
        <v>9</v>
      </c>
      <c r="K88" s="19" t="s">
        <v>9</v>
      </c>
      <c r="L88" s="465"/>
      <c r="M88" s="465"/>
    </row>
    <row r="89" spans="1:13" ht="25.5" customHeight="1">
      <c r="A89" s="465"/>
      <c r="B89" s="469"/>
      <c r="C89" s="470"/>
      <c r="D89" s="19">
        <v>2019</v>
      </c>
      <c r="E89" s="19" t="s">
        <v>9</v>
      </c>
      <c r="F89" s="19" t="s">
        <v>9</v>
      </c>
      <c r="G89" s="20" t="s">
        <v>9</v>
      </c>
      <c r="H89" s="20" t="s">
        <v>9</v>
      </c>
      <c r="I89" s="19" t="s">
        <v>9</v>
      </c>
      <c r="J89" s="46" t="s">
        <v>9</v>
      </c>
      <c r="K89" s="19" t="s">
        <v>9</v>
      </c>
      <c r="L89" s="465"/>
      <c r="M89" s="465"/>
    </row>
    <row r="90" spans="1:13" ht="25.5" customHeight="1">
      <c r="A90" s="465"/>
      <c r="B90" s="469"/>
      <c r="C90" s="470"/>
      <c r="D90" s="19">
        <v>2020</v>
      </c>
      <c r="E90" s="19" t="s">
        <v>9</v>
      </c>
      <c r="F90" s="19" t="s">
        <v>9</v>
      </c>
      <c r="G90" s="20" t="s">
        <v>9</v>
      </c>
      <c r="H90" s="20" t="s">
        <v>9</v>
      </c>
      <c r="I90" s="19" t="s">
        <v>9</v>
      </c>
      <c r="J90" s="46" t="s">
        <v>9</v>
      </c>
      <c r="K90" s="19" t="s">
        <v>9</v>
      </c>
      <c r="L90" s="465"/>
      <c r="M90" s="465"/>
    </row>
    <row r="91" spans="1:13" ht="25.5" customHeight="1">
      <c r="A91" s="465"/>
      <c r="B91" s="469"/>
      <c r="C91" s="470"/>
      <c r="D91" s="11">
        <v>2021</v>
      </c>
      <c r="E91" s="11" t="s">
        <v>9</v>
      </c>
      <c r="F91" s="11" t="s">
        <v>9</v>
      </c>
      <c r="G91" s="11" t="s">
        <v>9</v>
      </c>
      <c r="H91" s="11" t="s">
        <v>9</v>
      </c>
      <c r="I91" s="11" t="s">
        <v>9</v>
      </c>
      <c r="J91" s="156" t="s">
        <v>9</v>
      </c>
      <c r="K91" s="11" t="s">
        <v>9</v>
      </c>
      <c r="L91" s="465"/>
      <c r="M91" s="465"/>
    </row>
    <row r="92" spans="1:13" ht="25.5" customHeight="1">
      <c r="A92" s="465"/>
      <c r="B92" s="469"/>
      <c r="C92" s="470"/>
      <c r="D92" s="11">
        <v>2022</v>
      </c>
      <c r="E92" s="11" t="s">
        <v>9</v>
      </c>
      <c r="F92" s="11" t="s">
        <v>9</v>
      </c>
      <c r="G92" s="11" t="s">
        <v>9</v>
      </c>
      <c r="H92" s="11" t="s">
        <v>9</v>
      </c>
      <c r="I92" s="11" t="s">
        <v>9</v>
      </c>
      <c r="J92" s="156" t="s">
        <v>9</v>
      </c>
      <c r="K92" s="11" t="s">
        <v>9</v>
      </c>
      <c r="L92" s="465"/>
      <c r="M92" s="465"/>
    </row>
    <row r="93" spans="1:13" ht="25.5" customHeight="1">
      <c r="A93" s="465"/>
      <c r="B93" s="469"/>
      <c r="C93" s="470"/>
      <c r="D93" s="11">
        <v>2023</v>
      </c>
      <c r="E93" s="11" t="s">
        <v>9</v>
      </c>
      <c r="F93" s="11" t="s">
        <v>9</v>
      </c>
      <c r="G93" s="11" t="s">
        <v>9</v>
      </c>
      <c r="H93" s="11" t="s">
        <v>9</v>
      </c>
      <c r="I93" s="11" t="s">
        <v>9</v>
      </c>
      <c r="J93" s="11" t="s">
        <v>9</v>
      </c>
      <c r="K93" s="11" t="s">
        <v>9</v>
      </c>
      <c r="L93" s="465"/>
      <c r="M93" s="465"/>
    </row>
    <row r="94" spans="1:13" ht="25.5" customHeight="1">
      <c r="A94" s="466"/>
      <c r="B94" s="471"/>
      <c r="C94" s="472"/>
      <c r="D94" s="234">
        <v>2024</v>
      </c>
      <c r="E94" s="11" t="s">
        <v>9</v>
      </c>
      <c r="F94" s="11" t="s">
        <v>9</v>
      </c>
      <c r="G94" s="11" t="s">
        <v>9</v>
      </c>
      <c r="H94" s="11" t="s">
        <v>9</v>
      </c>
      <c r="I94" s="11" t="s">
        <v>9</v>
      </c>
      <c r="J94" s="11" t="s">
        <v>9</v>
      </c>
      <c r="K94" s="11" t="s">
        <v>9</v>
      </c>
      <c r="L94" s="466"/>
      <c r="M94" s="466"/>
    </row>
    <row r="95" spans="1:13" ht="26.25" customHeight="1">
      <c r="A95" s="464" t="s">
        <v>74</v>
      </c>
      <c r="B95" s="19"/>
      <c r="C95" s="468" t="s">
        <v>200</v>
      </c>
      <c r="D95" s="19">
        <v>2017</v>
      </c>
      <c r="E95" s="19" t="s">
        <v>9</v>
      </c>
      <c r="F95" s="19" t="s">
        <v>9</v>
      </c>
      <c r="G95" s="20" t="s">
        <v>9</v>
      </c>
      <c r="H95" s="20" t="s">
        <v>9</v>
      </c>
      <c r="I95" s="19" t="s">
        <v>9</v>
      </c>
      <c r="J95" s="46" t="s">
        <v>9</v>
      </c>
      <c r="K95" s="19" t="s">
        <v>9</v>
      </c>
      <c r="L95" s="464" t="s">
        <v>16</v>
      </c>
      <c r="M95" s="464" t="s">
        <v>73</v>
      </c>
    </row>
    <row r="96" spans="1:13" ht="24.75" customHeight="1">
      <c r="A96" s="465"/>
      <c r="B96" s="19"/>
      <c r="C96" s="470"/>
      <c r="D96" s="19">
        <v>2018</v>
      </c>
      <c r="E96" s="19" t="s">
        <v>9</v>
      </c>
      <c r="F96" s="19" t="s">
        <v>9</v>
      </c>
      <c r="G96" s="20" t="s">
        <v>9</v>
      </c>
      <c r="H96" s="20" t="s">
        <v>9</v>
      </c>
      <c r="I96" s="19" t="s">
        <v>9</v>
      </c>
      <c r="J96" s="46" t="s">
        <v>9</v>
      </c>
      <c r="K96" s="19" t="s">
        <v>9</v>
      </c>
      <c r="L96" s="465"/>
      <c r="M96" s="465"/>
    </row>
    <row r="97" spans="1:13" ht="27" customHeight="1">
      <c r="A97" s="465"/>
      <c r="B97" s="19"/>
      <c r="C97" s="470"/>
      <c r="D97" s="19">
        <v>2019</v>
      </c>
      <c r="E97" s="19" t="s">
        <v>9</v>
      </c>
      <c r="F97" s="19" t="s">
        <v>9</v>
      </c>
      <c r="G97" s="20" t="s">
        <v>9</v>
      </c>
      <c r="H97" s="20" t="s">
        <v>9</v>
      </c>
      <c r="I97" s="19" t="s">
        <v>9</v>
      </c>
      <c r="J97" s="46" t="s">
        <v>9</v>
      </c>
      <c r="K97" s="19" t="s">
        <v>9</v>
      </c>
      <c r="L97" s="465"/>
      <c r="M97" s="465"/>
    </row>
    <row r="98" spans="1:13" ht="27" customHeight="1">
      <c r="A98" s="465"/>
      <c r="B98" s="21"/>
      <c r="C98" s="470"/>
      <c r="D98" s="21">
        <v>2020</v>
      </c>
      <c r="E98" s="99">
        <f>J98</f>
        <v>5</v>
      </c>
      <c r="F98" s="5" t="s">
        <v>9</v>
      </c>
      <c r="G98" s="5" t="s">
        <v>9</v>
      </c>
      <c r="H98" s="5" t="s">
        <v>9</v>
      </c>
      <c r="I98" s="5" t="s">
        <v>9</v>
      </c>
      <c r="J98" s="138">
        <v>5</v>
      </c>
      <c r="K98" s="21" t="s">
        <v>9</v>
      </c>
      <c r="L98" s="465"/>
      <c r="M98" s="465"/>
    </row>
    <row r="99" spans="1:13" ht="27" customHeight="1">
      <c r="A99" s="465"/>
      <c r="B99" s="242"/>
      <c r="C99" s="470"/>
      <c r="D99" s="501">
        <v>2021</v>
      </c>
      <c r="E99" s="99">
        <v>1.2</v>
      </c>
      <c r="F99" s="5"/>
      <c r="G99" s="5"/>
      <c r="H99" s="5"/>
      <c r="I99" s="5"/>
      <c r="J99" s="138">
        <v>1.2</v>
      </c>
      <c r="K99" s="242"/>
      <c r="L99" s="465"/>
      <c r="M99" s="465"/>
    </row>
    <row r="100" spans="1:13" ht="27" customHeight="1">
      <c r="A100" s="465"/>
      <c r="B100" s="21"/>
      <c r="C100" s="470"/>
      <c r="D100" s="502"/>
      <c r="E100" s="258">
        <v>3.8</v>
      </c>
      <c r="F100" s="258" t="s">
        <v>9</v>
      </c>
      <c r="G100" s="258" t="s">
        <v>9</v>
      </c>
      <c r="H100" s="258" t="s">
        <v>9</v>
      </c>
      <c r="I100" s="258" t="s">
        <v>9</v>
      </c>
      <c r="J100" s="259">
        <v>3.8</v>
      </c>
      <c r="K100" s="11" t="s">
        <v>9</v>
      </c>
      <c r="L100" s="465"/>
      <c r="M100" s="465"/>
    </row>
    <row r="101" spans="1:13" ht="27" customHeight="1">
      <c r="A101" s="465"/>
      <c r="B101" s="22"/>
      <c r="C101" s="470"/>
      <c r="D101" s="11">
        <v>2022</v>
      </c>
      <c r="E101" s="30">
        <f>J101</f>
        <v>5</v>
      </c>
      <c r="F101" s="30" t="s">
        <v>9</v>
      </c>
      <c r="G101" s="30" t="s">
        <v>9</v>
      </c>
      <c r="H101" s="30" t="s">
        <v>9</v>
      </c>
      <c r="I101" s="30" t="s">
        <v>9</v>
      </c>
      <c r="J101" s="157">
        <v>5</v>
      </c>
      <c r="K101" s="11" t="s">
        <v>9</v>
      </c>
      <c r="L101" s="465"/>
      <c r="M101" s="465"/>
    </row>
    <row r="102" spans="1:13" ht="27" customHeight="1">
      <c r="A102" s="465"/>
      <c r="B102" s="109"/>
      <c r="C102" s="470"/>
      <c r="D102" s="11">
        <v>2023</v>
      </c>
      <c r="E102" s="30">
        <f>J102</f>
        <v>0</v>
      </c>
      <c r="F102" s="30" t="s">
        <v>9</v>
      </c>
      <c r="G102" s="30" t="s">
        <v>9</v>
      </c>
      <c r="H102" s="30" t="s">
        <v>9</v>
      </c>
      <c r="I102" s="30" t="s">
        <v>9</v>
      </c>
      <c r="J102" s="157">
        <v>0</v>
      </c>
      <c r="K102" s="11" t="s">
        <v>9</v>
      </c>
      <c r="L102" s="465"/>
      <c r="M102" s="465"/>
    </row>
    <row r="103" spans="1:13" ht="27" customHeight="1">
      <c r="A103" s="466"/>
      <c r="B103" s="214"/>
      <c r="C103" s="472"/>
      <c r="D103" s="234">
        <v>2024</v>
      </c>
      <c r="E103" s="30">
        <f>J103</f>
        <v>0</v>
      </c>
      <c r="F103" s="30" t="s">
        <v>9</v>
      </c>
      <c r="G103" s="30" t="s">
        <v>9</v>
      </c>
      <c r="H103" s="30" t="s">
        <v>9</v>
      </c>
      <c r="I103" s="30" t="s">
        <v>9</v>
      </c>
      <c r="J103" s="157">
        <v>0</v>
      </c>
      <c r="K103" s="11"/>
      <c r="L103" s="466"/>
      <c r="M103" s="466"/>
    </row>
    <row r="104" spans="1:13" ht="22.5" customHeight="1">
      <c r="A104" s="464" t="s">
        <v>76</v>
      </c>
      <c r="B104" s="467" t="s">
        <v>115</v>
      </c>
      <c r="C104" s="468"/>
      <c r="D104" s="19">
        <v>2017</v>
      </c>
      <c r="E104" s="19" t="s">
        <v>9</v>
      </c>
      <c r="F104" s="19" t="s">
        <v>9</v>
      </c>
      <c r="G104" s="20" t="s">
        <v>9</v>
      </c>
      <c r="H104" s="20" t="s">
        <v>9</v>
      </c>
      <c r="I104" s="19" t="s">
        <v>9</v>
      </c>
      <c r="J104" s="46" t="s">
        <v>9</v>
      </c>
      <c r="K104" s="19" t="s">
        <v>9</v>
      </c>
      <c r="L104" s="464" t="s">
        <v>75</v>
      </c>
      <c r="M104" s="464" t="s">
        <v>165</v>
      </c>
    </row>
    <row r="105" spans="1:13" ht="24" customHeight="1">
      <c r="A105" s="465"/>
      <c r="B105" s="469"/>
      <c r="C105" s="470"/>
      <c r="D105" s="19">
        <v>2018</v>
      </c>
      <c r="E105" s="19" t="s">
        <v>9</v>
      </c>
      <c r="F105" s="19" t="s">
        <v>9</v>
      </c>
      <c r="G105" s="20" t="s">
        <v>9</v>
      </c>
      <c r="H105" s="20" t="s">
        <v>9</v>
      </c>
      <c r="I105" s="19" t="s">
        <v>9</v>
      </c>
      <c r="J105" s="46" t="s">
        <v>9</v>
      </c>
      <c r="K105" s="19" t="s">
        <v>9</v>
      </c>
      <c r="L105" s="465"/>
      <c r="M105" s="465"/>
    </row>
    <row r="106" spans="1:13" ht="24.75" customHeight="1">
      <c r="A106" s="465"/>
      <c r="B106" s="469"/>
      <c r="C106" s="470"/>
      <c r="D106" s="19">
        <v>2019</v>
      </c>
      <c r="E106" s="19" t="s">
        <v>9</v>
      </c>
      <c r="F106" s="19" t="s">
        <v>9</v>
      </c>
      <c r="G106" s="20" t="s">
        <v>9</v>
      </c>
      <c r="H106" s="20" t="s">
        <v>9</v>
      </c>
      <c r="I106" s="19" t="s">
        <v>9</v>
      </c>
      <c r="J106" s="46" t="s">
        <v>9</v>
      </c>
      <c r="K106" s="19" t="s">
        <v>9</v>
      </c>
      <c r="L106" s="465"/>
      <c r="M106" s="465"/>
    </row>
    <row r="107" spans="1:13" ht="23.25" customHeight="1">
      <c r="A107" s="465"/>
      <c r="B107" s="469"/>
      <c r="C107" s="470"/>
      <c r="D107" s="19">
        <v>2020</v>
      </c>
      <c r="E107" s="19" t="s">
        <v>9</v>
      </c>
      <c r="F107" s="19" t="s">
        <v>9</v>
      </c>
      <c r="G107" s="20" t="s">
        <v>9</v>
      </c>
      <c r="H107" s="20" t="s">
        <v>9</v>
      </c>
      <c r="I107" s="19" t="s">
        <v>9</v>
      </c>
      <c r="J107" s="46" t="s">
        <v>9</v>
      </c>
      <c r="K107" s="19" t="s">
        <v>9</v>
      </c>
      <c r="L107" s="465"/>
      <c r="M107" s="465"/>
    </row>
    <row r="108" spans="1:13" ht="25.5" customHeight="1">
      <c r="A108" s="465"/>
      <c r="B108" s="469"/>
      <c r="C108" s="470"/>
      <c r="D108" s="19">
        <v>2021</v>
      </c>
      <c r="E108" s="19" t="s">
        <v>9</v>
      </c>
      <c r="F108" s="19" t="s">
        <v>9</v>
      </c>
      <c r="G108" s="19" t="s">
        <v>9</v>
      </c>
      <c r="H108" s="19" t="s">
        <v>9</v>
      </c>
      <c r="I108" s="19" t="s">
        <v>9</v>
      </c>
      <c r="J108" s="46" t="s">
        <v>9</v>
      </c>
      <c r="K108" s="19" t="s">
        <v>9</v>
      </c>
      <c r="L108" s="465"/>
      <c r="M108" s="465"/>
    </row>
    <row r="109" spans="1:13" ht="23.25" customHeight="1">
      <c r="A109" s="465"/>
      <c r="B109" s="469"/>
      <c r="C109" s="470"/>
      <c r="D109" s="19">
        <v>2022</v>
      </c>
      <c r="E109" s="19" t="s">
        <v>9</v>
      </c>
      <c r="F109" s="19" t="s">
        <v>9</v>
      </c>
      <c r="G109" s="19" t="s">
        <v>9</v>
      </c>
      <c r="H109" s="19" t="s">
        <v>9</v>
      </c>
      <c r="I109" s="19" t="s">
        <v>9</v>
      </c>
      <c r="J109" s="46" t="s">
        <v>9</v>
      </c>
      <c r="K109" s="19" t="s">
        <v>9</v>
      </c>
      <c r="L109" s="465"/>
      <c r="M109" s="465"/>
    </row>
    <row r="110" spans="1:13" ht="23.25" customHeight="1">
      <c r="A110" s="465"/>
      <c r="B110" s="469"/>
      <c r="C110" s="470"/>
      <c r="D110" s="106">
        <v>2023</v>
      </c>
      <c r="E110" s="106" t="s">
        <v>9</v>
      </c>
      <c r="F110" s="216" t="s">
        <v>9</v>
      </c>
      <c r="G110" s="216" t="s">
        <v>9</v>
      </c>
      <c r="H110" s="216" t="s">
        <v>9</v>
      </c>
      <c r="I110" s="216" t="s">
        <v>9</v>
      </c>
      <c r="J110" s="216" t="s">
        <v>9</v>
      </c>
      <c r="K110" s="216" t="s">
        <v>9</v>
      </c>
      <c r="L110" s="465"/>
      <c r="M110" s="465"/>
    </row>
    <row r="111" spans="1:13" ht="23.25" customHeight="1">
      <c r="A111" s="466"/>
      <c r="B111" s="471"/>
      <c r="C111" s="472"/>
      <c r="D111" s="269">
        <v>2024</v>
      </c>
      <c r="E111" s="216" t="s">
        <v>9</v>
      </c>
      <c r="F111" s="216" t="s">
        <v>9</v>
      </c>
      <c r="G111" s="216" t="s">
        <v>9</v>
      </c>
      <c r="H111" s="216" t="s">
        <v>9</v>
      </c>
      <c r="I111" s="216" t="s">
        <v>9</v>
      </c>
      <c r="J111" s="216" t="s">
        <v>9</v>
      </c>
      <c r="K111" s="216" t="s">
        <v>9</v>
      </c>
      <c r="L111" s="466"/>
      <c r="M111" s="466"/>
    </row>
    <row r="112" spans="1:13" ht="27.75" customHeight="1">
      <c r="A112" s="464" t="s">
        <v>79</v>
      </c>
      <c r="B112" s="19"/>
      <c r="C112" s="468" t="s">
        <v>77</v>
      </c>
      <c r="D112" s="19">
        <v>2017</v>
      </c>
      <c r="E112" s="19" t="s">
        <v>9</v>
      </c>
      <c r="F112" s="19" t="s">
        <v>9</v>
      </c>
      <c r="G112" s="20" t="s">
        <v>9</v>
      </c>
      <c r="H112" s="20" t="s">
        <v>9</v>
      </c>
      <c r="I112" s="19" t="s">
        <v>9</v>
      </c>
      <c r="J112" s="46" t="s">
        <v>9</v>
      </c>
      <c r="K112" s="19" t="s">
        <v>9</v>
      </c>
      <c r="L112" s="464" t="s">
        <v>78</v>
      </c>
      <c r="M112" s="464" t="s">
        <v>116</v>
      </c>
    </row>
    <row r="113" spans="1:13" ht="30" customHeight="1">
      <c r="A113" s="465"/>
      <c r="B113" s="19"/>
      <c r="C113" s="470"/>
      <c r="D113" s="19">
        <v>2018</v>
      </c>
      <c r="E113" s="19" t="s">
        <v>9</v>
      </c>
      <c r="F113" s="19" t="s">
        <v>9</v>
      </c>
      <c r="G113" s="20" t="s">
        <v>9</v>
      </c>
      <c r="H113" s="20" t="s">
        <v>9</v>
      </c>
      <c r="I113" s="19" t="s">
        <v>9</v>
      </c>
      <c r="J113" s="46" t="s">
        <v>9</v>
      </c>
      <c r="K113" s="19" t="s">
        <v>9</v>
      </c>
      <c r="L113" s="465"/>
      <c r="M113" s="465"/>
    </row>
    <row r="114" spans="1:13" ht="29.25" customHeight="1">
      <c r="A114" s="465"/>
      <c r="B114" s="19"/>
      <c r="C114" s="470"/>
      <c r="D114" s="19">
        <v>2019</v>
      </c>
      <c r="E114" s="19" t="s">
        <v>9</v>
      </c>
      <c r="F114" s="19" t="s">
        <v>9</v>
      </c>
      <c r="G114" s="20" t="s">
        <v>9</v>
      </c>
      <c r="H114" s="20" t="s">
        <v>9</v>
      </c>
      <c r="I114" s="19" t="s">
        <v>9</v>
      </c>
      <c r="J114" s="46" t="s">
        <v>9</v>
      </c>
      <c r="K114" s="19" t="s">
        <v>9</v>
      </c>
      <c r="L114" s="465"/>
      <c r="M114" s="465"/>
    </row>
    <row r="115" spans="1:13" ht="30" customHeight="1">
      <c r="A115" s="465"/>
      <c r="B115" s="21"/>
      <c r="C115" s="470"/>
      <c r="D115" s="21">
        <v>2020</v>
      </c>
      <c r="E115" s="21" t="s">
        <v>9</v>
      </c>
      <c r="F115" s="21" t="s">
        <v>9</v>
      </c>
      <c r="G115" s="5" t="s">
        <v>9</v>
      </c>
      <c r="H115" s="5" t="s">
        <v>9</v>
      </c>
      <c r="I115" s="21" t="s">
        <v>9</v>
      </c>
      <c r="J115" s="158" t="s">
        <v>9</v>
      </c>
      <c r="K115" s="21" t="s">
        <v>9</v>
      </c>
      <c r="L115" s="465"/>
      <c r="M115" s="465"/>
    </row>
    <row r="116" spans="1:13" ht="27" customHeight="1">
      <c r="A116" s="465"/>
      <c r="B116" s="22"/>
      <c r="C116" s="470"/>
      <c r="D116" s="21">
        <v>2022</v>
      </c>
      <c r="E116" s="21" t="s">
        <v>9</v>
      </c>
      <c r="F116" s="108" t="s">
        <v>9</v>
      </c>
      <c r="G116" s="108" t="s">
        <v>9</v>
      </c>
      <c r="H116" s="108" t="s">
        <v>9</v>
      </c>
      <c r="I116" s="108" t="s">
        <v>9</v>
      </c>
      <c r="J116" s="158" t="s">
        <v>9</v>
      </c>
      <c r="K116" s="108" t="s">
        <v>9</v>
      </c>
      <c r="L116" s="465"/>
      <c r="M116" s="465"/>
    </row>
    <row r="117" spans="1:13" ht="27" customHeight="1">
      <c r="A117" s="465"/>
      <c r="B117" s="109"/>
      <c r="C117" s="470"/>
      <c r="D117" s="216">
        <v>2023</v>
      </c>
      <c r="E117" s="108" t="s">
        <v>9</v>
      </c>
      <c r="F117" s="213" t="s">
        <v>9</v>
      </c>
      <c r="G117" s="213" t="s">
        <v>9</v>
      </c>
      <c r="H117" s="213" t="s">
        <v>9</v>
      </c>
      <c r="I117" s="213" t="s">
        <v>9</v>
      </c>
      <c r="J117" s="213" t="s">
        <v>9</v>
      </c>
      <c r="K117" s="213" t="s">
        <v>9</v>
      </c>
      <c r="L117" s="465"/>
      <c r="M117" s="465"/>
    </row>
    <row r="118" spans="1:13" ht="27" customHeight="1">
      <c r="A118" s="466"/>
      <c r="B118" s="214"/>
      <c r="C118" s="472"/>
      <c r="D118" s="269">
        <v>2024</v>
      </c>
      <c r="E118" s="213" t="s">
        <v>9</v>
      </c>
      <c r="F118" s="213" t="s">
        <v>9</v>
      </c>
      <c r="G118" s="213" t="s">
        <v>9</v>
      </c>
      <c r="H118" s="213" t="s">
        <v>9</v>
      </c>
      <c r="I118" s="213" t="s">
        <v>9</v>
      </c>
      <c r="J118" s="213" t="s">
        <v>9</v>
      </c>
      <c r="K118" s="213" t="s">
        <v>9</v>
      </c>
      <c r="L118" s="466"/>
      <c r="M118" s="466"/>
    </row>
    <row r="119" spans="1:13" ht="21.75" customHeight="1">
      <c r="A119" s="464" t="s">
        <v>82</v>
      </c>
      <c r="B119" s="467" t="s">
        <v>80</v>
      </c>
      <c r="C119" s="468"/>
      <c r="D119" s="19">
        <v>2017</v>
      </c>
      <c r="E119" s="20">
        <f>J119</f>
        <v>3</v>
      </c>
      <c r="F119" s="20" t="s">
        <v>9</v>
      </c>
      <c r="G119" s="20" t="s">
        <v>9</v>
      </c>
      <c r="H119" s="20" t="s">
        <v>9</v>
      </c>
      <c r="I119" s="20" t="s">
        <v>9</v>
      </c>
      <c r="J119" s="129">
        <v>3</v>
      </c>
      <c r="K119" s="19" t="s">
        <v>9</v>
      </c>
      <c r="L119" s="464" t="s">
        <v>16</v>
      </c>
      <c r="M119" s="464" t="s">
        <v>81</v>
      </c>
    </row>
    <row r="120" spans="1:13" ht="21.75" customHeight="1">
      <c r="A120" s="465"/>
      <c r="B120" s="469"/>
      <c r="C120" s="470"/>
      <c r="D120" s="19">
        <v>2018</v>
      </c>
      <c r="E120" s="20">
        <v>8.6</v>
      </c>
      <c r="F120" s="20" t="s">
        <v>9</v>
      </c>
      <c r="G120" s="20" t="s">
        <v>9</v>
      </c>
      <c r="H120" s="20" t="s">
        <v>9</v>
      </c>
      <c r="I120" s="20" t="s">
        <v>9</v>
      </c>
      <c r="J120" s="129">
        <v>8.6</v>
      </c>
      <c r="K120" s="19" t="s">
        <v>9</v>
      </c>
      <c r="L120" s="465"/>
      <c r="M120" s="465"/>
    </row>
    <row r="121" spans="1:13" ht="23.25" customHeight="1">
      <c r="A121" s="465"/>
      <c r="B121" s="469"/>
      <c r="C121" s="470"/>
      <c r="D121" s="19">
        <v>2019</v>
      </c>
      <c r="E121" s="20">
        <v>10</v>
      </c>
      <c r="F121" s="20" t="s">
        <v>9</v>
      </c>
      <c r="G121" s="20" t="s">
        <v>9</v>
      </c>
      <c r="H121" s="20" t="s">
        <v>9</v>
      </c>
      <c r="I121" s="20" t="s">
        <v>9</v>
      </c>
      <c r="J121" s="129">
        <v>10</v>
      </c>
      <c r="K121" s="19" t="s">
        <v>9</v>
      </c>
      <c r="L121" s="465"/>
      <c r="M121" s="465"/>
    </row>
    <row r="122" spans="1:13" ht="21.75" customHeight="1">
      <c r="A122" s="465"/>
      <c r="B122" s="469"/>
      <c r="C122" s="470"/>
      <c r="D122" s="19">
        <v>2020</v>
      </c>
      <c r="E122" s="98">
        <f>J122</f>
        <v>0</v>
      </c>
      <c r="F122" s="20" t="s">
        <v>9</v>
      </c>
      <c r="G122" s="20" t="s">
        <v>9</v>
      </c>
      <c r="H122" s="20" t="s">
        <v>9</v>
      </c>
      <c r="I122" s="20" t="s">
        <v>9</v>
      </c>
      <c r="J122" s="129">
        <v>0</v>
      </c>
      <c r="K122" s="19" t="s">
        <v>9</v>
      </c>
      <c r="L122" s="465"/>
      <c r="M122" s="465"/>
    </row>
    <row r="123" spans="1:13" ht="21" customHeight="1">
      <c r="A123" s="465"/>
      <c r="B123" s="469"/>
      <c r="C123" s="470"/>
      <c r="D123" s="19">
        <v>2021</v>
      </c>
      <c r="E123" s="20">
        <f>J123</f>
        <v>10</v>
      </c>
      <c r="F123" s="20" t="s">
        <v>9</v>
      </c>
      <c r="G123" s="20" t="s">
        <v>9</v>
      </c>
      <c r="H123" s="20" t="s">
        <v>9</v>
      </c>
      <c r="I123" s="20" t="s">
        <v>9</v>
      </c>
      <c r="J123" s="244">
        <v>10</v>
      </c>
      <c r="K123" s="19" t="s">
        <v>9</v>
      </c>
      <c r="L123" s="465"/>
      <c r="M123" s="465"/>
    </row>
    <row r="124" spans="1:13" ht="23.25" customHeight="1">
      <c r="A124" s="465"/>
      <c r="B124" s="469"/>
      <c r="C124" s="470"/>
      <c r="D124" s="19">
        <v>2022</v>
      </c>
      <c r="E124" s="20">
        <f>J124</f>
        <v>10</v>
      </c>
      <c r="F124" s="20" t="s">
        <v>9</v>
      </c>
      <c r="G124" s="107" t="s">
        <v>9</v>
      </c>
      <c r="H124" s="107" t="s">
        <v>9</v>
      </c>
      <c r="I124" s="107" t="s">
        <v>9</v>
      </c>
      <c r="J124" s="129">
        <v>10</v>
      </c>
      <c r="K124" s="19" t="s">
        <v>9</v>
      </c>
      <c r="L124" s="465"/>
      <c r="M124" s="465"/>
    </row>
    <row r="125" spans="1:13" ht="23.25" customHeight="1">
      <c r="A125" s="465"/>
      <c r="B125" s="469"/>
      <c r="C125" s="470"/>
      <c r="D125" s="216">
        <v>2023</v>
      </c>
      <c r="E125" s="107">
        <f>J125</f>
        <v>0</v>
      </c>
      <c r="F125" s="107" t="s">
        <v>9</v>
      </c>
      <c r="G125" s="218" t="s">
        <v>9</v>
      </c>
      <c r="H125" s="218" t="s">
        <v>9</v>
      </c>
      <c r="I125" s="218" t="s">
        <v>9</v>
      </c>
      <c r="J125" s="129">
        <v>0</v>
      </c>
      <c r="K125" s="106" t="s">
        <v>9</v>
      </c>
      <c r="L125" s="465"/>
      <c r="M125" s="465"/>
    </row>
    <row r="126" spans="1:13" ht="23.25" customHeight="1">
      <c r="A126" s="466"/>
      <c r="B126" s="471"/>
      <c r="C126" s="472"/>
      <c r="D126" s="269">
        <v>2024</v>
      </c>
      <c r="E126" s="218">
        <f>J126</f>
        <v>0</v>
      </c>
      <c r="F126" s="218" t="s">
        <v>9</v>
      </c>
      <c r="G126" s="218" t="s">
        <v>9</v>
      </c>
      <c r="H126" s="218" t="s">
        <v>9</v>
      </c>
      <c r="I126" s="218" t="s">
        <v>9</v>
      </c>
      <c r="J126" s="219">
        <v>0</v>
      </c>
      <c r="K126" s="216" t="s">
        <v>9</v>
      </c>
      <c r="L126" s="466"/>
      <c r="M126" s="466"/>
    </row>
    <row r="127" spans="1:13" ht="20.25" customHeight="1">
      <c r="A127" s="464" t="s">
        <v>85</v>
      </c>
      <c r="B127" s="467" t="s">
        <v>83</v>
      </c>
      <c r="C127" s="468"/>
      <c r="D127" s="252">
        <v>2017</v>
      </c>
      <c r="E127" s="107" t="s">
        <v>9</v>
      </c>
      <c r="F127" s="218" t="s">
        <v>9</v>
      </c>
      <c r="G127" s="218" t="s">
        <v>9</v>
      </c>
      <c r="H127" s="218" t="s">
        <v>9</v>
      </c>
      <c r="I127" s="218" t="s">
        <v>9</v>
      </c>
      <c r="J127" s="129" t="s">
        <v>9</v>
      </c>
      <c r="K127" s="106" t="s">
        <v>9</v>
      </c>
      <c r="L127" s="464" t="s">
        <v>16</v>
      </c>
      <c r="M127" s="464" t="s">
        <v>84</v>
      </c>
    </row>
    <row r="128" spans="1:13" ht="21.75" customHeight="1">
      <c r="A128" s="465"/>
      <c r="B128" s="469"/>
      <c r="C128" s="470"/>
      <c r="D128" s="250">
        <v>2018</v>
      </c>
      <c r="E128" s="20" t="s">
        <v>9</v>
      </c>
      <c r="F128" s="20" t="s">
        <v>9</v>
      </c>
      <c r="G128" s="20" t="s">
        <v>9</v>
      </c>
      <c r="H128" s="20" t="s">
        <v>9</v>
      </c>
      <c r="I128" s="20" t="s">
        <v>9</v>
      </c>
      <c r="J128" s="129" t="s">
        <v>9</v>
      </c>
      <c r="K128" s="19" t="s">
        <v>9</v>
      </c>
      <c r="L128" s="465"/>
      <c r="M128" s="465"/>
    </row>
    <row r="129" spans="1:16" ht="21" customHeight="1">
      <c r="A129" s="465"/>
      <c r="B129" s="469"/>
      <c r="C129" s="470"/>
      <c r="D129" s="250">
        <v>2019</v>
      </c>
      <c r="E129" s="20" t="s">
        <v>9</v>
      </c>
      <c r="F129" s="20" t="s">
        <v>9</v>
      </c>
      <c r="G129" s="20" t="s">
        <v>9</v>
      </c>
      <c r="H129" s="20" t="s">
        <v>9</v>
      </c>
      <c r="I129" s="20" t="s">
        <v>9</v>
      </c>
      <c r="J129" s="129" t="s">
        <v>9</v>
      </c>
      <c r="K129" s="19" t="s">
        <v>9</v>
      </c>
      <c r="L129" s="465"/>
      <c r="M129" s="465"/>
    </row>
    <row r="130" spans="1:16" ht="21" customHeight="1">
      <c r="A130" s="465"/>
      <c r="B130" s="469"/>
      <c r="C130" s="470"/>
      <c r="D130" s="250">
        <v>2020</v>
      </c>
      <c r="E130" s="20" t="s">
        <v>9</v>
      </c>
      <c r="F130" s="20" t="s">
        <v>9</v>
      </c>
      <c r="G130" s="20" t="s">
        <v>9</v>
      </c>
      <c r="H130" s="20" t="s">
        <v>9</v>
      </c>
      <c r="I130" s="20" t="s">
        <v>9</v>
      </c>
      <c r="J130" s="129" t="s">
        <v>9</v>
      </c>
      <c r="K130" s="19" t="s">
        <v>9</v>
      </c>
      <c r="L130" s="465"/>
      <c r="M130" s="465"/>
    </row>
    <row r="131" spans="1:16" ht="21" customHeight="1">
      <c r="A131" s="465"/>
      <c r="B131" s="469"/>
      <c r="C131" s="470"/>
      <c r="D131" s="255">
        <v>2021</v>
      </c>
      <c r="E131" s="11" t="s">
        <v>9</v>
      </c>
      <c r="F131" s="11" t="s">
        <v>9</v>
      </c>
      <c r="G131" s="11" t="s">
        <v>9</v>
      </c>
      <c r="H131" s="11" t="s">
        <v>9</v>
      </c>
      <c r="I131" s="11" t="s">
        <v>9</v>
      </c>
      <c r="J131" s="156" t="s">
        <v>9</v>
      </c>
      <c r="K131" s="11" t="s">
        <v>9</v>
      </c>
      <c r="L131" s="465"/>
      <c r="M131" s="465"/>
    </row>
    <row r="132" spans="1:16" ht="21" customHeight="1">
      <c r="A132" s="465"/>
      <c r="B132" s="469"/>
      <c r="C132" s="470"/>
      <c r="D132" s="255">
        <v>2022</v>
      </c>
      <c r="E132" s="11" t="s">
        <v>9</v>
      </c>
      <c r="F132" s="11" t="s">
        <v>9</v>
      </c>
      <c r="G132" s="11" t="s">
        <v>9</v>
      </c>
      <c r="H132" s="11" t="s">
        <v>9</v>
      </c>
      <c r="I132" s="11" t="s">
        <v>9</v>
      </c>
      <c r="J132" s="11" t="s">
        <v>9</v>
      </c>
      <c r="K132" s="11" t="s">
        <v>9</v>
      </c>
      <c r="L132" s="465"/>
      <c r="M132" s="465"/>
    </row>
    <row r="133" spans="1:16" ht="21" customHeight="1">
      <c r="A133" s="466"/>
      <c r="B133" s="471"/>
      <c r="C133" s="472"/>
      <c r="D133" s="269">
        <v>2024</v>
      </c>
      <c r="E133" s="11" t="s">
        <v>9</v>
      </c>
      <c r="F133" s="11" t="s">
        <v>9</v>
      </c>
      <c r="G133" s="11" t="s">
        <v>9</v>
      </c>
      <c r="H133" s="11" t="s">
        <v>9</v>
      </c>
      <c r="I133" s="11" t="s">
        <v>9</v>
      </c>
      <c r="J133" s="11" t="s">
        <v>9</v>
      </c>
      <c r="K133" s="11" t="s">
        <v>9</v>
      </c>
      <c r="L133" s="466"/>
      <c r="M133" s="466"/>
    </row>
    <row r="134" spans="1:16" ht="20.25" customHeight="1">
      <c r="A134" s="464" t="s">
        <v>88</v>
      </c>
      <c r="B134" s="467" t="s">
        <v>86</v>
      </c>
      <c r="C134" s="468"/>
      <c r="D134" s="250">
        <v>2017</v>
      </c>
      <c r="E134" s="20">
        <f t="shared" ref="E134:E139" si="2">J134</f>
        <v>3</v>
      </c>
      <c r="F134" s="20" t="s">
        <v>9</v>
      </c>
      <c r="G134" s="20" t="s">
        <v>9</v>
      </c>
      <c r="H134" s="20" t="s">
        <v>9</v>
      </c>
      <c r="I134" s="20" t="s">
        <v>9</v>
      </c>
      <c r="J134" s="129">
        <v>3</v>
      </c>
      <c r="K134" s="19" t="s">
        <v>9</v>
      </c>
      <c r="L134" s="464" t="s">
        <v>16</v>
      </c>
      <c r="M134" s="464" t="s">
        <v>87</v>
      </c>
    </row>
    <row r="135" spans="1:16" ht="26.25" customHeight="1">
      <c r="A135" s="465"/>
      <c r="B135" s="469"/>
      <c r="C135" s="470"/>
      <c r="D135" s="250">
        <v>2018</v>
      </c>
      <c r="E135" s="20">
        <f t="shared" si="2"/>
        <v>3</v>
      </c>
      <c r="F135" s="20" t="s">
        <v>9</v>
      </c>
      <c r="G135" s="20" t="s">
        <v>9</v>
      </c>
      <c r="H135" s="20" t="s">
        <v>9</v>
      </c>
      <c r="I135" s="20" t="s">
        <v>9</v>
      </c>
      <c r="J135" s="129">
        <v>3</v>
      </c>
      <c r="K135" s="19" t="s">
        <v>9</v>
      </c>
      <c r="L135" s="465"/>
      <c r="M135" s="465"/>
    </row>
    <row r="136" spans="1:16" ht="24.75" customHeight="1">
      <c r="A136" s="465"/>
      <c r="B136" s="469"/>
      <c r="C136" s="470"/>
      <c r="D136" s="250">
        <v>2019</v>
      </c>
      <c r="E136" s="20">
        <f t="shared" si="2"/>
        <v>3</v>
      </c>
      <c r="F136" s="20" t="s">
        <v>9</v>
      </c>
      <c r="G136" s="20" t="s">
        <v>9</v>
      </c>
      <c r="H136" s="20" t="s">
        <v>9</v>
      </c>
      <c r="I136" s="19" t="s">
        <v>9</v>
      </c>
      <c r="J136" s="129">
        <v>3</v>
      </c>
      <c r="K136" s="19" t="s">
        <v>9</v>
      </c>
      <c r="L136" s="465"/>
      <c r="M136" s="465"/>
    </row>
    <row r="137" spans="1:16" ht="24.75" customHeight="1">
      <c r="A137" s="465"/>
      <c r="B137" s="469"/>
      <c r="C137" s="470"/>
      <c r="D137" s="250">
        <v>2020</v>
      </c>
      <c r="E137" s="98">
        <f t="shared" si="2"/>
        <v>0</v>
      </c>
      <c r="F137" s="20" t="s">
        <v>9</v>
      </c>
      <c r="G137" s="20" t="s">
        <v>9</v>
      </c>
      <c r="H137" s="20" t="s">
        <v>9</v>
      </c>
      <c r="I137" s="19" t="s">
        <v>9</v>
      </c>
      <c r="J137" s="129">
        <v>0</v>
      </c>
      <c r="K137" s="106" t="s">
        <v>9</v>
      </c>
      <c r="L137" s="465"/>
      <c r="M137" s="465"/>
    </row>
    <row r="138" spans="1:16" ht="24.75" customHeight="1">
      <c r="A138" s="465"/>
      <c r="B138" s="469"/>
      <c r="C138" s="470"/>
      <c r="D138" s="255">
        <v>2021</v>
      </c>
      <c r="E138" s="31">
        <f t="shared" si="2"/>
        <v>3</v>
      </c>
      <c r="F138" s="11" t="s">
        <v>9</v>
      </c>
      <c r="G138" s="11" t="s">
        <v>9</v>
      </c>
      <c r="H138" s="11" t="s">
        <v>9</v>
      </c>
      <c r="I138" s="11" t="s">
        <v>9</v>
      </c>
      <c r="J138" s="154">
        <v>3</v>
      </c>
      <c r="K138" s="106" t="s">
        <v>9</v>
      </c>
      <c r="L138" s="465"/>
      <c r="M138" s="465"/>
    </row>
    <row r="139" spans="1:16" ht="24.75" customHeight="1">
      <c r="A139" s="465"/>
      <c r="B139" s="469"/>
      <c r="C139" s="470"/>
      <c r="D139" s="255">
        <v>2022</v>
      </c>
      <c r="E139" s="31">
        <f t="shared" si="2"/>
        <v>3</v>
      </c>
      <c r="F139" s="11" t="s">
        <v>9</v>
      </c>
      <c r="G139" s="11" t="s">
        <v>9</v>
      </c>
      <c r="H139" s="11" t="s">
        <v>9</v>
      </c>
      <c r="I139" s="11" t="s">
        <v>9</v>
      </c>
      <c r="J139" s="154">
        <v>3</v>
      </c>
      <c r="K139" s="106" t="s">
        <v>9</v>
      </c>
      <c r="L139" s="465"/>
      <c r="M139" s="465"/>
    </row>
    <row r="140" spans="1:16" ht="24.75" customHeight="1">
      <c r="A140" s="465"/>
      <c r="B140" s="469"/>
      <c r="C140" s="470"/>
      <c r="D140" s="255">
        <v>2023</v>
      </c>
      <c r="E140" s="31">
        <f>J140</f>
        <v>0</v>
      </c>
      <c r="F140" s="11" t="s">
        <v>9</v>
      </c>
      <c r="G140" s="11" t="s">
        <v>9</v>
      </c>
      <c r="H140" s="11" t="s">
        <v>9</v>
      </c>
      <c r="I140" s="11" t="s">
        <v>9</v>
      </c>
      <c r="J140" s="154">
        <v>0</v>
      </c>
      <c r="K140" s="106" t="s">
        <v>9</v>
      </c>
      <c r="L140" s="465"/>
      <c r="M140" s="465"/>
      <c r="P140" s="260"/>
    </row>
    <row r="141" spans="1:16" ht="24.75" customHeight="1">
      <c r="A141" s="466"/>
      <c r="B141" s="471"/>
      <c r="C141" s="472"/>
      <c r="D141" s="269">
        <v>2024</v>
      </c>
      <c r="E141" s="31">
        <f>J141</f>
        <v>0</v>
      </c>
      <c r="F141" s="11" t="s">
        <v>9</v>
      </c>
      <c r="G141" s="11" t="s">
        <v>9</v>
      </c>
      <c r="H141" s="11" t="s">
        <v>9</v>
      </c>
      <c r="I141" s="156" t="s">
        <v>9</v>
      </c>
      <c r="J141" s="154">
        <v>0</v>
      </c>
      <c r="K141" s="216" t="s">
        <v>9</v>
      </c>
      <c r="L141" s="466"/>
      <c r="M141" s="466"/>
    </row>
    <row r="142" spans="1:16" ht="27" customHeight="1">
      <c r="A142" s="467" t="s">
        <v>90</v>
      </c>
      <c r="B142" s="19"/>
      <c r="C142" s="464" t="s">
        <v>89</v>
      </c>
      <c r="D142" s="250">
        <v>2017</v>
      </c>
      <c r="E142" s="20">
        <f>K142</f>
        <v>50</v>
      </c>
      <c r="F142" s="11" t="s">
        <v>9</v>
      </c>
      <c r="G142" s="11" t="s">
        <v>9</v>
      </c>
      <c r="H142" s="11" t="s">
        <v>9</v>
      </c>
      <c r="I142" s="11" t="s">
        <v>9</v>
      </c>
      <c r="J142" s="155" t="s">
        <v>9</v>
      </c>
      <c r="K142" s="262">
        <v>50</v>
      </c>
      <c r="L142" s="464" t="s">
        <v>59</v>
      </c>
      <c r="M142" s="464" t="s">
        <v>117</v>
      </c>
    </row>
    <row r="143" spans="1:16" ht="27" customHeight="1">
      <c r="A143" s="469"/>
      <c r="B143" s="19"/>
      <c r="C143" s="465"/>
      <c r="D143" s="250">
        <v>2018</v>
      </c>
      <c r="E143" s="20">
        <v>50</v>
      </c>
      <c r="F143" s="20" t="s">
        <v>9</v>
      </c>
      <c r="G143" s="20" t="s">
        <v>9</v>
      </c>
      <c r="H143" s="20" t="s">
        <v>9</v>
      </c>
      <c r="I143" s="20" t="s">
        <v>9</v>
      </c>
      <c r="J143" s="155" t="s">
        <v>9</v>
      </c>
      <c r="K143" s="262">
        <v>50</v>
      </c>
      <c r="L143" s="465"/>
      <c r="M143" s="465"/>
    </row>
    <row r="144" spans="1:16" s="28" customFormat="1" ht="23.25" customHeight="1">
      <c r="A144" s="469"/>
      <c r="B144" s="26"/>
      <c r="C144" s="465"/>
      <c r="D144" s="26">
        <v>2019</v>
      </c>
      <c r="E144" s="27">
        <v>50</v>
      </c>
      <c r="F144" s="27" t="s">
        <v>9</v>
      </c>
      <c r="G144" s="27" t="s">
        <v>9</v>
      </c>
      <c r="H144" s="27" t="s">
        <v>9</v>
      </c>
      <c r="I144" s="27" t="s">
        <v>9</v>
      </c>
      <c r="J144" s="159" t="s">
        <v>9</v>
      </c>
      <c r="K144" s="263">
        <v>50</v>
      </c>
      <c r="L144" s="465"/>
      <c r="M144" s="465"/>
    </row>
    <row r="145" spans="1:13" ht="21" customHeight="1">
      <c r="A145" s="469"/>
      <c r="B145" s="21"/>
      <c r="C145" s="465"/>
      <c r="D145" s="252">
        <v>2020</v>
      </c>
      <c r="E145" s="5">
        <f>K145</f>
        <v>45</v>
      </c>
      <c r="F145" s="5" t="s">
        <v>9</v>
      </c>
      <c r="G145" s="5" t="s">
        <v>9</v>
      </c>
      <c r="H145" s="5" t="s">
        <v>9</v>
      </c>
      <c r="I145" s="5" t="s">
        <v>9</v>
      </c>
      <c r="J145" s="160" t="s">
        <v>9</v>
      </c>
      <c r="K145" s="264">
        <v>45</v>
      </c>
      <c r="L145" s="465"/>
      <c r="M145" s="465"/>
    </row>
    <row r="146" spans="1:13" ht="20.25" customHeight="1">
      <c r="A146" s="469"/>
      <c r="B146" s="21"/>
      <c r="C146" s="465"/>
      <c r="D146" s="255">
        <v>2021</v>
      </c>
      <c r="E146" s="154">
        <f>K146</f>
        <v>47</v>
      </c>
      <c r="F146" s="156" t="s">
        <v>9</v>
      </c>
      <c r="G146" s="156" t="s">
        <v>9</v>
      </c>
      <c r="H146" s="156" t="s">
        <v>9</v>
      </c>
      <c r="I146" s="156" t="s">
        <v>9</v>
      </c>
      <c r="J146" s="156" t="s">
        <v>9</v>
      </c>
      <c r="K146" s="154">
        <v>47</v>
      </c>
      <c r="L146" s="465"/>
      <c r="M146" s="465"/>
    </row>
    <row r="147" spans="1:13" ht="21.75" customHeight="1">
      <c r="A147" s="469"/>
      <c r="B147" s="21"/>
      <c r="C147" s="465"/>
      <c r="D147" s="255">
        <v>2022</v>
      </c>
      <c r="E147" s="154" t="s">
        <v>9</v>
      </c>
      <c r="F147" s="156" t="s">
        <v>9</v>
      </c>
      <c r="G147" s="156" t="s">
        <v>9</v>
      </c>
      <c r="H147" s="156" t="s">
        <v>9</v>
      </c>
      <c r="I147" s="156" t="s">
        <v>9</v>
      </c>
      <c r="J147" s="156" t="s">
        <v>9</v>
      </c>
      <c r="K147" s="154" t="s">
        <v>9</v>
      </c>
      <c r="L147" s="465"/>
      <c r="M147" s="465"/>
    </row>
    <row r="148" spans="1:13" ht="21.75" customHeight="1">
      <c r="A148" s="469"/>
      <c r="B148" s="110"/>
      <c r="C148" s="465"/>
      <c r="D148" s="255">
        <v>2023</v>
      </c>
      <c r="E148" s="154" t="str">
        <f>K148</f>
        <v>-</v>
      </c>
      <c r="F148" s="156" t="s">
        <v>9</v>
      </c>
      <c r="G148" s="156" t="s">
        <v>9</v>
      </c>
      <c r="H148" s="156" t="s">
        <v>9</v>
      </c>
      <c r="I148" s="156" t="s">
        <v>9</v>
      </c>
      <c r="J148" s="156" t="s">
        <v>9</v>
      </c>
      <c r="K148" s="154" t="s">
        <v>9</v>
      </c>
      <c r="L148" s="465"/>
      <c r="M148" s="465"/>
    </row>
    <row r="149" spans="1:13" ht="21.75" customHeight="1">
      <c r="A149" s="471"/>
      <c r="B149" s="240"/>
      <c r="C149" s="466"/>
      <c r="D149" s="255">
        <v>2024</v>
      </c>
      <c r="E149" s="154" t="str">
        <f>K149</f>
        <v>-</v>
      </c>
      <c r="F149" s="162" t="s">
        <v>9</v>
      </c>
      <c r="G149" s="162" t="s">
        <v>9</v>
      </c>
      <c r="H149" s="162" t="s">
        <v>9</v>
      </c>
      <c r="I149" s="162" t="s">
        <v>9</v>
      </c>
      <c r="J149" s="162" t="s">
        <v>9</v>
      </c>
      <c r="K149" s="154" t="s">
        <v>9</v>
      </c>
      <c r="L149" s="466"/>
      <c r="M149" s="466"/>
    </row>
    <row r="150" spans="1:13" ht="19.5" customHeight="1">
      <c r="A150" s="454" t="s">
        <v>93</v>
      </c>
      <c r="B150" s="16"/>
      <c r="C150" s="464" t="s">
        <v>91</v>
      </c>
      <c r="D150" s="250">
        <v>2017</v>
      </c>
      <c r="E150" s="20" t="s">
        <v>9</v>
      </c>
      <c r="F150" s="20" t="s">
        <v>9</v>
      </c>
      <c r="G150" s="20" t="s">
        <v>9</v>
      </c>
      <c r="H150" s="20" t="s">
        <v>9</v>
      </c>
      <c r="I150" s="20" t="s">
        <v>9</v>
      </c>
      <c r="J150" s="129" t="s">
        <v>9</v>
      </c>
      <c r="K150" s="23" t="s">
        <v>9</v>
      </c>
      <c r="L150" s="464" t="s">
        <v>16</v>
      </c>
      <c r="M150" s="464" t="s">
        <v>92</v>
      </c>
    </row>
    <row r="151" spans="1:13" ht="19.5" customHeight="1">
      <c r="A151" s="482"/>
      <c r="B151" s="17"/>
      <c r="C151" s="465"/>
      <c r="D151" s="250">
        <v>2018</v>
      </c>
      <c r="E151" s="20" t="s">
        <v>9</v>
      </c>
      <c r="F151" s="20" t="s">
        <v>9</v>
      </c>
      <c r="G151" s="20" t="s">
        <v>9</v>
      </c>
      <c r="H151" s="20" t="s">
        <v>9</v>
      </c>
      <c r="I151" s="20" t="s">
        <v>9</v>
      </c>
      <c r="J151" s="129" t="s">
        <v>9</v>
      </c>
      <c r="K151" s="23" t="s">
        <v>9</v>
      </c>
      <c r="L151" s="465"/>
      <c r="M151" s="465"/>
    </row>
    <row r="152" spans="1:13" ht="21.75" customHeight="1">
      <c r="A152" s="482"/>
      <c r="B152" s="17"/>
      <c r="C152" s="465"/>
      <c r="D152" s="250">
        <v>2019</v>
      </c>
      <c r="E152" s="20" t="s">
        <v>9</v>
      </c>
      <c r="F152" s="20" t="s">
        <v>9</v>
      </c>
      <c r="G152" s="20" t="s">
        <v>9</v>
      </c>
      <c r="H152" s="20" t="s">
        <v>9</v>
      </c>
      <c r="I152" s="20" t="s">
        <v>9</v>
      </c>
      <c r="J152" s="129" t="s">
        <v>9</v>
      </c>
      <c r="K152" s="23" t="s">
        <v>9</v>
      </c>
      <c r="L152" s="465"/>
      <c r="M152" s="465"/>
    </row>
    <row r="153" spans="1:13" ht="20.25" customHeight="1">
      <c r="A153" s="482"/>
      <c r="B153" s="18"/>
      <c r="C153" s="465"/>
      <c r="D153" s="250">
        <v>2020</v>
      </c>
      <c r="E153" s="20" t="s">
        <v>9</v>
      </c>
      <c r="F153" s="20" t="s">
        <v>9</v>
      </c>
      <c r="G153" s="20" t="s">
        <v>9</v>
      </c>
      <c r="H153" s="20" t="s">
        <v>9</v>
      </c>
      <c r="I153" s="20" t="s">
        <v>9</v>
      </c>
      <c r="J153" s="129" t="s">
        <v>9</v>
      </c>
      <c r="K153" s="23" t="s">
        <v>9</v>
      </c>
      <c r="L153" s="465"/>
      <c r="M153" s="465"/>
    </row>
    <row r="154" spans="1:13" ht="0.95" hidden="1" customHeight="1" thickBot="1">
      <c r="A154" s="482"/>
      <c r="B154" s="13"/>
      <c r="C154" s="465"/>
      <c r="D154" s="460">
        <v>2017</v>
      </c>
      <c r="E154" s="500" t="s">
        <v>9</v>
      </c>
      <c r="F154" s="500" t="s">
        <v>9</v>
      </c>
      <c r="G154" s="20" t="s">
        <v>9</v>
      </c>
      <c r="H154" s="20" t="s">
        <v>9</v>
      </c>
      <c r="I154" s="500" t="s">
        <v>9</v>
      </c>
      <c r="J154" s="499" t="s">
        <v>9</v>
      </c>
      <c r="K154" s="9" t="s">
        <v>9</v>
      </c>
      <c r="L154" s="465"/>
      <c r="M154" s="465"/>
    </row>
    <row r="155" spans="1:13" ht="0.95" hidden="1" customHeight="1" thickBot="1">
      <c r="A155" s="482"/>
      <c r="B155" s="14"/>
      <c r="C155" s="465"/>
      <c r="D155" s="460"/>
      <c r="E155" s="500"/>
      <c r="F155" s="500"/>
      <c r="G155" s="20" t="s">
        <v>9</v>
      </c>
      <c r="H155" s="20" t="s">
        <v>9</v>
      </c>
      <c r="I155" s="500"/>
      <c r="J155" s="499"/>
      <c r="K155" s="9"/>
      <c r="L155" s="465"/>
      <c r="M155" s="465"/>
    </row>
    <row r="156" spans="1:13" ht="15" hidden="1" customHeight="1">
      <c r="A156" s="482"/>
      <c r="B156" s="14"/>
      <c r="C156" s="465"/>
      <c r="D156" s="460"/>
      <c r="E156" s="500"/>
      <c r="F156" s="500"/>
      <c r="G156" s="20" t="s">
        <v>9</v>
      </c>
      <c r="H156" s="20" t="s">
        <v>9</v>
      </c>
      <c r="I156" s="500"/>
      <c r="J156" s="499"/>
      <c r="K156" s="9"/>
      <c r="L156" s="465"/>
      <c r="M156" s="465"/>
    </row>
    <row r="157" spans="1:13" ht="9" hidden="1" customHeight="1" thickBot="1">
      <c r="A157" s="482"/>
      <c r="B157" s="14"/>
      <c r="C157" s="465"/>
      <c r="D157" s="460"/>
      <c r="E157" s="500"/>
      <c r="F157" s="500"/>
      <c r="G157" s="20" t="s">
        <v>9</v>
      </c>
      <c r="H157" s="20" t="s">
        <v>9</v>
      </c>
      <c r="I157" s="500"/>
      <c r="J157" s="499"/>
      <c r="K157" s="9"/>
      <c r="L157" s="465"/>
      <c r="M157" s="465"/>
    </row>
    <row r="158" spans="1:13" ht="23.25" hidden="1" customHeight="1" thickBot="1">
      <c r="A158" s="482"/>
      <c r="B158" s="14"/>
      <c r="C158" s="465"/>
      <c r="D158" s="250">
        <v>2018</v>
      </c>
      <c r="E158" s="24" t="s">
        <v>9</v>
      </c>
      <c r="F158" s="24" t="s">
        <v>9</v>
      </c>
      <c r="G158" s="20" t="s">
        <v>9</v>
      </c>
      <c r="H158" s="20" t="s">
        <v>9</v>
      </c>
      <c r="I158" s="24" t="s">
        <v>9</v>
      </c>
      <c r="J158" s="161" t="s">
        <v>9</v>
      </c>
      <c r="K158" s="9" t="s">
        <v>9</v>
      </c>
      <c r="L158" s="465"/>
      <c r="M158" s="465"/>
    </row>
    <row r="159" spans="1:13" ht="22.7" hidden="1" customHeight="1" thickBot="1">
      <c r="A159" s="482"/>
      <c r="B159" s="14"/>
      <c r="C159" s="465"/>
      <c r="D159" s="250">
        <v>2019</v>
      </c>
      <c r="E159" s="24" t="s">
        <v>9</v>
      </c>
      <c r="F159" s="24" t="s">
        <v>9</v>
      </c>
      <c r="G159" s="20" t="s">
        <v>9</v>
      </c>
      <c r="H159" s="20" t="s">
        <v>9</v>
      </c>
      <c r="I159" s="24" t="s">
        <v>9</v>
      </c>
      <c r="J159" s="161" t="s">
        <v>9</v>
      </c>
      <c r="K159" s="9" t="s">
        <v>9</v>
      </c>
      <c r="L159" s="465"/>
      <c r="M159" s="465"/>
    </row>
    <row r="160" spans="1:13" ht="22.7" hidden="1" customHeight="1" thickBot="1">
      <c r="A160" s="482"/>
      <c r="B160" s="15"/>
      <c r="C160" s="465"/>
      <c r="D160" s="250">
        <v>2020</v>
      </c>
      <c r="E160" s="24" t="s">
        <v>9</v>
      </c>
      <c r="F160" s="24" t="s">
        <v>9</v>
      </c>
      <c r="G160" s="20" t="s">
        <v>9</v>
      </c>
      <c r="H160" s="20" t="s">
        <v>9</v>
      </c>
      <c r="I160" s="24" t="s">
        <v>9</v>
      </c>
      <c r="J160" s="161" t="s">
        <v>9</v>
      </c>
      <c r="K160" s="9" t="s">
        <v>9</v>
      </c>
      <c r="L160" s="465"/>
      <c r="M160" s="465"/>
    </row>
    <row r="161" spans="1:13" ht="22.7" customHeight="1">
      <c r="A161" s="482"/>
      <c r="B161" s="19"/>
      <c r="C161" s="465"/>
      <c r="D161" s="250">
        <v>2021</v>
      </c>
      <c r="E161" s="24" t="s">
        <v>9</v>
      </c>
      <c r="F161" s="24" t="s">
        <v>9</v>
      </c>
      <c r="G161" s="20" t="s">
        <v>9</v>
      </c>
      <c r="H161" s="20" t="s">
        <v>9</v>
      </c>
      <c r="I161" s="24" t="s">
        <v>9</v>
      </c>
      <c r="J161" s="161" t="s">
        <v>9</v>
      </c>
      <c r="K161" s="9" t="s">
        <v>9</v>
      </c>
      <c r="L161" s="465"/>
      <c r="M161" s="465"/>
    </row>
    <row r="162" spans="1:13" ht="22.7" customHeight="1">
      <c r="A162" s="482"/>
      <c r="B162" s="19"/>
      <c r="C162" s="465"/>
      <c r="D162" s="250">
        <v>2022</v>
      </c>
      <c r="E162" s="24" t="s">
        <v>9</v>
      </c>
      <c r="F162" s="112" t="s">
        <v>9</v>
      </c>
      <c r="G162" s="112" t="s">
        <v>9</v>
      </c>
      <c r="H162" s="112" t="s">
        <v>9</v>
      </c>
      <c r="I162" s="112" t="s">
        <v>9</v>
      </c>
      <c r="J162" s="161" t="s">
        <v>9</v>
      </c>
      <c r="K162" s="112" t="s">
        <v>9</v>
      </c>
      <c r="L162" s="465"/>
      <c r="M162" s="465"/>
    </row>
    <row r="163" spans="1:13" ht="22.7" customHeight="1">
      <c r="A163" s="482"/>
      <c r="B163" s="110"/>
      <c r="C163" s="465"/>
      <c r="D163" s="250">
        <v>2023</v>
      </c>
      <c r="E163" s="112" t="s">
        <v>9</v>
      </c>
      <c r="F163" s="112" t="s">
        <v>9</v>
      </c>
      <c r="G163" s="112" t="s">
        <v>9</v>
      </c>
      <c r="H163" s="217" t="s">
        <v>9</v>
      </c>
      <c r="I163" s="217" t="s">
        <v>9</v>
      </c>
      <c r="J163" s="217" t="s">
        <v>9</v>
      </c>
      <c r="K163" s="217" t="s">
        <v>9</v>
      </c>
      <c r="L163" s="465"/>
      <c r="M163" s="465"/>
    </row>
    <row r="164" spans="1:13" ht="22.7" customHeight="1">
      <c r="A164" s="483"/>
      <c r="B164" s="215"/>
      <c r="C164" s="466"/>
      <c r="D164" s="269">
        <v>2024</v>
      </c>
      <c r="E164" s="217" t="s">
        <v>9</v>
      </c>
      <c r="F164" s="217" t="s">
        <v>9</v>
      </c>
      <c r="G164" s="217" t="s">
        <v>9</v>
      </c>
      <c r="H164" s="217" t="s">
        <v>9</v>
      </c>
      <c r="I164" s="217" t="s">
        <v>9</v>
      </c>
      <c r="J164" s="217" t="s">
        <v>9</v>
      </c>
      <c r="K164" s="217" t="s">
        <v>9</v>
      </c>
      <c r="L164" s="466"/>
      <c r="M164" s="466"/>
    </row>
    <row r="165" spans="1:13" ht="15.75" customHeight="1">
      <c r="A165" s="467" t="s">
        <v>94</v>
      </c>
      <c r="B165" s="468"/>
      <c r="C165" s="464" t="s">
        <v>95</v>
      </c>
      <c r="D165" s="460">
        <v>2017</v>
      </c>
      <c r="E165" s="461" t="s">
        <v>9</v>
      </c>
      <c r="F165" s="461" t="s">
        <v>9</v>
      </c>
      <c r="G165" s="461" t="s">
        <v>9</v>
      </c>
      <c r="H165" s="461" t="s">
        <v>9</v>
      </c>
      <c r="I165" s="461" t="s">
        <v>9</v>
      </c>
      <c r="J165" s="462" t="s">
        <v>9</v>
      </c>
      <c r="K165" s="463" t="s">
        <v>9</v>
      </c>
      <c r="L165" s="464" t="s">
        <v>16</v>
      </c>
      <c r="M165" s="464" t="s">
        <v>96</v>
      </c>
    </row>
    <row r="166" spans="1:13" ht="8.25" customHeight="1">
      <c r="A166" s="469"/>
      <c r="B166" s="470"/>
      <c r="C166" s="465"/>
      <c r="D166" s="460">
        <v>2018</v>
      </c>
      <c r="E166" s="461"/>
      <c r="F166" s="461"/>
      <c r="G166" s="461"/>
      <c r="H166" s="461"/>
      <c r="I166" s="461"/>
      <c r="J166" s="462"/>
      <c r="K166" s="463"/>
      <c r="L166" s="465"/>
      <c r="M166" s="465"/>
    </row>
    <row r="167" spans="1:13" ht="24.75" customHeight="1">
      <c r="A167" s="469"/>
      <c r="B167" s="470"/>
      <c r="C167" s="465"/>
      <c r="D167" s="250">
        <v>2018</v>
      </c>
      <c r="E167" s="20" t="s">
        <v>9</v>
      </c>
      <c r="F167" s="20" t="s">
        <v>9</v>
      </c>
      <c r="G167" s="20" t="s">
        <v>9</v>
      </c>
      <c r="H167" s="20" t="s">
        <v>9</v>
      </c>
      <c r="I167" s="20" t="s">
        <v>9</v>
      </c>
      <c r="J167" s="129" t="s">
        <v>9</v>
      </c>
      <c r="K167" s="23" t="s">
        <v>9</v>
      </c>
      <c r="L167" s="465"/>
      <c r="M167" s="465"/>
    </row>
    <row r="168" spans="1:13" ht="23.25" customHeight="1">
      <c r="A168" s="469"/>
      <c r="B168" s="470"/>
      <c r="C168" s="465"/>
      <c r="D168" s="250">
        <v>2019</v>
      </c>
      <c r="E168" s="19" t="s">
        <v>9</v>
      </c>
      <c r="F168" s="19" t="s">
        <v>9</v>
      </c>
      <c r="G168" s="20" t="s">
        <v>9</v>
      </c>
      <c r="H168" s="20" t="s">
        <v>9</v>
      </c>
      <c r="I168" s="19" t="s">
        <v>9</v>
      </c>
      <c r="J168" s="46" t="s">
        <v>9</v>
      </c>
      <c r="K168" s="23" t="s">
        <v>9</v>
      </c>
      <c r="L168" s="465"/>
      <c r="M168" s="465"/>
    </row>
    <row r="169" spans="1:13" ht="23.25" customHeight="1">
      <c r="A169" s="469"/>
      <c r="B169" s="470"/>
      <c r="C169" s="465"/>
      <c r="D169" s="252">
        <v>2020</v>
      </c>
      <c r="E169" s="21" t="s">
        <v>9</v>
      </c>
      <c r="F169" s="21" t="s">
        <v>9</v>
      </c>
      <c r="G169" s="5" t="s">
        <v>9</v>
      </c>
      <c r="H169" s="5" t="s">
        <v>9</v>
      </c>
      <c r="I169" s="21" t="s">
        <v>9</v>
      </c>
      <c r="J169" s="158" t="s">
        <v>9</v>
      </c>
      <c r="K169" s="10" t="s">
        <v>9</v>
      </c>
      <c r="L169" s="465"/>
      <c r="M169" s="465"/>
    </row>
    <row r="170" spans="1:13" ht="23.25" customHeight="1">
      <c r="A170" s="469"/>
      <c r="B170" s="470"/>
      <c r="C170" s="465"/>
      <c r="D170" s="255">
        <v>2021</v>
      </c>
      <c r="E170" s="11" t="s">
        <v>9</v>
      </c>
      <c r="F170" s="11" t="s">
        <v>9</v>
      </c>
      <c r="G170" s="11" t="s">
        <v>9</v>
      </c>
      <c r="H170" s="11" t="s">
        <v>9</v>
      </c>
      <c r="I170" s="11" t="s">
        <v>9</v>
      </c>
      <c r="J170" s="156" t="s">
        <v>9</v>
      </c>
      <c r="K170" s="11" t="s">
        <v>9</v>
      </c>
      <c r="L170" s="465"/>
      <c r="M170" s="465"/>
    </row>
    <row r="171" spans="1:13" ht="23.25" customHeight="1">
      <c r="A171" s="469"/>
      <c r="B171" s="470"/>
      <c r="C171" s="465"/>
      <c r="D171" s="255">
        <v>2022</v>
      </c>
      <c r="E171" s="11" t="s">
        <v>9</v>
      </c>
      <c r="F171" s="11" t="s">
        <v>9</v>
      </c>
      <c r="G171" s="11" t="s">
        <v>9</v>
      </c>
      <c r="H171" s="11" t="s">
        <v>9</v>
      </c>
      <c r="I171" s="11" t="s">
        <v>9</v>
      </c>
      <c r="J171" s="156" t="s">
        <v>9</v>
      </c>
      <c r="K171" s="11" t="s">
        <v>9</v>
      </c>
      <c r="L171" s="465"/>
      <c r="M171" s="465"/>
    </row>
    <row r="172" spans="1:13" ht="23.25" customHeight="1">
      <c r="A172" s="469"/>
      <c r="B172" s="470"/>
      <c r="C172" s="465"/>
      <c r="D172" s="255">
        <v>2023</v>
      </c>
      <c r="E172" s="11" t="s">
        <v>9</v>
      </c>
      <c r="F172" s="11" t="s">
        <v>9</v>
      </c>
      <c r="G172" s="11" t="s">
        <v>9</v>
      </c>
      <c r="H172" s="11" t="s">
        <v>9</v>
      </c>
      <c r="I172" s="11" t="s">
        <v>9</v>
      </c>
      <c r="J172" s="11" t="s">
        <v>9</v>
      </c>
      <c r="K172" s="11" t="s">
        <v>9</v>
      </c>
      <c r="L172" s="465"/>
      <c r="M172" s="465"/>
    </row>
    <row r="173" spans="1:13" ht="23.25" customHeight="1">
      <c r="A173" s="471"/>
      <c r="B173" s="472"/>
      <c r="C173" s="466"/>
      <c r="D173" s="269">
        <v>2024</v>
      </c>
      <c r="E173" s="11" t="s">
        <v>9</v>
      </c>
      <c r="F173" s="11" t="s">
        <v>9</v>
      </c>
      <c r="G173" s="11" t="s">
        <v>9</v>
      </c>
      <c r="H173" s="11" t="s">
        <v>9</v>
      </c>
      <c r="I173" s="11" t="s">
        <v>9</v>
      </c>
      <c r="J173" s="11" t="s">
        <v>9</v>
      </c>
      <c r="K173" s="11" t="s">
        <v>9</v>
      </c>
      <c r="L173" s="466"/>
      <c r="M173" s="466"/>
    </row>
    <row r="174" spans="1:13" ht="28.5" customHeight="1">
      <c r="A174" s="467" t="s">
        <v>156</v>
      </c>
      <c r="B174" s="468"/>
      <c r="C174" s="464" t="s">
        <v>97</v>
      </c>
      <c r="D174" s="250">
        <v>2017</v>
      </c>
      <c r="E174" s="20" t="s">
        <v>9</v>
      </c>
      <c r="F174" s="20" t="s">
        <v>9</v>
      </c>
      <c r="G174" s="20" t="s">
        <v>9</v>
      </c>
      <c r="H174" s="20" t="s">
        <v>9</v>
      </c>
      <c r="I174" s="20" t="s">
        <v>9</v>
      </c>
      <c r="J174" s="129" t="s">
        <v>9</v>
      </c>
      <c r="K174" s="23" t="s">
        <v>9</v>
      </c>
      <c r="L174" s="464" t="s">
        <v>16</v>
      </c>
      <c r="M174" s="464" t="s">
        <v>98</v>
      </c>
    </row>
    <row r="175" spans="1:13" ht="24.75" customHeight="1">
      <c r="A175" s="469"/>
      <c r="B175" s="470"/>
      <c r="C175" s="465"/>
      <c r="D175" s="250">
        <v>2018</v>
      </c>
      <c r="E175" s="20" t="s">
        <v>9</v>
      </c>
      <c r="F175" s="20" t="s">
        <v>9</v>
      </c>
      <c r="G175" s="20" t="s">
        <v>9</v>
      </c>
      <c r="H175" s="20" t="s">
        <v>9</v>
      </c>
      <c r="I175" s="20" t="s">
        <v>9</v>
      </c>
      <c r="J175" s="129" t="s">
        <v>9</v>
      </c>
      <c r="K175" s="23" t="s">
        <v>9</v>
      </c>
      <c r="L175" s="465"/>
      <c r="M175" s="465"/>
    </row>
    <row r="176" spans="1:13" ht="27" customHeight="1">
      <c r="A176" s="469"/>
      <c r="B176" s="470"/>
      <c r="C176" s="465"/>
      <c r="D176" s="250">
        <v>2019</v>
      </c>
      <c r="E176" s="20" t="s">
        <v>9</v>
      </c>
      <c r="F176" s="20" t="s">
        <v>9</v>
      </c>
      <c r="G176" s="20" t="s">
        <v>9</v>
      </c>
      <c r="H176" s="20" t="s">
        <v>9</v>
      </c>
      <c r="I176" s="20" t="s">
        <v>9</v>
      </c>
      <c r="J176" s="129" t="s">
        <v>9</v>
      </c>
      <c r="K176" s="23" t="s">
        <v>9</v>
      </c>
      <c r="L176" s="465"/>
      <c r="M176" s="465"/>
    </row>
    <row r="177" spans="1:13" ht="24" customHeight="1">
      <c r="A177" s="469"/>
      <c r="B177" s="470"/>
      <c r="C177" s="465"/>
      <c r="D177" s="250">
        <v>2020</v>
      </c>
      <c r="E177" s="20" t="s">
        <v>9</v>
      </c>
      <c r="F177" s="20" t="s">
        <v>9</v>
      </c>
      <c r="G177" s="20" t="s">
        <v>9</v>
      </c>
      <c r="H177" s="20" t="s">
        <v>9</v>
      </c>
      <c r="I177" s="20" t="s">
        <v>9</v>
      </c>
      <c r="J177" s="129" t="s">
        <v>9</v>
      </c>
      <c r="K177" s="23" t="s">
        <v>9</v>
      </c>
      <c r="L177" s="465"/>
      <c r="M177" s="465"/>
    </row>
    <row r="178" spans="1:13" ht="27" customHeight="1">
      <c r="A178" s="469"/>
      <c r="B178" s="470"/>
      <c r="C178" s="465"/>
      <c r="D178" s="250">
        <v>2021</v>
      </c>
      <c r="E178" s="20" t="s">
        <v>9</v>
      </c>
      <c r="F178" s="20" t="s">
        <v>9</v>
      </c>
      <c r="G178" s="20" t="s">
        <v>9</v>
      </c>
      <c r="H178" s="20" t="s">
        <v>9</v>
      </c>
      <c r="I178" s="20" t="s">
        <v>9</v>
      </c>
      <c r="J178" s="129" t="s">
        <v>9</v>
      </c>
      <c r="K178" s="23" t="s">
        <v>9</v>
      </c>
      <c r="L178" s="465"/>
      <c r="M178" s="465"/>
    </row>
    <row r="179" spans="1:13" ht="24.75" customHeight="1">
      <c r="A179" s="469"/>
      <c r="B179" s="470"/>
      <c r="C179" s="465"/>
      <c r="D179" s="250">
        <v>2022</v>
      </c>
      <c r="E179" s="20" t="s">
        <v>9</v>
      </c>
      <c r="F179" s="113" t="s">
        <v>9</v>
      </c>
      <c r="G179" s="113" t="s">
        <v>9</v>
      </c>
      <c r="H179" s="113" t="s">
        <v>9</v>
      </c>
      <c r="I179" s="113" t="s">
        <v>9</v>
      </c>
      <c r="J179" s="129" t="s">
        <v>9</v>
      </c>
      <c r="K179" s="113" t="s">
        <v>9</v>
      </c>
      <c r="L179" s="465"/>
      <c r="M179" s="465"/>
    </row>
    <row r="180" spans="1:13" ht="24.75" customHeight="1">
      <c r="A180" s="469"/>
      <c r="B180" s="470"/>
      <c r="C180" s="465"/>
      <c r="D180" s="29">
        <v>2023</v>
      </c>
      <c r="E180" s="113" t="s">
        <v>9</v>
      </c>
      <c r="F180" s="218" t="s">
        <v>9</v>
      </c>
      <c r="G180" s="218" t="s">
        <v>9</v>
      </c>
      <c r="H180" s="218" t="s">
        <v>9</v>
      </c>
      <c r="I180" s="218" t="s">
        <v>9</v>
      </c>
      <c r="J180" s="218" t="s">
        <v>9</v>
      </c>
      <c r="K180" s="218" t="s">
        <v>9</v>
      </c>
      <c r="L180" s="465"/>
      <c r="M180" s="465"/>
    </row>
    <row r="181" spans="1:13" ht="24.75" customHeight="1">
      <c r="A181" s="471"/>
      <c r="B181" s="472"/>
      <c r="C181" s="466"/>
      <c r="D181" s="269">
        <v>2024</v>
      </c>
      <c r="E181" s="218" t="s">
        <v>9</v>
      </c>
      <c r="F181" s="218" t="s">
        <v>9</v>
      </c>
      <c r="G181" s="218" t="s">
        <v>9</v>
      </c>
      <c r="H181" s="218" t="s">
        <v>9</v>
      </c>
      <c r="I181" s="218" t="s">
        <v>9</v>
      </c>
      <c r="J181" s="218" t="s">
        <v>9</v>
      </c>
      <c r="K181" s="218" t="s">
        <v>9</v>
      </c>
      <c r="L181" s="466"/>
      <c r="M181" s="466"/>
    </row>
    <row r="182" spans="1:13" ht="30" customHeight="1">
      <c r="A182" s="475" t="s">
        <v>99</v>
      </c>
      <c r="B182" s="468"/>
      <c r="C182" s="464" t="s">
        <v>100</v>
      </c>
      <c r="D182" s="29">
        <v>2017</v>
      </c>
      <c r="E182" s="20" t="s">
        <v>9</v>
      </c>
      <c r="F182" s="20" t="s">
        <v>9</v>
      </c>
      <c r="G182" s="20" t="s">
        <v>9</v>
      </c>
      <c r="H182" s="20" t="s">
        <v>9</v>
      </c>
      <c r="I182" s="20" t="s">
        <v>9</v>
      </c>
      <c r="J182" s="129" t="s">
        <v>9</v>
      </c>
      <c r="K182" s="23" t="s">
        <v>9</v>
      </c>
      <c r="L182" s="464" t="s">
        <v>16</v>
      </c>
      <c r="M182" s="467" t="s">
        <v>101</v>
      </c>
    </row>
    <row r="183" spans="1:13" ht="27" customHeight="1">
      <c r="A183" s="476"/>
      <c r="B183" s="470"/>
      <c r="C183" s="465"/>
      <c r="D183" s="250">
        <v>2018</v>
      </c>
      <c r="E183" s="20" t="s">
        <v>9</v>
      </c>
      <c r="F183" s="20" t="s">
        <v>9</v>
      </c>
      <c r="G183" s="20" t="s">
        <v>9</v>
      </c>
      <c r="H183" s="20" t="s">
        <v>9</v>
      </c>
      <c r="I183" s="20" t="s">
        <v>9</v>
      </c>
      <c r="J183" s="129" t="s">
        <v>9</v>
      </c>
      <c r="K183" s="23" t="s">
        <v>9</v>
      </c>
      <c r="L183" s="465"/>
      <c r="M183" s="469"/>
    </row>
    <row r="184" spans="1:13" ht="26.25" customHeight="1">
      <c r="A184" s="476"/>
      <c r="B184" s="470"/>
      <c r="C184" s="465"/>
      <c r="D184" s="250">
        <v>2019</v>
      </c>
      <c r="E184" s="20" t="s">
        <v>9</v>
      </c>
      <c r="F184" s="20" t="s">
        <v>9</v>
      </c>
      <c r="G184" s="20" t="s">
        <v>9</v>
      </c>
      <c r="H184" s="20" t="s">
        <v>9</v>
      </c>
      <c r="I184" s="20" t="s">
        <v>9</v>
      </c>
      <c r="J184" s="129" t="s">
        <v>9</v>
      </c>
      <c r="K184" s="23" t="s">
        <v>9</v>
      </c>
      <c r="L184" s="465"/>
      <c r="M184" s="469"/>
    </row>
    <row r="185" spans="1:13" ht="24.75" customHeight="1">
      <c r="A185" s="476"/>
      <c r="B185" s="470"/>
      <c r="C185" s="465"/>
      <c r="D185" s="29">
        <v>2020</v>
      </c>
      <c r="E185" s="20" t="s">
        <v>9</v>
      </c>
      <c r="F185" s="20" t="s">
        <v>9</v>
      </c>
      <c r="G185" s="20" t="s">
        <v>9</v>
      </c>
      <c r="H185" s="20" t="s">
        <v>9</v>
      </c>
      <c r="I185" s="20" t="s">
        <v>9</v>
      </c>
      <c r="J185" s="129" t="s">
        <v>9</v>
      </c>
      <c r="K185" s="23" t="s">
        <v>9</v>
      </c>
      <c r="L185" s="465"/>
      <c r="M185" s="469"/>
    </row>
    <row r="186" spans="1:13" ht="27" customHeight="1">
      <c r="A186" s="476"/>
      <c r="B186" s="470"/>
      <c r="C186" s="465"/>
      <c r="D186" s="270">
        <v>2021</v>
      </c>
      <c r="E186" s="23" t="s">
        <v>9</v>
      </c>
      <c r="F186" s="23" t="s">
        <v>9</v>
      </c>
      <c r="G186" s="23" t="s">
        <v>9</v>
      </c>
      <c r="H186" s="23" t="s">
        <v>9</v>
      </c>
      <c r="I186" s="23" t="s">
        <v>9</v>
      </c>
      <c r="J186" s="162" t="s">
        <v>9</v>
      </c>
      <c r="K186" s="23" t="s">
        <v>9</v>
      </c>
      <c r="L186" s="465"/>
      <c r="M186" s="469"/>
    </row>
    <row r="187" spans="1:13" ht="24" customHeight="1">
      <c r="A187" s="476"/>
      <c r="B187" s="470"/>
      <c r="C187" s="465"/>
      <c r="D187" s="271">
        <v>2022</v>
      </c>
      <c r="E187" s="10" t="s">
        <v>9</v>
      </c>
      <c r="F187" s="10" t="s">
        <v>9</v>
      </c>
      <c r="G187" s="10" t="s">
        <v>9</v>
      </c>
      <c r="H187" s="10" t="s">
        <v>9</v>
      </c>
      <c r="I187" s="10" t="s">
        <v>9</v>
      </c>
      <c r="J187" s="10" t="s">
        <v>9</v>
      </c>
      <c r="K187" s="10" t="s">
        <v>9</v>
      </c>
      <c r="L187" s="465"/>
      <c r="M187" s="469"/>
    </row>
    <row r="188" spans="1:13" ht="24" customHeight="1">
      <c r="A188" s="476"/>
      <c r="B188" s="470"/>
      <c r="C188" s="465"/>
      <c r="D188" s="255">
        <v>2023</v>
      </c>
      <c r="E188" s="221" t="s">
        <v>9</v>
      </c>
      <c r="F188" s="221" t="s">
        <v>9</v>
      </c>
      <c r="G188" s="221" t="s">
        <v>9</v>
      </c>
      <c r="H188" s="221" t="s">
        <v>9</v>
      </c>
      <c r="I188" s="221" t="s">
        <v>9</v>
      </c>
      <c r="J188" s="221" t="s">
        <v>9</v>
      </c>
      <c r="K188" s="221" t="s">
        <v>9</v>
      </c>
      <c r="L188" s="465"/>
      <c r="M188" s="469"/>
    </row>
    <row r="189" spans="1:13" ht="24" customHeight="1" thickBot="1">
      <c r="A189" s="477"/>
      <c r="B189" s="478"/>
      <c r="C189" s="474"/>
      <c r="D189" s="269">
        <v>2024</v>
      </c>
      <c r="E189" s="221" t="s">
        <v>9</v>
      </c>
      <c r="F189" s="221" t="s">
        <v>9</v>
      </c>
      <c r="G189" s="221" t="s">
        <v>9</v>
      </c>
      <c r="H189" s="221" t="s">
        <v>9</v>
      </c>
      <c r="I189" s="221" t="s">
        <v>9</v>
      </c>
      <c r="J189" s="221" t="s">
        <v>9</v>
      </c>
      <c r="K189" s="221" t="s">
        <v>9</v>
      </c>
      <c r="L189" s="474"/>
      <c r="M189" s="473"/>
    </row>
    <row r="190" spans="1:13" ht="23.25" customHeight="1">
      <c r="A190" s="444" t="s">
        <v>41</v>
      </c>
      <c r="B190" s="445"/>
      <c r="C190" s="445"/>
      <c r="D190" s="246">
        <v>2017</v>
      </c>
      <c r="E190" s="40">
        <f>J190+K190</f>
        <v>124.4</v>
      </c>
      <c r="F190" s="40" t="s">
        <v>9</v>
      </c>
      <c r="G190" s="40" t="s">
        <v>9</v>
      </c>
      <c r="H190" s="40" t="s">
        <v>9</v>
      </c>
      <c r="I190" s="40" t="s">
        <v>9</v>
      </c>
      <c r="J190" s="40">
        <f>J12+J20+J36+J45+J119+J134</f>
        <v>74.400000000000006</v>
      </c>
      <c r="K190" s="40">
        <v>50</v>
      </c>
      <c r="L190" s="452"/>
      <c r="M190" s="456"/>
    </row>
    <row r="191" spans="1:13" ht="24.75" customHeight="1">
      <c r="A191" s="446"/>
      <c r="B191" s="447"/>
      <c r="C191" s="447"/>
      <c r="D191" s="247">
        <v>2018</v>
      </c>
      <c r="E191" s="6">
        <f>E13+E21+E29+E38+E46+E54+E62+E120+E135+E143</f>
        <v>399.5</v>
      </c>
      <c r="F191" s="6" t="s">
        <v>9</v>
      </c>
      <c r="G191" s="6">
        <v>15</v>
      </c>
      <c r="H191" s="6" t="s">
        <v>9</v>
      </c>
      <c r="I191" s="6">
        <v>15</v>
      </c>
      <c r="J191" s="6">
        <f>J13+J21+J46+J54+J120+J135</f>
        <v>84.5</v>
      </c>
      <c r="K191" s="36">
        <v>300</v>
      </c>
      <c r="L191" s="453"/>
      <c r="M191" s="457"/>
    </row>
    <row r="192" spans="1:13" ht="21.75" customHeight="1">
      <c r="A192" s="446"/>
      <c r="B192" s="447"/>
      <c r="C192" s="447"/>
      <c r="D192" s="247">
        <v>2019</v>
      </c>
      <c r="E192" s="37">
        <f>J192+K192+I192</f>
        <v>347.74700000000001</v>
      </c>
      <c r="F192" s="6" t="s">
        <v>9</v>
      </c>
      <c r="G192" s="6">
        <v>45</v>
      </c>
      <c r="H192" s="6" t="s">
        <v>9</v>
      </c>
      <c r="I192" s="6">
        <f>I63</f>
        <v>45</v>
      </c>
      <c r="J192" s="37">
        <f>J14+J22+J39+J47+J55+J121+J136</f>
        <v>96.257000000000005</v>
      </c>
      <c r="K192" s="38">
        <f>K30+K144</f>
        <v>206.49</v>
      </c>
      <c r="L192" s="453"/>
      <c r="M192" s="457"/>
    </row>
    <row r="193" spans="1:13" ht="21.75" customHeight="1">
      <c r="A193" s="446"/>
      <c r="B193" s="447"/>
      <c r="C193" s="447"/>
      <c r="D193" s="247">
        <v>2020</v>
      </c>
      <c r="E193" s="37">
        <f>J193+K193</f>
        <v>132.989</v>
      </c>
      <c r="F193" s="6" t="s">
        <v>9</v>
      </c>
      <c r="G193" s="6" t="s">
        <v>9</v>
      </c>
      <c r="H193" s="6" t="s">
        <v>9</v>
      </c>
      <c r="I193" s="6" t="s">
        <v>9</v>
      </c>
      <c r="J193" s="37">
        <f>J15+J23+J40+J48+J56+J98+J122+J137</f>
        <v>87.989000000000004</v>
      </c>
      <c r="K193" s="36">
        <f>K31+K145</f>
        <v>45</v>
      </c>
      <c r="L193" s="453"/>
      <c r="M193" s="457"/>
    </row>
    <row r="194" spans="1:13" ht="21.75" customHeight="1">
      <c r="A194" s="446"/>
      <c r="B194" s="447"/>
      <c r="C194" s="447"/>
      <c r="D194" s="247">
        <v>2021</v>
      </c>
      <c r="E194" s="6">
        <f>J194+K194+I194</f>
        <v>187.6</v>
      </c>
      <c r="F194" s="6" t="s">
        <v>9</v>
      </c>
      <c r="G194" s="6">
        <f>I194</f>
        <v>30</v>
      </c>
      <c r="H194" s="6" t="s">
        <v>9</v>
      </c>
      <c r="I194" s="6">
        <f>I66+I65</f>
        <v>30</v>
      </c>
      <c r="J194" s="6">
        <f>J16+J24+J41+J49+J57+J99+J100+J123+J138</f>
        <v>55.6</v>
      </c>
      <c r="K194" s="36">
        <f>K32+K146</f>
        <v>102</v>
      </c>
      <c r="L194" s="453"/>
      <c r="M194" s="457"/>
    </row>
    <row r="195" spans="1:13" ht="21" customHeight="1">
      <c r="A195" s="446"/>
      <c r="B195" s="447"/>
      <c r="C195" s="447"/>
      <c r="D195" s="247">
        <v>2022</v>
      </c>
      <c r="E195" s="6">
        <f>J195</f>
        <v>43</v>
      </c>
      <c r="F195" s="6" t="s">
        <v>9</v>
      </c>
      <c r="G195" s="6" t="s">
        <v>9</v>
      </c>
      <c r="H195" s="6" t="s">
        <v>9</v>
      </c>
      <c r="I195" s="6" t="s">
        <v>9</v>
      </c>
      <c r="J195" s="6">
        <f>J17+J25+J42+J50+J58+J101+J124+J139</f>
        <v>43</v>
      </c>
      <c r="K195" s="36" t="s">
        <v>9</v>
      </c>
      <c r="L195" s="453"/>
      <c r="M195" s="457"/>
    </row>
    <row r="196" spans="1:13" ht="21" customHeight="1">
      <c r="A196" s="448"/>
      <c r="B196" s="449"/>
      <c r="C196" s="449"/>
      <c r="D196" s="248">
        <v>2023</v>
      </c>
      <c r="E196" s="8">
        <f>J196</f>
        <v>10</v>
      </c>
      <c r="F196" s="6" t="s">
        <v>9</v>
      </c>
      <c r="G196" s="6" t="s">
        <v>9</v>
      </c>
      <c r="H196" s="6" t="s">
        <v>9</v>
      </c>
      <c r="I196" s="6" t="s">
        <v>9</v>
      </c>
      <c r="J196" s="8">
        <f>J140+J125+J102+J59+J51+J43+J26+J18</f>
        <v>10</v>
      </c>
      <c r="K196" s="128" t="s">
        <v>9</v>
      </c>
      <c r="L196" s="454"/>
      <c r="M196" s="457"/>
    </row>
    <row r="197" spans="1:13" ht="21" customHeight="1">
      <c r="A197" s="448"/>
      <c r="B197" s="449"/>
      <c r="C197" s="449"/>
      <c r="D197" s="248">
        <v>2024</v>
      </c>
      <c r="E197" s="8">
        <f>J197</f>
        <v>10</v>
      </c>
      <c r="F197" s="6" t="s">
        <v>9</v>
      </c>
      <c r="G197" s="6" t="s">
        <v>9</v>
      </c>
      <c r="H197" s="6" t="s">
        <v>9</v>
      </c>
      <c r="I197" s="6" t="s">
        <v>9</v>
      </c>
      <c r="J197" s="8">
        <f>J19+J27+J44+J52+J60+J103+J126+J141</f>
        <v>10</v>
      </c>
      <c r="K197" s="128" t="str">
        <f>K149</f>
        <v>-</v>
      </c>
      <c r="L197" s="454"/>
      <c r="M197" s="458"/>
    </row>
    <row r="198" spans="1:13" ht="24" customHeight="1" thickBot="1">
      <c r="A198" s="450"/>
      <c r="B198" s="451"/>
      <c r="C198" s="451"/>
      <c r="D198" s="253" t="s">
        <v>177</v>
      </c>
      <c r="E198" s="41">
        <f>E190+E191+E192+E193+E194+E195+E196+E197</f>
        <v>1255.2359999999999</v>
      </c>
      <c r="F198" s="42" t="s">
        <v>9</v>
      </c>
      <c r="G198" s="42">
        <f>G191+G192+G194</f>
        <v>90</v>
      </c>
      <c r="H198" s="42" t="s">
        <v>9</v>
      </c>
      <c r="I198" s="42">
        <f>I191+I192+I194</f>
        <v>90</v>
      </c>
      <c r="J198" s="41">
        <f>J194+J193+J192+J191+J190+J195+J196+J197</f>
        <v>461.74599999999998</v>
      </c>
      <c r="K198" s="43">
        <f>K190+K191+K192+K193+K194</f>
        <v>703.49</v>
      </c>
      <c r="L198" s="455"/>
      <c r="M198" s="459"/>
    </row>
    <row r="199" spans="1:13" ht="17.25" customHeight="1"/>
    <row r="200" spans="1:13" ht="17.25" customHeight="1"/>
    <row r="201" spans="1:13" ht="17.25" customHeight="1"/>
    <row r="202" spans="1:13" ht="17.25" customHeight="1"/>
  </sheetData>
  <sheetProtection selectLockedCells="1" selectUnlockedCells="1"/>
  <mergeCells count="138">
    <mergeCell ref="H36:H37"/>
    <mergeCell ref="M36:M44"/>
    <mergeCell ref="M45:M60"/>
    <mergeCell ref="M61:M69"/>
    <mergeCell ref="L70:L77"/>
    <mergeCell ref="G86:G87"/>
    <mergeCell ref="H86:H87"/>
    <mergeCell ref="D86:D87"/>
    <mergeCell ref="E86:E87"/>
    <mergeCell ref="L36:L44"/>
    <mergeCell ref="G36:G37"/>
    <mergeCell ref="B104:C111"/>
    <mergeCell ref="A104:A111"/>
    <mergeCell ref="C95:C103"/>
    <mergeCell ref="A95:A103"/>
    <mergeCell ref="B86:C94"/>
    <mergeCell ref="A86:A94"/>
    <mergeCell ref="B78:C85"/>
    <mergeCell ref="A78:A85"/>
    <mergeCell ref="A70:A77"/>
    <mergeCell ref="B134:C141"/>
    <mergeCell ref="A134:A141"/>
    <mergeCell ref="B127:C133"/>
    <mergeCell ref="A127:A133"/>
    <mergeCell ref="B119:C126"/>
    <mergeCell ref="A119:A126"/>
    <mergeCell ref="C112:C118"/>
    <mergeCell ref="A112:A118"/>
    <mergeCell ref="D99:D100"/>
    <mergeCell ref="B36:C44"/>
    <mergeCell ref="A36:A44"/>
    <mergeCell ref="C53:C60"/>
    <mergeCell ref="A53:A60"/>
    <mergeCell ref="B70:C77"/>
    <mergeCell ref="B61:C69"/>
    <mergeCell ref="A61:A69"/>
    <mergeCell ref="B45:C52"/>
    <mergeCell ref="A45:A52"/>
    <mergeCell ref="D36:D37"/>
    <mergeCell ref="E36:E37"/>
    <mergeCell ref="F36:F37"/>
    <mergeCell ref="I36:I37"/>
    <mergeCell ref="J36:J37"/>
    <mergeCell ref="K36:K37"/>
    <mergeCell ref="M112:M118"/>
    <mergeCell ref="L112:L118"/>
    <mergeCell ref="M119:M126"/>
    <mergeCell ref="L119:L126"/>
    <mergeCell ref="L63:L64"/>
    <mergeCell ref="L67:L69"/>
    <mergeCell ref="D65:D66"/>
    <mergeCell ref="L61:L62"/>
    <mergeCell ref="M70:M77"/>
    <mergeCell ref="M78:M85"/>
    <mergeCell ref="L78:L85"/>
    <mergeCell ref="L86:L94"/>
    <mergeCell ref="M86:M94"/>
    <mergeCell ref="F86:F87"/>
    <mergeCell ref="M95:M103"/>
    <mergeCell ref="L95:L103"/>
    <mergeCell ref="L104:L111"/>
    <mergeCell ref="M104:M111"/>
    <mergeCell ref="M127:M133"/>
    <mergeCell ref="L127:L133"/>
    <mergeCell ref="M134:M141"/>
    <mergeCell ref="L134:L141"/>
    <mergeCell ref="M150:M164"/>
    <mergeCell ref="L150:L164"/>
    <mergeCell ref="L142:L149"/>
    <mergeCell ref="M142:M149"/>
    <mergeCell ref="D154:D157"/>
    <mergeCell ref="J154:J157"/>
    <mergeCell ref="I154:I157"/>
    <mergeCell ref="F154:F157"/>
    <mergeCell ref="E154:E157"/>
    <mergeCell ref="C150:C164"/>
    <mergeCell ref="A150:A164"/>
    <mergeCell ref="C142:C149"/>
    <mergeCell ref="A142:A149"/>
    <mergeCell ref="B8:C8"/>
    <mergeCell ref="A9:M9"/>
    <mergeCell ref="A10:M10"/>
    <mergeCell ref="A11:M11"/>
    <mergeCell ref="L12:L19"/>
    <mergeCell ref="M12:M19"/>
    <mergeCell ref="M20:M27"/>
    <mergeCell ref="L20:L27"/>
    <mergeCell ref="M28:M35"/>
    <mergeCell ref="L28:L35"/>
    <mergeCell ref="B28:C35"/>
    <mergeCell ref="B20:C27"/>
    <mergeCell ref="B12:C19"/>
    <mergeCell ref="A12:A19"/>
    <mergeCell ref="A20:A27"/>
    <mergeCell ref="A28:A35"/>
    <mergeCell ref="I86:I87"/>
    <mergeCell ref="J86:J87"/>
    <mergeCell ref="K86:K87"/>
    <mergeCell ref="L45:L60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190:C198"/>
    <mergeCell ref="L190:L198"/>
    <mergeCell ref="M190:M198"/>
    <mergeCell ref="D165:D166"/>
    <mergeCell ref="E165:E166"/>
    <mergeCell ref="F165:F166"/>
    <mergeCell ref="I165:I166"/>
    <mergeCell ref="J165:J166"/>
    <mergeCell ref="G165:G166"/>
    <mergeCell ref="H165:H166"/>
    <mergeCell ref="K165:K166"/>
    <mergeCell ref="C165:C173"/>
    <mergeCell ref="A165:B173"/>
    <mergeCell ref="A174:B181"/>
    <mergeCell ref="M182:M189"/>
    <mergeCell ref="L182:L189"/>
    <mergeCell ref="C182:C189"/>
    <mergeCell ref="C174:C181"/>
    <mergeCell ref="A182:B189"/>
    <mergeCell ref="M165:M173"/>
    <mergeCell ref="L165:L173"/>
    <mergeCell ref="M174:M181"/>
    <mergeCell ref="L174:L181"/>
  </mergeCells>
  <pageMargins left="0.39370078740157483" right="0.19685039370078741" top="0.35433070866141736" bottom="0.2" header="0.51181102362204722" footer="0.26"/>
  <pageSetup paperSize="9" scale="42" firstPageNumber="0" fitToWidth="0" fitToHeight="0" orientation="landscape" horizontalDpi="300" verticalDpi="300" r:id="rId1"/>
  <headerFooter alignWithMargins="0"/>
  <rowBreaks count="3" manualBreakCount="3">
    <brk id="52" max="12" man="1"/>
    <brk id="103" max="12" man="1"/>
    <brk id="16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107"/>
  <sheetViews>
    <sheetView view="pageBreakPreview" zoomScale="64" zoomScaleNormal="78" zoomScaleSheetLayoutView="64" workbookViewId="0">
      <selection activeCell="D19" sqref="D19"/>
    </sheetView>
  </sheetViews>
  <sheetFormatPr defaultColWidth="8.85546875" defaultRowHeight="15" customHeight="1"/>
  <cols>
    <col min="1" max="1" width="5.7109375" style="131" customWidth="1"/>
    <col min="2" max="2" width="140.42578125" style="131" customWidth="1"/>
    <col min="3" max="3" width="14.85546875" style="131" customWidth="1"/>
    <col min="4" max="4" width="18.85546875" style="131" customWidth="1"/>
    <col min="5" max="5" width="10.42578125" style="131" customWidth="1"/>
    <col min="6" max="6" width="9" style="131" customWidth="1"/>
    <col min="7" max="7" width="20.42578125" style="131" customWidth="1"/>
    <col min="8" max="8" width="17.28515625" style="131" customWidth="1"/>
    <col min="9" max="9" width="18.5703125" style="131" customWidth="1"/>
    <col min="10" max="10" width="24.85546875" style="131" customWidth="1"/>
    <col min="11" max="11" width="65.5703125" style="131" customWidth="1"/>
    <col min="12" max="12" width="116.140625" style="131" customWidth="1"/>
    <col min="13" max="14" width="9.28515625" style="131" customWidth="1"/>
    <col min="15" max="16384" width="8.85546875" style="131"/>
  </cols>
  <sheetData>
    <row r="1" spans="1:14" ht="30.75" customHeight="1">
      <c r="A1" s="512" t="s">
        <v>152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4"/>
      <c r="M1" s="130"/>
    </row>
    <row r="2" spans="1:14" ht="37.5" customHeight="1" thickBot="1">
      <c r="A2" s="515" t="s">
        <v>184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7"/>
      <c r="M2" s="130"/>
    </row>
    <row r="3" spans="1:14" ht="23.25" customHeight="1" thickBot="1">
      <c r="A3" s="481" t="s">
        <v>0</v>
      </c>
      <c r="B3" s="481" t="s">
        <v>1</v>
      </c>
      <c r="C3" s="481" t="s">
        <v>2</v>
      </c>
      <c r="D3" s="481" t="s">
        <v>133</v>
      </c>
      <c r="E3" s="481" t="s">
        <v>3</v>
      </c>
      <c r="F3" s="481"/>
      <c r="G3" s="481"/>
      <c r="H3" s="481"/>
      <c r="I3" s="481"/>
      <c r="J3" s="481" t="s">
        <v>4</v>
      </c>
      <c r="K3" s="481" t="s">
        <v>123</v>
      </c>
      <c r="L3" s="481" t="s">
        <v>124</v>
      </c>
      <c r="M3" s="130"/>
    </row>
    <row r="4" spans="1:14" ht="24" customHeight="1" thickBot="1">
      <c r="A4" s="481"/>
      <c r="B4" s="481"/>
      <c r="C4" s="481"/>
      <c r="D4" s="481"/>
      <c r="E4" s="481" t="s">
        <v>5</v>
      </c>
      <c r="F4" s="481" t="s">
        <v>118</v>
      </c>
      <c r="G4" s="481"/>
      <c r="H4" s="481"/>
      <c r="I4" s="481"/>
      <c r="J4" s="481"/>
      <c r="K4" s="481"/>
      <c r="L4" s="481"/>
      <c r="M4" s="130"/>
    </row>
    <row r="5" spans="1:14" ht="42" customHeight="1" thickBot="1">
      <c r="A5" s="481"/>
      <c r="B5" s="481"/>
      <c r="C5" s="481"/>
      <c r="D5" s="481"/>
      <c r="E5" s="481"/>
      <c r="F5" s="481" t="s">
        <v>6</v>
      </c>
      <c r="G5" s="481"/>
      <c r="H5" s="481"/>
      <c r="I5" s="481" t="s">
        <v>7</v>
      </c>
      <c r="J5" s="481"/>
      <c r="K5" s="481"/>
      <c r="L5" s="481"/>
      <c r="M5" s="130"/>
    </row>
    <row r="6" spans="1:14" ht="18.95" customHeight="1" thickBot="1">
      <c r="A6" s="481"/>
      <c r="B6" s="481"/>
      <c r="C6" s="481"/>
      <c r="D6" s="481"/>
      <c r="E6" s="481"/>
      <c r="F6" s="481" t="s">
        <v>119</v>
      </c>
      <c r="G6" s="481" t="s">
        <v>120</v>
      </c>
      <c r="H6" s="481"/>
      <c r="I6" s="481"/>
      <c r="J6" s="481"/>
      <c r="K6" s="481"/>
      <c r="L6" s="481"/>
      <c r="M6" s="130"/>
    </row>
    <row r="7" spans="1:14" ht="58.5" customHeight="1" thickBot="1">
      <c r="A7" s="481"/>
      <c r="B7" s="481"/>
      <c r="C7" s="481"/>
      <c r="D7" s="481"/>
      <c r="E7" s="481"/>
      <c r="F7" s="481"/>
      <c r="G7" s="117" t="s">
        <v>121</v>
      </c>
      <c r="H7" s="117" t="s">
        <v>122</v>
      </c>
      <c r="I7" s="481"/>
      <c r="J7" s="481"/>
      <c r="K7" s="481"/>
      <c r="L7" s="481"/>
      <c r="M7" s="130"/>
    </row>
    <row r="8" spans="1:14" ht="24" customHeight="1" thickBot="1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18">
        <v>12</v>
      </c>
      <c r="M8" s="130"/>
    </row>
    <row r="9" spans="1:14" ht="21.75" customHeight="1">
      <c r="A9" s="518" t="s">
        <v>154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130"/>
    </row>
    <row r="10" spans="1:14" ht="18.95" customHeight="1">
      <c r="A10" s="519" t="s">
        <v>134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130"/>
    </row>
    <row r="11" spans="1:14" ht="20.25" customHeight="1">
      <c r="A11" s="520" t="s">
        <v>135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130"/>
    </row>
    <row r="12" spans="1:14" ht="10.5" customHeight="1">
      <c r="A12" s="464" t="s">
        <v>8</v>
      </c>
      <c r="B12" s="464" t="s">
        <v>196</v>
      </c>
      <c r="C12" s="460">
        <v>2017</v>
      </c>
      <c r="D12" s="507">
        <v>264.99311</v>
      </c>
      <c r="E12" s="508" t="s">
        <v>9</v>
      </c>
      <c r="F12" s="508" t="s">
        <v>9</v>
      </c>
      <c r="G12" s="508" t="s">
        <v>9</v>
      </c>
      <c r="H12" s="508" t="s">
        <v>9</v>
      </c>
      <c r="I12" s="507">
        <v>264.99311</v>
      </c>
      <c r="J12" s="506" t="s">
        <v>9</v>
      </c>
      <c r="K12" s="464" t="s">
        <v>195</v>
      </c>
      <c r="L12" s="523" t="s">
        <v>170</v>
      </c>
      <c r="M12" s="130"/>
    </row>
    <row r="13" spans="1:14" ht="9" customHeight="1">
      <c r="A13" s="465"/>
      <c r="B13" s="465"/>
      <c r="C13" s="460"/>
      <c r="D13" s="507"/>
      <c r="E13" s="507"/>
      <c r="F13" s="508"/>
      <c r="G13" s="508"/>
      <c r="H13" s="507"/>
      <c r="I13" s="507"/>
      <c r="J13" s="506"/>
      <c r="K13" s="465"/>
      <c r="L13" s="524"/>
      <c r="M13" s="130"/>
    </row>
    <row r="14" spans="1:14" ht="12.75" customHeight="1">
      <c r="A14" s="465"/>
      <c r="B14" s="465"/>
      <c r="C14" s="460">
        <v>2018</v>
      </c>
      <c r="D14" s="507">
        <v>355.416</v>
      </c>
      <c r="E14" s="508" t="s">
        <v>9</v>
      </c>
      <c r="F14" s="508" t="s">
        <v>9</v>
      </c>
      <c r="G14" s="508" t="s">
        <v>9</v>
      </c>
      <c r="H14" s="508" t="s">
        <v>9</v>
      </c>
      <c r="I14" s="507">
        <v>355.416</v>
      </c>
      <c r="J14" s="506" t="s">
        <v>9</v>
      </c>
      <c r="K14" s="465"/>
      <c r="L14" s="524"/>
      <c r="M14" s="130"/>
    </row>
    <row r="15" spans="1:14" ht="12.6" customHeight="1">
      <c r="A15" s="465"/>
      <c r="B15" s="465"/>
      <c r="C15" s="460"/>
      <c r="D15" s="507"/>
      <c r="E15" s="521"/>
      <c r="F15" s="508"/>
      <c r="G15" s="508"/>
      <c r="H15" s="521"/>
      <c r="I15" s="507"/>
      <c r="J15" s="506"/>
      <c r="K15" s="465"/>
      <c r="L15" s="524"/>
      <c r="M15" s="130"/>
    </row>
    <row r="16" spans="1:14" ht="21" customHeight="1">
      <c r="A16" s="465"/>
      <c r="B16" s="465"/>
      <c r="C16" s="114">
        <v>2019</v>
      </c>
      <c r="D16" s="119">
        <f t="shared" ref="D16:D21" si="0">I16</f>
        <v>317.85187999999999</v>
      </c>
      <c r="E16" s="120" t="s">
        <v>9</v>
      </c>
      <c r="F16" s="120"/>
      <c r="G16" s="120" t="s">
        <v>9</v>
      </c>
      <c r="H16" s="120" t="s">
        <v>9</v>
      </c>
      <c r="I16" s="119">
        <v>317.85187999999999</v>
      </c>
      <c r="J16" s="121" t="s">
        <v>9</v>
      </c>
      <c r="K16" s="465"/>
      <c r="L16" s="524"/>
      <c r="M16" s="130"/>
      <c r="N16" s="132"/>
    </row>
    <row r="17" spans="1:14" ht="20.25" customHeight="1">
      <c r="A17" s="465"/>
      <c r="B17" s="465"/>
      <c r="C17" s="114">
        <v>2020</v>
      </c>
      <c r="D17" s="169">
        <f t="shared" si="0"/>
        <v>230.85348999999999</v>
      </c>
      <c r="E17" s="120" t="s">
        <v>9</v>
      </c>
      <c r="F17" s="120" t="s">
        <v>9</v>
      </c>
      <c r="G17" s="120" t="s">
        <v>9</v>
      </c>
      <c r="H17" s="120" t="s">
        <v>9</v>
      </c>
      <c r="I17" s="168">
        <v>230.85348999999999</v>
      </c>
      <c r="J17" s="121" t="s">
        <v>9</v>
      </c>
      <c r="K17" s="465"/>
      <c r="L17" s="524"/>
      <c r="M17" s="130"/>
      <c r="N17" s="132"/>
    </row>
    <row r="18" spans="1:14" ht="21.75" customHeight="1">
      <c r="A18" s="465"/>
      <c r="B18" s="465"/>
      <c r="C18" s="115">
        <v>2021</v>
      </c>
      <c r="D18" s="223">
        <f t="shared" si="0"/>
        <v>124.73233</v>
      </c>
      <c r="E18" s="239" t="s">
        <v>9</v>
      </c>
      <c r="F18" s="239" t="s">
        <v>9</v>
      </c>
      <c r="G18" s="239" t="s">
        <v>9</v>
      </c>
      <c r="H18" s="239" t="s">
        <v>9</v>
      </c>
      <c r="I18" s="48">
        <v>124.73233</v>
      </c>
      <c r="J18" s="115" t="s">
        <v>9</v>
      </c>
      <c r="K18" s="465"/>
      <c r="L18" s="524"/>
      <c r="M18" s="130"/>
      <c r="N18" s="132"/>
    </row>
    <row r="19" spans="1:14" ht="24" customHeight="1">
      <c r="A19" s="465"/>
      <c r="B19" s="465"/>
      <c r="C19" s="115">
        <v>2022</v>
      </c>
      <c r="D19" s="245">
        <f t="shared" si="0"/>
        <v>142.57</v>
      </c>
      <c r="E19" s="7" t="s">
        <v>9</v>
      </c>
      <c r="F19" s="7" t="s">
        <v>9</v>
      </c>
      <c r="G19" s="7" t="s">
        <v>9</v>
      </c>
      <c r="H19" s="7" t="s">
        <v>9</v>
      </c>
      <c r="I19" s="245">
        <v>142.57</v>
      </c>
      <c r="J19" s="115" t="s">
        <v>9</v>
      </c>
      <c r="K19" s="465"/>
      <c r="L19" s="524"/>
      <c r="M19" s="130"/>
      <c r="N19" s="132"/>
    </row>
    <row r="20" spans="1:14" ht="21.75" customHeight="1">
      <c r="A20" s="465"/>
      <c r="B20" s="465"/>
      <c r="C20" s="221">
        <v>2023</v>
      </c>
      <c r="D20" s="241">
        <f t="shared" si="0"/>
        <v>0</v>
      </c>
      <c r="E20" s="7" t="s">
        <v>9</v>
      </c>
      <c r="F20" s="7" t="s">
        <v>9</v>
      </c>
      <c r="G20" s="7" t="s">
        <v>9</v>
      </c>
      <c r="H20" s="7" t="s">
        <v>9</v>
      </c>
      <c r="I20" s="241">
        <v>0</v>
      </c>
      <c r="J20" s="221" t="s">
        <v>9</v>
      </c>
      <c r="K20" s="465"/>
      <c r="L20" s="524"/>
      <c r="M20" s="130"/>
      <c r="N20" s="132"/>
    </row>
    <row r="21" spans="1:14" ht="21.75" customHeight="1">
      <c r="A21" s="466"/>
      <c r="B21" s="466"/>
      <c r="C21" s="221">
        <v>2024</v>
      </c>
      <c r="D21" s="241">
        <f t="shared" si="0"/>
        <v>0</v>
      </c>
      <c r="E21" s="7" t="s">
        <v>9</v>
      </c>
      <c r="F21" s="7" t="s">
        <v>9</v>
      </c>
      <c r="G21" s="7" t="s">
        <v>9</v>
      </c>
      <c r="H21" s="7" t="s">
        <v>9</v>
      </c>
      <c r="I21" s="241">
        <v>0</v>
      </c>
      <c r="J21" s="221" t="s">
        <v>9</v>
      </c>
      <c r="K21" s="466"/>
      <c r="L21" s="524"/>
      <c r="M21" s="130"/>
      <c r="N21" s="132"/>
    </row>
    <row r="22" spans="1:14" ht="11.25" customHeight="1">
      <c r="A22" s="464" t="s">
        <v>14</v>
      </c>
      <c r="B22" s="464" t="s">
        <v>190</v>
      </c>
      <c r="C22" s="460">
        <v>2017</v>
      </c>
      <c r="D22" s="507">
        <v>140.20716999999999</v>
      </c>
      <c r="E22" s="508" t="s">
        <v>9</v>
      </c>
      <c r="F22" s="508" t="s">
        <v>9</v>
      </c>
      <c r="G22" s="508" t="s">
        <v>9</v>
      </c>
      <c r="H22" s="508" t="s">
        <v>9</v>
      </c>
      <c r="I22" s="507">
        <v>140.20716999999999</v>
      </c>
      <c r="J22" s="506" t="s">
        <v>9</v>
      </c>
      <c r="K22" s="464" t="s">
        <v>172</v>
      </c>
      <c r="L22" s="524"/>
      <c r="M22" s="130"/>
    </row>
    <row r="23" spans="1:14" ht="7.5" customHeight="1">
      <c r="A23" s="465"/>
      <c r="B23" s="465"/>
      <c r="C23" s="460"/>
      <c r="D23" s="507"/>
      <c r="E23" s="507"/>
      <c r="F23" s="507"/>
      <c r="G23" s="508"/>
      <c r="H23" s="507"/>
      <c r="I23" s="507">
        <v>83.138000000000005</v>
      </c>
      <c r="J23" s="506" t="s">
        <v>9</v>
      </c>
      <c r="K23" s="465"/>
      <c r="L23" s="524"/>
      <c r="M23" s="130"/>
    </row>
    <row r="24" spans="1:14" ht="5.25" customHeight="1">
      <c r="A24" s="465"/>
      <c r="B24" s="465"/>
      <c r="C24" s="460"/>
      <c r="D24" s="507"/>
      <c r="E24" s="507"/>
      <c r="F24" s="507"/>
      <c r="G24" s="508"/>
      <c r="H24" s="507"/>
      <c r="I24" s="507">
        <v>57.127000000000002</v>
      </c>
      <c r="J24" s="506" t="s">
        <v>9</v>
      </c>
      <c r="K24" s="465"/>
      <c r="L24" s="524"/>
      <c r="M24" s="130"/>
    </row>
    <row r="25" spans="1:14" ht="23.25" customHeight="1">
      <c r="A25" s="465"/>
      <c r="B25" s="465"/>
      <c r="C25" s="26">
        <v>2018</v>
      </c>
      <c r="D25" s="44">
        <v>210.34001000000001</v>
      </c>
      <c r="E25" s="45" t="s">
        <v>9</v>
      </c>
      <c r="F25" s="120" t="s">
        <v>9</v>
      </c>
      <c r="G25" s="120" t="s">
        <v>9</v>
      </c>
      <c r="H25" s="45" t="s">
        <v>9</v>
      </c>
      <c r="I25" s="44">
        <v>210.34001000000001</v>
      </c>
      <c r="J25" s="55" t="s">
        <v>9</v>
      </c>
      <c r="K25" s="465"/>
      <c r="L25" s="524"/>
      <c r="M25" s="130"/>
    </row>
    <row r="26" spans="1:14" ht="21.75" customHeight="1">
      <c r="A26" s="465"/>
      <c r="B26" s="465"/>
      <c r="C26" s="216">
        <v>2019</v>
      </c>
      <c r="D26" s="119">
        <f t="shared" ref="D26:D32" si="1">I26</f>
        <v>233.80697000000001</v>
      </c>
      <c r="E26" s="120" t="s">
        <v>9</v>
      </c>
      <c r="F26" s="120" t="s">
        <v>9</v>
      </c>
      <c r="G26" s="120" t="s">
        <v>9</v>
      </c>
      <c r="H26" s="120" t="s">
        <v>9</v>
      </c>
      <c r="I26" s="119">
        <v>233.80697000000001</v>
      </c>
      <c r="J26" s="121" t="s">
        <v>9</v>
      </c>
      <c r="K26" s="465"/>
      <c r="L26" s="524"/>
      <c r="M26" s="130"/>
    </row>
    <row r="27" spans="1:14" ht="22.5" customHeight="1">
      <c r="A27" s="465"/>
      <c r="B27" s="465"/>
      <c r="C27" s="216">
        <v>2020</v>
      </c>
      <c r="D27" s="122">
        <f t="shared" si="1"/>
        <v>0</v>
      </c>
      <c r="E27" s="120" t="s">
        <v>9</v>
      </c>
      <c r="F27" s="120" t="s">
        <v>9</v>
      </c>
      <c r="G27" s="120" t="s">
        <v>9</v>
      </c>
      <c r="H27" s="120" t="s">
        <v>9</v>
      </c>
      <c r="I27" s="122">
        <v>0</v>
      </c>
      <c r="J27" s="121" t="s">
        <v>9</v>
      </c>
      <c r="K27" s="465"/>
      <c r="L27" s="524"/>
      <c r="M27" s="130"/>
    </row>
    <row r="28" spans="1:14" ht="24" customHeight="1">
      <c r="A28" s="465"/>
      <c r="B28" s="465"/>
      <c r="C28" s="11">
        <v>2021</v>
      </c>
      <c r="D28" s="223">
        <f t="shared" si="1"/>
        <v>83.576319999999996</v>
      </c>
      <c r="E28" s="238" t="s">
        <v>9</v>
      </c>
      <c r="F28" s="238" t="s">
        <v>9</v>
      </c>
      <c r="G28" s="238" t="s">
        <v>9</v>
      </c>
      <c r="H28" s="238" t="s">
        <v>9</v>
      </c>
      <c r="I28" s="48">
        <v>83.576319999999996</v>
      </c>
      <c r="J28" s="121" t="s">
        <v>9</v>
      </c>
      <c r="K28" s="465"/>
      <c r="L28" s="524"/>
      <c r="M28" s="130"/>
    </row>
    <row r="29" spans="1:14" ht="24" customHeight="1">
      <c r="A29" s="465"/>
      <c r="B29" s="465"/>
      <c r="C29" s="11">
        <v>2022</v>
      </c>
      <c r="D29" s="245">
        <f t="shared" si="1"/>
        <v>87.43</v>
      </c>
      <c r="E29" s="31" t="s">
        <v>9</v>
      </c>
      <c r="F29" s="31" t="s">
        <v>9</v>
      </c>
      <c r="G29" s="31" t="s">
        <v>9</v>
      </c>
      <c r="H29" s="31" t="s">
        <v>9</v>
      </c>
      <c r="I29" s="245">
        <v>87.43</v>
      </c>
      <c r="J29" s="121" t="s">
        <v>9</v>
      </c>
      <c r="K29" s="465"/>
      <c r="L29" s="524"/>
      <c r="M29" s="130"/>
    </row>
    <row r="30" spans="1:14" ht="29.1" customHeight="1">
      <c r="A30" s="465"/>
      <c r="B30" s="465"/>
      <c r="C30" s="11">
        <v>2023</v>
      </c>
      <c r="D30" s="241">
        <f t="shared" si="1"/>
        <v>0</v>
      </c>
      <c r="E30" s="31" t="s">
        <v>9</v>
      </c>
      <c r="F30" s="31" t="s">
        <v>9</v>
      </c>
      <c r="G30" s="31" t="s">
        <v>9</v>
      </c>
      <c r="H30" s="31" t="s">
        <v>9</v>
      </c>
      <c r="I30" s="241">
        <v>0</v>
      </c>
      <c r="J30" s="121" t="s">
        <v>9</v>
      </c>
      <c r="K30" s="465"/>
      <c r="L30" s="524"/>
      <c r="M30" s="130"/>
    </row>
    <row r="31" spans="1:14" ht="29.1" customHeight="1">
      <c r="A31" s="466"/>
      <c r="B31" s="466"/>
      <c r="C31" s="221">
        <v>2024</v>
      </c>
      <c r="D31" s="241">
        <f t="shared" si="1"/>
        <v>0</v>
      </c>
      <c r="E31" s="31" t="s">
        <v>9</v>
      </c>
      <c r="F31" s="31" t="s">
        <v>9</v>
      </c>
      <c r="G31" s="31" t="s">
        <v>9</v>
      </c>
      <c r="H31" s="31" t="s">
        <v>9</v>
      </c>
      <c r="I31" s="241">
        <v>0</v>
      </c>
      <c r="J31" s="224" t="s">
        <v>9</v>
      </c>
      <c r="K31" s="466"/>
      <c r="L31" s="524"/>
      <c r="M31" s="130"/>
    </row>
    <row r="32" spans="1:14" ht="21.75" customHeight="1">
      <c r="A32" s="464" t="s">
        <v>18</v>
      </c>
      <c r="B32" s="464" t="s">
        <v>191</v>
      </c>
      <c r="C32" s="216">
        <v>2017</v>
      </c>
      <c r="D32" s="120" t="str">
        <f t="shared" si="1"/>
        <v>-</v>
      </c>
      <c r="E32" s="120" t="s">
        <v>9</v>
      </c>
      <c r="F32" s="120" t="s">
        <v>9</v>
      </c>
      <c r="G32" s="120" t="s">
        <v>9</v>
      </c>
      <c r="H32" s="120" t="s">
        <v>9</v>
      </c>
      <c r="I32" s="120" t="s">
        <v>9</v>
      </c>
      <c r="J32" s="121" t="s">
        <v>9</v>
      </c>
      <c r="K32" s="464" t="s">
        <v>102</v>
      </c>
      <c r="L32" s="524"/>
      <c r="M32" s="130"/>
    </row>
    <row r="33" spans="1:13" ht="20.25" customHeight="1">
      <c r="A33" s="465"/>
      <c r="B33" s="465"/>
      <c r="C33" s="216">
        <v>2018</v>
      </c>
      <c r="D33" s="120" t="s">
        <v>9</v>
      </c>
      <c r="E33" s="120" t="s">
        <v>9</v>
      </c>
      <c r="F33" s="120" t="s">
        <v>9</v>
      </c>
      <c r="G33" s="120" t="s">
        <v>9</v>
      </c>
      <c r="H33" s="120" t="s">
        <v>9</v>
      </c>
      <c r="I33" s="120" t="s">
        <v>9</v>
      </c>
      <c r="J33" s="121" t="s">
        <v>9</v>
      </c>
      <c r="K33" s="465"/>
      <c r="L33" s="524"/>
      <c r="M33" s="130"/>
    </row>
    <row r="34" spans="1:13" ht="17.25" customHeight="1">
      <c r="A34" s="465"/>
      <c r="B34" s="465"/>
      <c r="C34" s="216">
        <v>2019</v>
      </c>
      <c r="D34" s="120" t="s">
        <v>9</v>
      </c>
      <c r="E34" s="120" t="s">
        <v>9</v>
      </c>
      <c r="F34" s="120" t="s">
        <v>9</v>
      </c>
      <c r="G34" s="120" t="s">
        <v>9</v>
      </c>
      <c r="H34" s="120" t="s">
        <v>9</v>
      </c>
      <c r="I34" s="120" t="s">
        <v>9</v>
      </c>
      <c r="J34" s="121" t="s">
        <v>9</v>
      </c>
      <c r="K34" s="465"/>
      <c r="L34" s="524"/>
      <c r="M34" s="130"/>
    </row>
    <row r="35" spans="1:13" ht="20.25" customHeight="1">
      <c r="A35" s="465"/>
      <c r="B35" s="465"/>
      <c r="C35" s="216">
        <v>2020</v>
      </c>
      <c r="D35" s="120" t="s">
        <v>9</v>
      </c>
      <c r="E35" s="120" t="s">
        <v>9</v>
      </c>
      <c r="F35" s="120" t="s">
        <v>9</v>
      </c>
      <c r="G35" s="120" t="s">
        <v>9</v>
      </c>
      <c r="H35" s="120" t="s">
        <v>9</v>
      </c>
      <c r="I35" s="120" t="s">
        <v>9</v>
      </c>
      <c r="J35" s="121" t="s">
        <v>9</v>
      </c>
      <c r="K35" s="465"/>
      <c r="L35" s="524"/>
      <c r="M35" s="130"/>
    </row>
    <row r="36" spans="1:13" ht="22.5" customHeight="1">
      <c r="A36" s="465"/>
      <c r="B36" s="465"/>
      <c r="C36" s="11">
        <v>2021</v>
      </c>
      <c r="D36" s="120" t="s">
        <v>9</v>
      </c>
      <c r="E36" s="11"/>
      <c r="F36" s="11"/>
      <c r="G36" s="120" t="s">
        <v>9</v>
      </c>
      <c r="H36" s="120" t="s">
        <v>9</v>
      </c>
      <c r="I36" s="11" t="s">
        <v>9</v>
      </c>
      <c r="J36" s="121" t="s">
        <v>9</v>
      </c>
      <c r="K36" s="465"/>
      <c r="L36" s="524"/>
      <c r="M36" s="130"/>
    </row>
    <row r="37" spans="1:13" ht="21.75" customHeight="1">
      <c r="A37" s="465"/>
      <c r="B37" s="465"/>
      <c r="C37" s="11">
        <v>2022</v>
      </c>
      <c r="D37" s="120" t="s">
        <v>9</v>
      </c>
      <c r="E37" s="120" t="s">
        <v>9</v>
      </c>
      <c r="F37" s="120" t="s">
        <v>9</v>
      </c>
      <c r="G37" s="120" t="s">
        <v>9</v>
      </c>
      <c r="H37" s="120" t="s">
        <v>9</v>
      </c>
      <c r="I37" s="11" t="s">
        <v>9</v>
      </c>
      <c r="J37" s="121" t="s">
        <v>9</v>
      </c>
      <c r="K37" s="465"/>
      <c r="L37" s="524"/>
      <c r="M37" s="130"/>
    </row>
    <row r="38" spans="1:13" ht="21.75" customHeight="1">
      <c r="A38" s="465"/>
      <c r="B38" s="465"/>
      <c r="C38" s="11">
        <v>2023</v>
      </c>
      <c r="D38" s="120" t="s">
        <v>9</v>
      </c>
      <c r="E38" s="120" t="s">
        <v>9</v>
      </c>
      <c r="F38" s="120" t="s">
        <v>9</v>
      </c>
      <c r="G38" s="120" t="s">
        <v>9</v>
      </c>
      <c r="H38" s="120" t="s">
        <v>9</v>
      </c>
      <c r="I38" s="120" t="s">
        <v>9</v>
      </c>
      <c r="J38" s="225" t="s">
        <v>9</v>
      </c>
      <c r="K38" s="465"/>
      <c r="L38" s="524"/>
      <c r="M38" s="130"/>
    </row>
    <row r="39" spans="1:13" ht="21.75" customHeight="1">
      <c r="A39" s="466"/>
      <c r="B39" s="466"/>
      <c r="C39" s="221">
        <v>2024</v>
      </c>
      <c r="D39" s="225" t="s">
        <v>9</v>
      </c>
      <c r="E39" s="225" t="s">
        <v>9</v>
      </c>
      <c r="F39" s="225" t="s">
        <v>9</v>
      </c>
      <c r="G39" s="225" t="s">
        <v>9</v>
      </c>
      <c r="H39" s="225" t="s">
        <v>9</v>
      </c>
      <c r="I39" s="225" t="s">
        <v>9</v>
      </c>
      <c r="J39" s="225" t="s">
        <v>9</v>
      </c>
      <c r="K39" s="466"/>
      <c r="L39" s="524"/>
      <c r="M39" s="130"/>
    </row>
    <row r="40" spans="1:13" ht="24.75" customHeight="1">
      <c r="A40" s="464" t="s">
        <v>21</v>
      </c>
      <c r="B40" s="464" t="s">
        <v>192</v>
      </c>
      <c r="C40" s="94">
        <v>2017</v>
      </c>
      <c r="D40" s="119">
        <v>294.70442000000003</v>
      </c>
      <c r="E40" s="120" t="s">
        <v>9</v>
      </c>
      <c r="F40" s="120" t="s">
        <v>9</v>
      </c>
      <c r="G40" s="120" t="s">
        <v>9</v>
      </c>
      <c r="H40" s="120" t="s">
        <v>9</v>
      </c>
      <c r="I40" s="122">
        <v>294.70442000000003</v>
      </c>
      <c r="J40" s="121" t="s">
        <v>9</v>
      </c>
      <c r="K40" s="464" t="s">
        <v>103</v>
      </c>
      <c r="L40" s="524"/>
      <c r="M40" s="133"/>
    </row>
    <row r="41" spans="1:13" ht="23.25" customHeight="1">
      <c r="A41" s="465"/>
      <c r="B41" s="465"/>
      <c r="C41" s="94">
        <v>2018</v>
      </c>
      <c r="D41" s="119">
        <v>444.29468000000003</v>
      </c>
      <c r="E41" s="120" t="s">
        <v>9</v>
      </c>
      <c r="F41" s="120" t="s">
        <v>9</v>
      </c>
      <c r="G41" s="120" t="s">
        <v>9</v>
      </c>
      <c r="H41" s="120" t="s">
        <v>9</v>
      </c>
      <c r="I41" s="119">
        <v>444.29468000000003</v>
      </c>
      <c r="J41" s="121" t="s">
        <v>9</v>
      </c>
      <c r="K41" s="465"/>
      <c r="L41" s="524"/>
      <c r="M41" s="134"/>
    </row>
    <row r="42" spans="1:13" s="136" customFormat="1" ht="22.5" customHeight="1">
      <c r="A42" s="465"/>
      <c r="B42" s="465"/>
      <c r="C42" s="95">
        <v>2019</v>
      </c>
      <c r="D42" s="48">
        <f t="shared" ref="D42:D48" si="2">I42</f>
        <v>491.53798</v>
      </c>
      <c r="E42" s="47" t="s">
        <v>9</v>
      </c>
      <c r="F42" s="47" t="s">
        <v>9</v>
      </c>
      <c r="G42" s="47" t="s">
        <v>9</v>
      </c>
      <c r="H42" s="47" t="s">
        <v>9</v>
      </c>
      <c r="I42" s="48">
        <v>491.53798</v>
      </c>
      <c r="J42" s="56" t="s">
        <v>9</v>
      </c>
      <c r="K42" s="465"/>
      <c r="L42" s="524"/>
      <c r="M42" s="135"/>
    </row>
    <row r="43" spans="1:13" ht="21" customHeight="1">
      <c r="A43" s="465"/>
      <c r="B43" s="465"/>
      <c r="C43" s="94">
        <v>2020</v>
      </c>
      <c r="D43" s="140">
        <f t="shared" si="2"/>
        <v>472.73998</v>
      </c>
      <c r="E43" s="120" t="s">
        <v>9</v>
      </c>
      <c r="F43" s="120" t="s">
        <v>9</v>
      </c>
      <c r="G43" s="120" t="s">
        <v>9</v>
      </c>
      <c r="H43" s="120" t="s">
        <v>9</v>
      </c>
      <c r="I43" s="140">
        <v>472.73998</v>
      </c>
      <c r="J43" s="121" t="s">
        <v>9</v>
      </c>
      <c r="K43" s="465"/>
      <c r="L43" s="524"/>
      <c r="M43" s="130"/>
    </row>
    <row r="44" spans="1:13" ht="27.95" customHeight="1">
      <c r="A44" s="465"/>
      <c r="B44" s="465"/>
      <c r="C44" s="96">
        <v>2021</v>
      </c>
      <c r="D44" s="188">
        <f t="shared" si="2"/>
        <v>306.69754999999998</v>
      </c>
      <c r="E44" s="48" t="s">
        <v>9</v>
      </c>
      <c r="F44" s="48" t="s">
        <v>9</v>
      </c>
      <c r="G44" s="48" t="s">
        <v>9</v>
      </c>
      <c r="H44" s="48" t="s">
        <v>9</v>
      </c>
      <c r="I44" s="48">
        <v>306.69754999999998</v>
      </c>
      <c r="J44" s="11" t="s">
        <v>9</v>
      </c>
      <c r="K44" s="465"/>
      <c r="L44" s="524"/>
      <c r="M44" s="130"/>
    </row>
    <row r="45" spans="1:13" ht="21" customHeight="1">
      <c r="A45" s="465"/>
      <c r="B45" s="465"/>
      <c r="C45" s="96">
        <v>2022</v>
      </c>
      <c r="D45" s="245">
        <f t="shared" si="2"/>
        <v>310</v>
      </c>
      <c r="E45" s="47" t="s">
        <v>9</v>
      </c>
      <c r="F45" s="47" t="s">
        <v>9</v>
      </c>
      <c r="G45" s="47" t="s">
        <v>9</v>
      </c>
      <c r="H45" s="47" t="s">
        <v>9</v>
      </c>
      <c r="I45" s="245">
        <v>310</v>
      </c>
      <c r="J45" s="11" t="s">
        <v>9</v>
      </c>
      <c r="K45" s="465"/>
      <c r="L45" s="524"/>
      <c r="M45" s="130"/>
    </row>
    <row r="46" spans="1:13" ht="21" customHeight="1">
      <c r="A46" s="465"/>
      <c r="B46" s="465"/>
      <c r="C46" s="96">
        <v>2023</v>
      </c>
      <c r="D46" s="245">
        <f t="shared" si="2"/>
        <v>0</v>
      </c>
      <c r="E46" s="47"/>
      <c r="F46" s="47"/>
      <c r="G46" s="47"/>
      <c r="H46" s="47"/>
      <c r="I46" s="245">
        <v>0</v>
      </c>
      <c r="J46" s="11" t="s">
        <v>9</v>
      </c>
      <c r="K46" s="465"/>
      <c r="L46" s="524"/>
      <c r="M46" s="130"/>
    </row>
    <row r="47" spans="1:13" ht="21" customHeight="1">
      <c r="A47" s="466"/>
      <c r="B47" s="466"/>
      <c r="C47" s="221">
        <v>2024</v>
      </c>
      <c r="D47" s="245">
        <f t="shared" si="2"/>
        <v>0</v>
      </c>
      <c r="E47" s="47"/>
      <c r="F47" s="47"/>
      <c r="G47" s="47"/>
      <c r="H47" s="47"/>
      <c r="I47" s="245">
        <v>0</v>
      </c>
      <c r="J47" s="11" t="s">
        <v>9</v>
      </c>
      <c r="K47" s="466"/>
      <c r="L47" s="524"/>
      <c r="M47" s="130"/>
    </row>
    <row r="48" spans="1:13" ht="24.75" customHeight="1">
      <c r="A48" s="464" t="s">
        <v>24</v>
      </c>
      <c r="B48" s="464" t="s">
        <v>193</v>
      </c>
      <c r="C48" s="94">
        <v>2017</v>
      </c>
      <c r="D48" s="120" t="str">
        <f t="shared" si="2"/>
        <v>-</v>
      </c>
      <c r="E48" s="120" t="s">
        <v>9</v>
      </c>
      <c r="F48" s="120" t="s">
        <v>9</v>
      </c>
      <c r="G48" s="120" t="s">
        <v>9</v>
      </c>
      <c r="H48" s="120" t="s">
        <v>9</v>
      </c>
      <c r="I48" s="120" t="s">
        <v>9</v>
      </c>
      <c r="J48" s="121" t="s">
        <v>9</v>
      </c>
      <c r="K48" s="464" t="s">
        <v>104</v>
      </c>
      <c r="L48" s="524"/>
      <c r="M48" s="134"/>
    </row>
    <row r="49" spans="1:13" ht="22.5" customHeight="1">
      <c r="A49" s="465"/>
      <c r="B49" s="465"/>
      <c r="C49" s="94">
        <v>2018</v>
      </c>
      <c r="D49" s="120" t="s">
        <v>9</v>
      </c>
      <c r="E49" s="120" t="s">
        <v>9</v>
      </c>
      <c r="F49" s="120" t="s">
        <v>9</v>
      </c>
      <c r="G49" s="120" t="s">
        <v>9</v>
      </c>
      <c r="H49" s="120" t="s">
        <v>9</v>
      </c>
      <c r="I49" s="120" t="s">
        <v>9</v>
      </c>
      <c r="J49" s="121" t="s">
        <v>9</v>
      </c>
      <c r="K49" s="465"/>
      <c r="L49" s="524"/>
      <c r="M49" s="134"/>
    </row>
    <row r="50" spans="1:13" ht="26.25" customHeight="1">
      <c r="A50" s="465"/>
      <c r="B50" s="465"/>
      <c r="C50" s="94">
        <v>2019</v>
      </c>
      <c r="D50" s="120" t="s">
        <v>9</v>
      </c>
      <c r="E50" s="120" t="s">
        <v>9</v>
      </c>
      <c r="F50" s="120" t="s">
        <v>9</v>
      </c>
      <c r="G50" s="120" t="s">
        <v>9</v>
      </c>
      <c r="H50" s="120" t="s">
        <v>9</v>
      </c>
      <c r="I50" s="120" t="s">
        <v>9</v>
      </c>
      <c r="J50" s="121" t="s">
        <v>9</v>
      </c>
      <c r="K50" s="465"/>
      <c r="L50" s="524"/>
      <c r="M50" s="130"/>
    </row>
    <row r="51" spans="1:13" ht="27.75" customHeight="1">
      <c r="A51" s="465"/>
      <c r="B51" s="465"/>
      <c r="C51" s="94">
        <v>2020</v>
      </c>
      <c r="D51" s="120" t="s">
        <v>9</v>
      </c>
      <c r="E51" s="120" t="s">
        <v>9</v>
      </c>
      <c r="F51" s="120" t="s">
        <v>9</v>
      </c>
      <c r="G51" s="120" t="s">
        <v>9</v>
      </c>
      <c r="H51" s="120" t="s">
        <v>9</v>
      </c>
      <c r="I51" s="120" t="s">
        <v>9</v>
      </c>
      <c r="J51" s="121" t="s">
        <v>9</v>
      </c>
      <c r="K51" s="465"/>
      <c r="L51" s="524"/>
      <c r="M51" s="130"/>
    </row>
    <row r="52" spans="1:13" ht="28.5" customHeight="1">
      <c r="A52" s="465"/>
      <c r="B52" s="465"/>
      <c r="C52" s="96">
        <v>2021</v>
      </c>
      <c r="D52" s="115" t="s">
        <v>9</v>
      </c>
      <c r="E52" s="115" t="s">
        <v>9</v>
      </c>
      <c r="F52" s="115" t="s">
        <v>9</v>
      </c>
      <c r="G52" s="115" t="s">
        <v>9</v>
      </c>
      <c r="H52" s="115" t="s">
        <v>9</v>
      </c>
      <c r="I52" s="115" t="s">
        <v>9</v>
      </c>
      <c r="J52" s="115" t="s">
        <v>9</v>
      </c>
      <c r="K52" s="465"/>
      <c r="L52" s="524"/>
      <c r="M52" s="130"/>
    </row>
    <row r="53" spans="1:13" ht="27.75" customHeight="1">
      <c r="A53" s="465"/>
      <c r="B53" s="465"/>
      <c r="C53" s="96">
        <v>2022</v>
      </c>
      <c r="D53" s="115" t="s">
        <v>9</v>
      </c>
      <c r="E53" s="115" t="s">
        <v>9</v>
      </c>
      <c r="F53" s="115" t="s">
        <v>9</v>
      </c>
      <c r="G53" s="115" t="s">
        <v>9</v>
      </c>
      <c r="H53" s="115" t="s">
        <v>9</v>
      </c>
      <c r="I53" s="115" t="s">
        <v>9</v>
      </c>
      <c r="J53" s="115" t="s">
        <v>9</v>
      </c>
      <c r="K53" s="465"/>
      <c r="L53" s="524"/>
      <c r="M53" s="130"/>
    </row>
    <row r="54" spans="1:13" ht="27.75" customHeight="1">
      <c r="A54" s="465"/>
      <c r="B54" s="465"/>
      <c r="C54" s="96">
        <v>2023</v>
      </c>
      <c r="D54" s="115" t="s">
        <v>9</v>
      </c>
      <c r="E54" s="221" t="s">
        <v>9</v>
      </c>
      <c r="F54" s="221" t="s">
        <v>9</v>
      </c>
      <c r="G54" s="221" t="s">
        <v>9</v>
      </c>
      <c r="H54" s="221" t="s">
        <v>9</v>
      </c>
      <c r="I54" s="221" t="s">
        <v>9</v>
      </c>
      <c r="J54" s="221" t="s">
        <v>9</v>
      </c>
      <c r="K54" s="465"/>
      <c r="L54" s="524"/>
      <c r="M54" s="130"/>
    </row>
    <row r="55" spans="1:13" ht="27.75" customHeight="1">
      <c r="A55" s="466"/>
      <c r="B55" s="466"/>
      <c r="C55" s="221">
        <v>2024</v>
      </c>
      <c r="D55" s="221" t="s">
        <v>9</v>
      </c>
      <c r="E55" s="221" t="s">
        <v>9</v>
      </c>
      <c r="F55" s="221" t="s">
        <v>9</v>
      </c>
      <c r="G55" s="221" t="s">
        <v>9</v>
      </c>
      <c r="H55" s="221" t="s">
        <v>9</v>
      </c>
      <c r="I55" s="221" t="s">
        <v>9</v>
      </c>
      <c r="J55" s="221" t="s">
        <v>9</v>
      </c>
      <c r="K55" s="466"/>
      <c r="L55" s="524"/>
      <c r="M55" s="130"/>
    </row>
    <row r="56" spans="1:13" ht="24" customHeight="1">
      <c r="A56" s="464" t="s">
        <v>27</v>
      </c>
      <c r="B56" s="464" t="s">
        <v>105</v>
      </c>
      <c r="C56" s="94">
        <v>2017</v>
      </c>
      <c r="D56" s="119">
        <v>56.842919999999999</v>
      </c>
      <c r="E56" s="120" t="s">
        <v>9</v>
      </c>
      <c r="F56" s="123" t="s">
        <v>9</v>
      </c>
      <c r="G56" s="123" t="s">
        <v>9</v>
      </c>
      <c r="H56" s="120" t="s">
        <v>9</v>
      </c>
      <c r="I56" s="119">
        <v>56.842919999999999</v>
      </c>
      <c r="J56" s="121" t="s">
        <v>9</v>
      </c>
      <c r="K56" s="464" t="s">
        <v>106</v>
      </c>
      <c r="L56" s="524"/>
      <c r="M56" s="130"/>
    </row>
    <row r="57" spans="1:13" ht="13.5" customHeight="1">
      <c r="A57" s="465"/>
      <c r="B57" s="465"/>
      <c r="C57" s="460">
        <v>2018</v>
      </c>
      <c r="D57" s="507">
        <v>92.696179999999998</v>
      </c>
      <c r="E57" s="508" t="s">
        <v>9</v>
      </c>
      <c r="F57" s="522" t="s">
        <v>9</v>
      </c>
      <c r="G57" s="522" t="s">
        <v>9</v>
      </c>
      <c r="H57" s="508" t="s">
        <v>9</v>
      </c>
      <c r="I57" s="507">
        <v>92.696179999999998</v>
      </c>
      <c r="J57" s="506" t="s">
        <v>9</v>
      </c>
      <c r="K57" s="465"/>
      <c r="L57" s="524"/>
      <c r="M57" s="130"/>
    </row>
    <row r="58" spans="1:13" ht="12" customHeight="1">
      <c r="A58" s="465"/>
      <c r="B58" s="465"/>
      <c r="C58" s="460"/>
      <c r="D58" s="507"/>
      <c r="E58" s="508"/>
      <c r="F58" s="522"/>
      <c r="G58" s="522"/>
      <c r="H58" s="508"/>
      <c r="I58" s="507"/>
      <c r="J58" s="506"/>
      <c r="K58" s="465"/>
      <c r="L58" s="524"/>
      <c r="M58" s="130"/>
    </row>
    <row r="59" spans="1:13" s="136" customFormat="1" ht="22.5" customHeight="1">
      <c r="A59" s="465"/>
      <c r="B59" s="465"/>
      <c r="C59" s="222">
        <v>2019</v>
      </c>
      <c r="D59" s="48">
        <f t="shared" ref="D59:D64" si="3">I59</f>
        <v>86.848820000000003</v>
      </c>
      <c r="E59" s="47" t="s">
        <v>9</v>
      </c>
      <c r="F59" s="49" t="s">
        <v>9</v>
      </c>
      <c r="G59" s="49" t="s">
        <v>9</v>
      </c>
      <c r="H59" s="47" t="s">
        <v>9</v>
      </c>
      <c r="I59" s="48">
        <v>86.848820000000003</v>
      </c>
      <c r="J59" s="56" t="s">
        <v>9</v>
      </c>
      <c r="K59" s="465"/>
      <c r="L59" s="524"/>
      <c r="M59" s="135"/>
    </row>
    <row r="60" spans="1:13" ht="24" customHeight="1">
      <c r="A60" s="465"/>
      <c r="B60" s="465"/>
      <c r="C60" s="216">
        <v>2020</v>
      </c>
      <c r="D60" s="140">
        <f t="shared" si="3"/>
        <v>91.624120000000005</v>
      </c>
      <c r="E60" s="120" t="s">
        <v>9</v>
      </c>
      <c r="F60" s="123" t="s">
        <v>9</v>
      </c>
      <c r="G60" s="123" t="s">
        <v>9</v>
      </c>
      <c r="H60" s="120" t="s">
        <v>9</v>
      </c>
      <c r="I60" s="140">
        <v>91.624120000000005</v>
      </c>
      <c r="J60" s="121" t="s">
        <v>9</v>
      </c>
      <c r="K60" s="465"/>
      <c r="L60" s="524"/>
      <c r="M60" s="130"/>
    </row>
    <row r="61" spans="1:13" ht="21.75" customHeight="1">
      <c r="A61" s="465"/>
      <c r="B61" s="465"/>
      <c r="C61" s="11">
        <v>2021</v>
      </c>
      <c r="D61" s="223">
        <f t="shared" si="3"/>
        <v>68.168260000000004</v>
      </c>
      <c r="E61" s="238" t="s">
        <v>9</v>
      </c>
      <c r="F61" s="238" t="s">
        <v>9</v>
      </c>
      <c r="G61" s="238" t="s">
        <v>9</v>
      </c>
      <c r="H61" s="238" t="s">
        <v>9</v>
      </c>
      <c r="I61" s="48">
        <v>68.168260000000004</v>
      </c>
      <c r="J61" s="11" t="s">
        <v>9</v>
      </c>
      <c r="K61" s="465"/>
      <c r="L61" s="524"/>
      <c r="M61" s="130"/>
    </row>
    <row r="62" spans="1:13" ht="21.75" customHeight="1">
      <c r="A62" s="465"/>
      <c r="B62" s="465"/>
      <c r="C62" s="11">
        <v>2022</v>
      </c>
      <c r="D62" s="245">
        <f t="shared" si="3"/>
        <v>68.2</v>
      </c>
      <c r="E62" s="31" t="s">
        <v>9</v>
      </c>
      <c r="F62" s="31" t="s">
        <v>9</v>
      </c>
      <c r="G62" s="31" t="s">
        <v>9</v>
      </c>
      <c r="H62" s="31" t="s">
        <v>9</v>
      </c>
      <c r="I62" s="245">
        <v>68.2</v>
      </c>
      <c r="J62" s="11" t="s">
        <v>9</v>
      </c>
      <c r="K62" s="465"/>
      <c r="L62" s="524"/>
      <c r="M62" s="130"/>
    </row>
    <row r="63" spans="1:13" ht="21.75" customHeight="1">
      <c r="A63" s="465"/>
      <c r="B63" s="465"/>
      <c r="C63" s="11">
        <v>2023</v>
      </c>
      <c r="D63" s="245">
        <f t="shared" si="3"/>
        <v>0</v>
      </c>
      <c r="E63" s="31" t="s">
        <v>9</v>
      </c>
      <c r="F63" s="31" t="s">
        <v>9</v>
      </c>
      <c r="G63" s="31" t="s">
        <v>9</v>
      </c>
      <c r="H63" s="31" t="s">
        <v>9</v>
      </c>
      <c r="I63" s="245">
        <v>0</v>
      </c>
      <c r="J63" s="11" t="s">
        <v>9</v>
      </c>
      <c r="K63" s="465"/>
      <c r="L63" s="524"/>
      <c r="M63" s="130"/>
    </row>
    <row r="64" spans="1:13" ht="21.75" customHeight="1">
      <c r="A64" s="466"/>
      <c r="B64" s="466"/>
      <c r="C64" s="221">
        <v>2024</v>
      </c>
      <c r="D64" s="245">
        <f t="shared" si="3"/>
        <v>0</v>
      </c>
      <c r="E64" s="31" t="s">
        <v>9</v>
      </c>
      <c r="F64" s="31" t="s">
        <v>9</v>
      </c>
      <c r="G64" s="31" t="s">
        <v>9</v>
      </c>
      <c r="H64" s="31" t="s">
        <v>9</v>
      </c>
      <c r="I64" s="245">
        <v>0</v>
      </c>
      <c r="J64" s="11" t="s">
        <v>9</v>
      </c>
      <c r="K64" s="466"/>
      <c r="L64" s="525"/>
      <c r="M64" s="130"/>
    </row>
    <row r="65" spans="1:13" ht="21.75" customHeight="1">
      <c r="A65" s="464" t="s">
        <v>30</v>
      </c>
      <c r="B65" s="464" t="s">
        <v>107</v>
      </c>
      <c r="C65" s="216">
        <v>2017</v>
      </c>
      <c r="D65" s="121" t="s">
        <v>9</v>
      </c>
      <c r="E65" s="121" t="s">
        <v>9</v>
      </c>
      <c r="F65" s="123" t="s">
        <v>9</v>
      </c>
      <c r="G65" s="123" t="s">
        <v>9</v>
      </c>
      <c r="H65" s="121" t="s">
        <v>9</v>
      </c>
      <c r="I65" s="121" t="s">
        <v>9</v>
      </c>
      <c r="J65" s="121" t="s">
        <v>9</v>
      </c>
      <c r="K65" s="464" t="s">
        <v>29</v>
      </c>
      <c r="L65" s="464" t="s">
        <v>108</v>
      </c>
      <c r="M65" s="130"/>
    </row>
    <row r="66" spans="1:13" ht="20.25" customHeight="1">
      <c r="A66" s="465"/>
      <c r="B66" s="465"/>
      <c r="C66" s="216">
        <v>2018</v>
      </c>
      <c r="D66" s="121" t="s">
        <v>9</v>
      </c>
      <c r="E66" s="121" t="s">
        <v>9</v>
      </c>
      <c r="F66" s="123" t="s">
        <v>9</v>
      </c>
      <c r="G66" s="123" t="s">
        <v>9</v>
      </c>
      <c r="H66" s="121" t="s">
        <v>9</v>
      </c>
      <c r="I66" s="121" t="s">
        <v>9</v>
      </c>
      <c r="J66" s="121" t="s">
        <v>9</v>
      </c>
      <c r="K66" s="465"/>
      <c r="L66" s="465"/>
      <c r="M66" s="130"/>
    </row>
    <row r="67" spans="1:13" ht="21.75" customHeight="1">
      <c r="A67" s="465"/>
      <c r="B67" s="465"/>
      <c r="C67" s="216">
        <v>2019</v>
      </c>
      <c r="D67" s="121" t="s">
        <v>9</v>
      </c>
      <c r="E67" s="121" t="s">
        <v>9</v>
      </c>
      <c r="F67" s="123" t="s">
        <v>9</v>
      </c>
      <c r="G67" s="123" t="s">
        <v>9</v>
      </c>
      <c r="H67" s="121" t="s">
        <v>9</v>
      </c>
      <c r="I67" s="121" t="s">
        <v>9</v>
      </c>
      <c r="J67" s="121" t="s">
        <v>9</v>
      </c>
      <c r="K67" s="465"/>
      <c r="L67" s="465"/>
      <c r="M67" s="130"/>
    </row>
    <row r="68" spans="1:13" ht="21.75" customHeight="1">
      <c r="A68" s="465"/>
      <c r="B68" s="465"/>
      <c r="C68" s="216">
        <v>2020</v>
      </c>
      <c r="D68" s="121" t="s">
        <v>9</v>
      </c>
      <c r="E68" s="121" t="s">
        <v>9</v>
      </c>
      <c r="F68" s="123" t="s">
        <v>9</v>
      </c>
      <c r="G68" s="123" t="s">
        <v>9</v>
      </c>
      <c r="H68" s="121" t="s">
        <v>9</v>
      </c>
      <c r="I68" s="121" t="s">
        <v>9</v>
      </c>
      <c r="J68" s="121" t="s">
        <v>9</v>
      </c>
      <c r="K68" s="465"/>
      <c r="L68" s="465"/>
      <c r="M68" s="130"/>
    </row>
    <row r="69" spans="1:13" ht="21.75" customHeight="1">
      <c r="A69" s="465"/>
      <c r="B69" s="465"/>
      <c r="C69" s="11">
        <v>2021</v>
      </c>
      <c r="D69" s="11" t="s">
        <v>9</v>
      </c>
      <c r="E69" s="11" t="s">
        <v>9</v>
      </c>
      <c r="F69" s="11" t="s">
        <v>9</v>
      </c>
      <c r="G69" s="11" t="s">
        <v>9</v>
      </c>
      <c r="H69" s="11" t="s">
        <v>9</v>
      </c>
      <c r="I69" s="11" t="s">
        <v>9</v>
      </c>
      <c r="J69" s="11" t="s">
        <v>9</v>
      </c>
      <c r="K69" s="465"/>
      <c r="L69" s="465"/>
      <c r="M69" s="130"/>
    </row>
    <row r="70" spans="1:13" ht="21.75" customHeight="1">
      <c r="A70" s="465"/>
      <c r="B70" s="465"/>
      <c r="C70" s="11">
        <v>2022</v>
      </c>
      <c r="D70" s="93" t="s">
        <v>9</v>
      </c>
      <c r="E70" s="93" t="s">
        <v>9</v>
      </c>
      <c r="F70" s="93" t="s">
        <v>9</v>
      </c>
      <c r="G70" s="93" t="s">
        <v>9</v>
      </c>
      <c r="H70" s="93" t="s">
        <v>9</v>
      </c>
      <c r="I70" s="93" t="s">
        <v>9</v>
      </c>
      <c r="J70" s="93" t="s">
        <v>9</v>
      </c>
      <c r="K70" s="465"/>
      <c r="L70" s="465"/>
      <c r="M70" s="130"/>
    </row>
    <row r="71" spans="1:13" ht="21.75" customHeight="1">
      <c r="A71" s="465"/>
      <c r="B71" s="465"/>
      <c r="C71" s="11">
        <v>2023</v>
      </c>
      <c r="D71" s="93" t="s">
        <v>9</v>
      </c>
      <c r="E71" s="93" t="s">
        <v>9</v>
      </c>
      <c r="F71" s="93" t="s">
        <v>9</v>
      </c>
      <c r="G71" s="93" t="s">
        <v>9</v>
      </c>
      <c r="H71" s="93" t="s">
        <v>9</v>
      </c>
      <c r="I71" s="93" t="s">
        <v>9</v>
      </c>
      <c r="J71" s="93" t="s">
        <v>9</v>
      </c>
      <c r="K71" s="465"/>
      <c r="L71" s="465"/>
      <c r="M71" s="130"/>
    </row>
    <row r="72" spans="1:13" ht="21.75" customHeight="1">
      <c r="A72" s="465"/>
      <c r="B72" s="465"/>
      <c r="C72" s="221">
        <v>2024</v>
      </c>
      <c r="D72" s="93" t="s">
        <v>9</v>
      </c>
      <c r="E72" s="93" t="s">
        <v>9</v>
      </c>
      <c r="F72" s="93" t="s">
        <v>9</v>
      </c>
      <c r="G72" s="93" t="s">
        <v>9</v>
      </c>
      <c r="H72" s="93" t="s">
        <v>9</v>
      </c>
      <c r="I72" s="93" t="s">
        <v>9</v>
      </c>
      <c r="J72" s="93" t="s">
        <v>9</v>
      </c>
      <c r="K72" s="466"/>
      <c r="L72" s="466"/>
      <c r="M72" s="130"/>
    </row>
    <row r="73" spans="1:13" ht="45" customHeight="1">
      <c r="A73" s="464" t="s">
        <v>32</v>
      </c>
      <c r="B73" s="464" t="s">
        <v>194</v>
      </c>
      <c r="C73" s="221">
        <v>2021</v>
      </c>
      <c r="D73" s="221">
        <f t="shared" ref="D73:D79" si="4">I73</f>
        <v>426.88641999999999</v>
      </c>
      <c r="E73" s="221" t="s">
        <v>9</v>
      </c>
      <c r="F73" s="221" t="s">
        <v>9</v>
      </c>
      <c r="G73" s="221" t="s">
        <v>9</v>
      </c>
      <c r="H73" s="221" t="s">
        <v>9</v>
      </c>
      <c r="I73" s="162">
        <v>426.88641999999999</v>
      </c>
      <c r="J73" s="11" t="s">
        <v>9</v>
      </c>
      <c r="K73" s="464" t="s">
        <v>166</v>
      </c>
      <c r="L73" s="464" t="s">
        <v>167</v>
      </c>
      <c r="M73" s="130"/>
    </row>
    <row r="74" spans="1:13" ht="49.5" customHeight="1">
      <c r="A74" s="465"/>
      <c r="B74" s="465"/>
      <c r="C74" s="221">
        <v>2022</v>
      </c>
      <c r="D74" s="176">
        <f t="shared" si="4"/>
        <v>319.12799999999999</v>
      </c>
      <c r="E74" s="176" t="s">
        <v>9</v>
      </c>
      <c r="F74" s="176" t="s">
        <v>9</v>
      </c>
      <c r="G74" s="176" t="s">
        <v>9</v>
      </c>
      <c r="H74" s="176" t="s">
        <v>9</v>
      </c>
      <c r="I74" s="266">
        <v>319.12799999999999</v>
      </c>
      <c r="J74" s="11" t="s">
        <v>9</v>
      </c>
      <c r="K74" s="465"/>
      <c r="L74" s="465"/>
      <c r="M74" s="130"/>
    </row>
    <row r="75" spans="1:13" ht="40.5" customHeight="1">
      <c r="A75" s="465"/>
      <c r="B75" s="465"/>
      <c r="C75" s="221">
        <v>2023</v>
      </c>
      <c r="D75" s="177">
        <f t="shared" si="4"/>
        <v>319.12799999999999</v>
      </c>
      <c r="E75" s="177" t="s">
        <v>9</v>
      </c>
      <c r="F75" s="177" t="s">
        <v>9</v>
      </c>
      <c r="G75" s="177" t="s">
        <v>9</v>
      </c>
      <c r="H75" s="177" t="s">
        <v>9</v>
      </c>
      <c r="I75" s="266">
        <v>319.12799999999999</v>
      </c>
      <c r="J75" s="10" t="s">
        <v>9</v>
      </c>
      <c r="K75" s="465"/>
      <c r="L75" s="465"/>
      <c r="M75" s="130"/>
    </row>
    <row r="76" spans="1:13" ht="40.5" customHeight="1">
      <c r="A76" s="465"/>
      <c r="B76" s="465"/>
      <c r="C76" s="10">
        <v>2024</v>
      </c>
      <c r="D76" s="177">
        <f t="shared" si="4"/>
        <v>319.12799999999999</v>
      </c>
      <c r="E76" s="177" t="s">
        <v>9</v>
      </c>
      <c r="F76" s="177" t="s">
        <v>9</v>
      </c>
      <c r="G76" s="177" t="s">
        <v>9</v>
      </c>
      <c r="H76" s="177" t="s">
        <v>9</v>
      </c>
      <c r="I76" s="266">
        <v>319.12799999999999</v>
      </c>
      <c r="J76" s="10" t="s">
        <v>9</v>
      </c>
      <c r="K76" s="465"/>
      <c r="L76" s="465"/>
      <c r="M76" s="130"/>
    </row>
    <row r="77" spans="1:13" ht="24" customHeight="1">
      <c r="A77" s="475" t="s">
        <v>34</v>
      </c>
      <c r="B77" s="509" t="s">
        <v>181</v>
      </c>
      <c r="C77" s="221">
        <v>2021</v>
      </c>
      <c r="D77" s="239">
        <f t="shared" si="4"/>
        <v>124.99894</v>
      </c>
      <c r="E77" s="176" t="s">
        <v>9</v>
      </c>
      <c r="F77" s="176" t="s">
        <v>9</v>
      </c>
      <c r="G77" s="176" t="s">
        <v>9</v>
      </c>
      <c r="H77" s="176" t="s">
        <v>9</v>
      </c>
      <c r="I77" s="267">
        <v>124.99894</v>
      </c>
      <c r="J77" s="221" t="s">
        <v>9</v>
      </c>
      <c r="K77" s="464" t="s">
        <v>182</v>
      </c>
      <c r="L77" s="464" t="s">
        <v>183</v>
      </c>
      <c r="M77" s="130"/>
    </row>
    <row r="78" spans="1:13" ht="27.75" customHeight="1">
      <c r="A78" s="476"/>
      <c r="B78" s="509"/>
      <c r="C78" s="221">
        <v>2022</v>
      </c>
      <c r="D78" s="7">
        <f t="shared" si="4"/>
        <v>125</v>
      </c>
      <c r="E78" s="7" t="s">
        <v>9</v>
      </c>
      <c r="F78" s="7" t="s">
        <v>9</v>
      </c>
      <c r="G78" s="7" t="s">
        <v>9</v>
      </c>
      <c r="H78" s="7" t="s">
        <v>9</v>
      </c>
      <c r="I78" s="262">
        <v>125</v>
      </c>
      <c r="J78" s="221" t="s">
        <v>9</v>
      </c>
      <c r="K78" s="465"/>
      <c r="L78" s="465"/>
      <c r="M78" s="130"/>
    </row>
    <row r="79" spans="1:13" ht="20.25" customHeight="1">
      <c r="A79" s="476"/>
      <c r="B79" s="509"/>
      <c r="C79" s="221">
        <v>2023</v>
      </c>
      <c r="D79" s="7">
        <f t="shared" si="4"/>
        <v>0</v>
      </c>
      <c r="E79" s="7" t="s">
        <v>9</v>
      </c>
      <c r="F79" s="7" t="s">
        <v>9</v>
      </c>
      <c r="G79" s="7" t="s">
        <v>9</v>
      </c>
      <c r="H79" s="7" t="s">
        <v>9</v>
      </c>
      <c r="I79" s="7">
        <v>0</v>
      </c>
      <c r="J79" s="221" t="s">
        <v>9</v>
      </c>
      <c r="K79" s="465"/>
      <c r="L79" s="465"/>
      <c r="M79" s="130"/>
    </row>
    <row r="80" spans="1:13" ht="26.25" customHeight="1" thickBot="1">
      <c r="A80" s="477"/>
      <c r="B80" s="510"/>
      <c r="C80" s="141">
        <v>2024</v>
      </c>
      <c r="D80" s="265">
        <f>I80</f>
        <v>0</v>
      </c>
      <c r="E80" s="7" t="s">
        <v>9</v>
      </c>
      <c r="F80" s="7" t="s">
        <v>9</v>
      </c>
      <c r="G80" s="7" t="s">
        <v>9</v>
      </c>
      <c r="H80" s="7" t="s">
        <v>9</v>
      </c>
      <c r="I80" s="265">
        <v>0</v>
      </c>
      <c r="J80" s="221" t="s">
        <v>9</v>
      </c>
      <c r="K80" s="474"/>
      <c r="L80" s="474"/>
      <c r="M80" s="130"/>
    </row>
    <row r="81" spans="1:13" ht="20.25" customHeight="1" thickBot="1">
      <c r="A81" s="511" t="s">
        <v>41</v>
      </c>
      <c r="B81" s="511"/>
      <c r="C81" s="116">
        <v>2017</v>
      </c>
      <c r="D81" s="39">
        <f>I81</f>
        <v>756.7476200000001</v>
      </c>
      <c r="E81" s="39" t="s">
        <v>9</v>
      </c>
      <c r="F81" s="39" t="s">
        <v>9</v>
      </c>
      <c r="G81" s="39" t="s">
        <v>9</v>
      </c>
      <c r="H81" s="39" t="s">
        <v>9</v>
      </c>
      <c r="I81" s="58">
        <f>I12+I22+I40+I56</f>
        <v>756.7476200000001</v>
      </c>
      <c r="J81" s="57" t="s">
        <v>9</v>
      </c>
      <c r="K81" s="484"/>
      <c r="L81" s="484"/>
      <c r="M81" s="130"/>
    </row>
    <row r="82" spans="1:13" ht="21" customHeight="1" thickBot="1">
      <c r="A82" s="511"/>
      <c r="B82" s="511"/>
      <c r="C82" s="116">
        <v>2018</v>
      </c>
      <c r="D82" s="58">
        <f>D14+D25+D41+D57</f>
        <v>1102.7468699999999</v>
      </c>
      <c r="E82" s="39" t="s">
        <v>9</v>
      </c>
      <c r="F82" s="39" t="s">
        <v>9</v>
      </c>
      <c r="G82" s="39" t="s">
        <v>9</v>
      </c>
      <c r="H82" s="39" t="s">
        <v>9</v>
      </c>
      <c r="I82" s="58">
        <f>I14+I25+I41+I57</f>
        <v>1102.7468699999999</v>
      </c>
      <c r="J82" s="57" t="s">
        <v>9</v>
      </c>
      <c r="K82" s="484"/>
      <c r="L82" s="484"/>
      <c r="M82" s="130"/>
    </row>
    <row r="83" spans="1:13" ht="24.75" customHeight="1" thickBot="1">
      <c r="A83" s="511"/>
      <c r="B83" s="511"/>
      <c r="C83" s="116">
        <v>2019</v>
      </c>
      <c r="D83" s="58">
        <f>D16+D26+D42+D59</f>
        <v>1130.04565</v>
      </c>
      <c r="E83" s="39" t="s">
        <v>9</v>
      </c>
      <c r="F83" s="39" t="s">
        <v>9</v>
      </c>
      <c r="G83" s="39" t="s">
        <v>9</v>
      </c>
      <c r="H83" s="39" t="s">
        <v>9</v>
      </c>
      <c r="I83" s="58">
        <f>I59+I42+I26+I16</f>
        <v>1130.04565</v>
      </c>
      <c r="J83" s="57" t="s">
        <v>9</v>
      </c>
      <c r="K83" s="484"/>
      <c r="L83" s="484"/>
      <c r="M83" s="130"/>
    </row>
    <row r="84" spans="1:13" ht="19.5" customHeight="1" thickBot="1">
      <c r="A84" s="511"/>
      <c r="B84" s="511"/>
      <c r="C84" s="116">
        <v>2020</v>
      </c>
      <c r="D84" s="58">
        <f>D60+D43+D27+D17</f>
        <v>795.21758999999997</v>
      </c>
      <c r="E84" s="39" t="s">
        <v>9</v>
      </c>
      <c r="F84" s="39" t="s">
        <v>9</v>
      </c>
      <c r="G84" s="39" t="s">
        <v>9</v>
      </c>
      <c r="H84" s="59" t="s">
        <v>9</v>
      </c>
      <c r="I84" s="58">
        <f>I60+I43+I27+I17</f>
        <v>795.21758999999997</v>
      </c>
      <c r="J84" s="57" t="s">
        <v>9</v>
      </c>
      <c r="K84" s="484"/>
      <c r="L84" s="484"/>
      <c r="M84" s="130"/>
    </row>
    <row r="85" spans="1:13" ht="27" customHeight="1" thickBot="1">
      <c r="A85" s="511"/>
      <c r="B85" s="511"/>
      <c r="C85" s="116">
        <v>2021</v>
      </c>
      <c r="D85" s="58">
        <f>I85</f>
        <v>1135.0598199999999</v>
      </c>
      <c r="E85" s="58" t="s">
        <v>9</v>
      </c>
      <c r="F85" s="58" t="s">
        <v>9</v>
      </c>
      <c r="G85" s="58" t="s">
        <v>9</v>
      </c>
      <c r="H85" s="58" t="s">
        <v>9</v>
      </c>
      <c r="I85" s="58">
        <f>I18+I28+I44+I61+I73+I77</f>
        <v>1135.0598199999999</v>
      </c>
      <c r="J85" s="57" t="s">
        <v>9</v>
      </c>
      <c r="K85" s="484"/>
      <c r="L85" s="484"/>
      <c r="M85" s="130"/>
    </row>
    <row r="86" spans="1:13" ht="18.75" customHeight="1" thickBot="1">
      <c r="A86" s="511"/>
      <c r="B86" s="511"/>
      <c r="C86" s="116">
        <v>2022</v>
      </c>
      <c r="D86" s="153">
        <f>D62+D45+D29+D19+D74+D78</f>
        <v>1052.328</v>
      </c>
      <c r="E86" s="153" t="s">
        <v>9</v>
      </c>
      <c r="F86" s="153" t="s">
        <v>9</v>
      </c>
      <c r="G86" s="153" t="s">
        <v>9</v>
      </c>
      <c r="H86" s="153" t="s">
        <v>9</v>
      </c>
      <c r="I86" s="153">
        <f>I62+I45+I29+I19+I74+I78</f>
        <v>1052.328</v>
      </c>
      <c r="J86" s="57" t="s">
        <v>9</v>
      </c>
      <c r="K86" s="484"/>
      <c r="L86" s="484"/>
      <c r="M86" s="130"/>
    </row>
    <row r="87" spans="1:13" ht="25.5" customHeight="1" thickBot="1">
      <c r="A87" s="511"/>
      <c r="B87" s="511"/>
      <c r="C87" s="116">
        <v>2023</v>
      </c>
      <c r="D87" s="153">
        <f>I87</f>
        <v>319.12799999999999</v>
      </c>
      <c r="E87" s="153" t="s">
        <v>9</v>
      </c>
      <c r="F87" s="153" t="s">
        <v>9</v>
      </c>
      <c r="G87" s="153" t="s">
        <v>9</v>
      </c>
      <c r="H87" s="153" t="s">
        <v>9</v>
      </c>
      <c r="I87" s="153">
        <f>I63+I46+I30+I20+I75+I79</f>
        <v>319.12799999999999</v>
      </c>
      <c r="J87" s="57" t="s">
        <v>9</v>
      </c>
      <c r="K87" s="484"/>
      <c r="L87" s="484"/>
      <c r="M87" s="130"/>
    </row>
    <row r="88" spans="1:13" ht="25.5" customHeight="1" thickBot="1">
      <c r="A88" s="511"/>
      <c r="B88" s="511"/>
      <c r="C88" s="220">
        <v>2024</v>
      </c>
      <c r="D88" s="268">
        <f>I88</f>
        <v>319.12799999999999</v>
      </c>
      <c r="E88" s="268" t="s">
        <v>9</v>
      </c>
      <c r="F88" s="268" t="s">
        <v>9</v>
      </c>
      <c r="G88" s="268" t="s">
        <v>9</v>
      </c>
      <c r="H88" s="268" t="s">
        <v>9</v>
      </c>
      <c r="I88" s="268">
        <f>I21+I31+I47+I64+I76+I80</f>
        <v>319.12799999999999</v>
      </c>
      <c r="J88" s="57" t="s">
        <v>9</v>
      </c>
      <c r="K88" s="484"/>
      <c r="L88" s="484"/>
      <c r="M88" s="130"/>
    </row>
    <row r="89" spans="1:13" ht="24.75" customHeight="1" thickBot="1">
      <c r="A89" s="511"/>
      <c r="B89" s="511"/>
      <c r="C89" s="220" t="s">
        <v>177</v>
      </c>
      <c r="D89" s="58">
        <f>D85+D84+D83+D82+D81+D86+D87+D88</f>
        <v>6610.4015499999987</v>
      </c>
      <c r="E89" s="39" t="s">
        <v>9</v>
      </c>
      <c r="F89" s="39" t="s">
        <v>9</v>
      </c>
      <c r="G89" s="39" t="s">
        <v>9</v>
      </c>
      <c r="H89" s="39" t="s">
        <v>9</v>
      </c>
      <c r="I89" s="58">
        <f>I85+I84+I83+I82+I81+I86+I87+I88</f>
        <v>6610.4015499999987</v>
      </c>
      <c r="J89" s="57" t="s">
        <v>9</v>
      </c>
      <c r="K89" s="484"/>
      <c r="L89" s="484"/>
      <c r="M89" s="130"/>
    </row>
    <row r="90" spans="1:13" ht="17.25" customHeigh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</row>
    <row r="91" spans="1:13" ht="17.25" customHeight="1"/>
    <row r="93" spans="1:13" ht="17.25" customHeight="1"/>
    <row r="94" spans="1:13" ht="17.25" customHeight="1"/>
    <row r="96" spans="1:13" ht="17.25" customHeight="1"/>
    <row r="107" ht="17.25" customHeight="1"/>
  </sheetData>
  <sheetProtection selectLockedCells="1" selectUnlockedCells="1"/>
  <mergeCells count="84">
    <mergeCell ref="L12:L64"/>
    <mergeCell ref="L65:L72"/>
    <mergeCell ref="K65:K72"/>
    <mergeCell ref="B32:B39"/>
    <mergeCell ref="A32:A39"/>
    <mergeCell ref="B12:B21"/>
    <mergeCell ref="A12:A21"/>
    <mergeCell ref="A22:A31"/>
    <mergeCell ref="B22:B31"/>
    <mergeCell ref="K12:K21"/>
    <mergeCell ref="K22:K31"/>
    <mergeCell ref="C57:C58"/>
    <mergeCell ref="D57:D58"/>
    <mergeCell ref="F57:F58"/>
    <mergeCell ref="I22:I24"/>
    <mergeCell ref="J22:J24"/>
    <mergeCell ref="H57:H58"/>
    <mergeCell ref="I57:I58"/>
    <mergeCell ref="E57:E58"/>
    <mergeCell ref="D14:D15"/>
    <mergeCell ref="E14:E15"/>
    <mergeCell ref="H14:H15"/>
    <mergeCell ref="G57:G58"/>
    <mergeCell ref="I14:I15"/>
    <mergeCell ref="G6:H6"/>
    <mergeCell ref="A9:L9"/>
    <mergeCell ref="A10:L10"/>
    <mergeCell ref="A11:L11"/>
    <mergeCell ref="I5:I7"/>
    <mergeCell ref="F5:H5"/>
    <mergeCell ref="A65:A72"/>
    <mergeCell ref="B65:B72"/>
    <mergeCell ref="B73:B76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6:F7"/>
    <mergeCell ref="B40:B47"/>
    <mergeCell ref="A40:A47"/>
    <mergeCell ref="A48:A55"/>
    <mergeCell ref="B48:B55"/>
    <mergeCell ref="B56:B64"/>
    <mergeCell ref="A56:A64"/>
    <mergeCell ref="K81:L89"/>
    <mergeCell ref="A73:A76"/>
    <mergeCell ref="K73:K76"/>
    <mergeCell ref="L73:L76"/>
    <mergeCell ref="B77:B80"/>
    <mergeCell ref="A77:A80"/>
    <mergeCell ref="K77:K80"/>
    <mergeCell ref="L77:L80"/>
    <mergeCell ref="A81:B89"/>
    <mergeCell ref="H12:H13"/>
    <mergeCell ref="C22:C24"/>
    <mergeCell ref="D22:D24"/>
    <mergeCell ref="E22:E24"/>
    <mergeCell ref="H22:H24"/>
    <mergeCell ref="F22:F24"/>
    <mergeCell ref="G22:G24"/>
    <mergeCell ref="C12:C13"/>
    <mergeCell ref="D12:D13"/>
    <mergeCell ref="E12:E13"/>
    <mergeCell ref="F12:F13"/>
    <mergeCell ref="G12:G13"/>
    <mergeCell ref="C14:C15"/>
    <mergeCell ref="F14:F15"/>
    <mergeCell ref="G14:G15"/>
    <mergeCell ref="J57:J58"/>
    <mergeCell ref="J12:J13"/>
    <mergeCell ref="I12:I13"/>
    <mergeCell ref="J14:J15"/>
    <mergeCell ref="K32:K39"/>
    <mergeCell ref="K40:K47"/>
    <mergeCell ref="K48:K55"/>
    <mergeCell ref="K56:K64"/>
  </mergeCells>
  <pageMargins left="0.43307086614173229" right="0.25" top="0.35433070866141736" bottom="0.11811023622047245" header="0.51181102362204722" footer="0.2"/>
  <pageSetup paperSize="9" scale="2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'молодежь города'!Область_печати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</dc:creator>
  <cp:lastModifiedBy>Маркова</cp:lastModifiedBy>
  <cp:lastPrinted>2021-09-24T13:27:27Z</cp:lastPrinted>
  <dcterms:created xsi:type="dcterms:W3CDTF">2018-03-13T11:40:07Z</dcterms:created>
  <dcterms:modified xsi:type="dcterms:W3CDTF">2022-01-10T10:45:50Z</dcterms:modified>
</cp:coreProperties>
</file>