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Лист1!$A$1:$M$130</definedName>
  </definedNames>
  <calcPr calcId="125725"/>
</workbook>
</file>

<file path=xl/calcChain.xml><?xml version="1.0" encoding="utf-8"?>
<calcChain xmlns="http://schemas.openxmlformats.org/spreadsheetml/2006/main">
  <c r="I126" i="1"/>
  <c r="D126"/>
  <c r="D41"/>
  <c r="F124"/>
  <c r="H124"/>
  <c r="I125"/>
  <c r="I124"/>
  <c r="D128" l="1"/>
  <c r="I128"/>
  <c r="H127"/>
  <c r="D125"/>
  <c r="D124" s="1"/>
  <c r="D127"/>
  <c r="E123"/>
  <c r="H123"/>
  <c r="I123"/>
  <c r="D123"/>
  <c r="D121"/>
  <c r="D122"/>
  <c r="E102"/>
  <c r="H102"/>
  <c r="I102"/>
  <c r="D102"/>
  <c r="E83"/>
  <c r="H83"/>
  <c r="I83"/>
  <c r="D83"/>
  <c r="D25"/>
  <c r="I57"/>
  <c r="D57" s="1"/>
  <c r="D16"/>
  <c r="D42"/>
  <c r="D44"/>
  <c r="D45"/>
  <c r="D46"/>
  <c r="D48"/>
  <c r="D49"/>
  <c r="D50"/>
  <c r="D52"/>
  <c r="D53"/>
  <c r="D54"/>
  <c r="I121"/>
  <c r="I122"/>
  <c r="I120"/>
  <c r="D120" s="1"/>
  <c r="D20"/>
  <c r="D32"/>
  <c r="I101"/>
  <c r="D101" s="1"/>
  <c r="I100"/>
  <c r="D100" s="1"/>
  <c r="I99"/>
  <c r="D99" s="1"/>
  <c r="I82"/>
  <c r="D82" s="1"/>
  <c r="I81"/>
  <c r="D81" s="1"/>
  <c r="I80"/>
  <c r="D80" s="1"/>
  <c r="I58"/>
  <c r="D58" s="1"/>
  <c r="I56"/>
  <c r="D56" s="1"/>
  <c r="E127"/>
  <c r="E126"/>
  <c r="H126"/>
  <c r="D78"/>
  <c r="D77"/>
  <c r="D18"/>
  <c r="H125"/>
  <c r="E125"/>
  <c r="D76"/>
  <c r="D40"/>
  <c r="I127"/>
  <c r="D116"/>
  <c r="D117"/>
  <c r="E124" l="1"/>
  <c r="D68" l="1"/>
  <c r="D64"/>
  <c r="D37"/>
  <c r="D26"/>
  <c r="D95"/>
  <c r="D97"/>
  <c r="D90"/>
  <c r="D88"/>
  <c r="D15"/>
  <c r="D72"/>
  <c r="D65"/>
  <c r="D38"/>
  <c r="D36"/>
  <c r="D34"/>
  <c r="D30"/>
  <c r="D28"/>
</calcChain>
</file>

<file path=xl/sharedStrings.xml><?xml version="1.0" encoding="utf-8"?>
<sst xmlns="http://schemas.openxmlformats.org/spreadsheetml/2006/main" count="109" uniqueCount="95">
  <si>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</si>
  <si>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</si>
  <si>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</si>
  <si>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</si>
  <si>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</si>
  <si>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</si>
  <si>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</si>
  <si>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</si>
  <si>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</si>
  <si>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</si>
  <si>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</si>
  <si>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</si>
  <si>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</si>
  <si>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</si>
  <si>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</si>
  <si>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</si>
  <si>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</si>
  <si>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</si>
  <si>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</si>
  <si>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</si>
  <si>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</si>
  <si>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</si>
  <si>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</si>
  <si>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</si>
  <si>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</si>
  <si>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</si>
  <si>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</si>
  <si>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</si>
  <si>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</si>
  <si>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</si>
  <si>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</si>
  <si>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</si>
  <si>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</si>
  <si>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</si>
  <si>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</si>
  <si>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</si>
  <si>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</si>
  <si>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</si>
  <si>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</si>
  <si>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</si>
  <si>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</si>
  <si>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</si>
  <si>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</si>
  <si>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</si>
  <si>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</si>
  <si>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</si>
  <si>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</si>
  <si>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</si>
  <si>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</si>
  <si>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</si>
  <si>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</si>
  <si>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</si>
  <si>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</si>
  <si>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</si>
  <si>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</si>
  <si>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</si>
  <si>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</si>
  <si>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</si>
  <si>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</si>
  <si>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</si>
  <si>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</si>
  <si>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</si>
  <si>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</si>
  <si>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</si>
  <si>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</si>
  <si>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</si>
  <si>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</si>
  <si>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</si>
  <si>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</si>
  <si>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</si>
  <si>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</si>
  <si>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</si>
  <si>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</si>
  <si>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2.4.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</si>
  <si>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</si>
  <si>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</si>
  <si>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</si>
  <si>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</si>
  <si>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</si>
  <si>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</si>
  <si>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</si>
  <si>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</si>
  <si>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</si>
  <si>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>Пенсии за выслугу лет лицам, замещающим муниципальные должности и должности муниципальной службы ЗАТО г. Радужный Владимирской области</t>
  </si>
  <si>
    <t>1.10.</t>
  </si>
  <si>
    <t>Разработка программы комплексного развития социальной инфраструктуры</t>
  </si>
  <si>
    <t>МКУ "ГКМХ"</t>
  </si>
  <si>
    <t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</si>
  <si>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>2017-2020 г.г.</t>
  </si>
  <si>
    <t>Всего</t>
  </si>
  <si>
    <t>Субсидии, иные межбюджетные трансферты</t>
  </si>
  <si>
    <t>в том числе</t>
  </si>
  <si>
    <t>из федерального бюджета</t>
  </si>
  <si>
    <t>из областного бюджета</t>
  </si>
  <si>
    <t xml:space="preserve">Приложение № 3
к постановлению администрации
ЗАТО г.Радужный Владимирской области
от  04.06.2018 г.  № 820
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</si>
</sst>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0" xfId="0" applyFill="1"/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horizontal="justify" vertical="top" wrapText="1"/>
    </xf>
    <xf numFmtId="4" fontId="4" fillId="2" borderId="3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8" xfId="0" applyFont="1" applyBorder="1"/>
    <xf numFmtId="4" fontId="3" fillId="0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6" fillId="0" borderId="10" xfId="0" applyFont="1" applyBorder="1"/>
    <xf numFmtId="0" fontId="6" fillId="0" borderId="11" xfId="0" applyFont="1" applyBorder="1"/>
    <xf numFmtId="0" fontId="6" fillId="0" borderId="11" xfId="0" applyFont="1" applyFill="1" applyBorder="1"/>
    <xf numFmtId="0" fontId="6" fillId="0" borderId="12" xfId="0" applyFont="1" applyBorder="1"/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3" fillId="2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6" fillId="0" borderId="2" xfId="0" applyFont="1" applyFill="1" applyBorder="1" applyAlignment="1"/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tabSelected="1" view="pageBreakPreview" zoomScale="60" zoomScaleNormal="70" zoomScalePageLayoutView="75" workbookViewId="0">
      <selection sqref="A1:L1"/>
    </sheetView>
  </sheetViews>
  <sheetFormatPr defaultRowHeight="18.75"/>
  <cols>
    <col min="1" max="1" width="6" customWidth="1"/>
    <col min="2" max="2" width="67.5703125" customWidth="1"/>
    <col min="3" max="3" width="12.5703125" customWidth="1"/>
    <col min="4" max="4" width="22.28515625" style="2" customWidth="1"/>
    <col min="5" max="7" width="17.5703125" customWidth="1"/>
    <col min="8" max="8" width="17.42578125" customWidth="1"/>
    <col min="9" max="9" width="19.5703125" customWidth="1"/>
    <col min="10" max="10" width="12.7109375" customWidth="1"/>
    <col min="11" max="11" width="35.42578125" style="1" customWidth="1"/>
    <col min="12" max="12" width="32.7109375" style="1" customWidth="1"/>
  </cols>
  <sheetData>
    <row r="1" spans="1:12" ht="96.75" customHeight="1">
      <c r="A1" s="64" t="s">
        <v>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3" spans="1:12">
      <c r="A3" s="65" t="s">
        <v>54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>
      <c r="A4" s="3"/>
      <c r="B4" s="3"/>
      <c r="C4" s="3"/>
      <c r="D4" s="27"/>
      <c r="E4" s="3"/>
      <c r="F4" s="33"/>
      <c r="G4" s="33"/>
      <c r="H4" s="3"/>
      <c r="I4" s="3"/>
      <c r="J4" s="3"/>
      <c r="K4" s="3"/>
      <c r="L4" s="3"/>
    </row>
    <row r="5" spans="1:12" ht="15.75">
      <c r="A5" s="66"/>
      <c r="B5" s="67" t="s">
        <v>0</v>
      </c>
      <c r="C5" s="67" t="s">
        <v>1</v>
      </c>
      <c r="D5" s="68" t="s">
        <v>2</v>
      </c>
      <c r="E5" s="67" t="s">
        <v>3</v>
      </c>
      <c r="F5" s="67"/>
      <c r="G5" s="67"/>
      <c r="H5" s="67"/>
      <c r="I5" s="67"/>
      <c r="J5" s="67" t="s">
        <v>8</v>
      </c>
      <c r="K5" s="67" t="s">
        <v>4</v>
      </c>
      <c r="L5" s="67" t="s">
        <v>5</v>
      </c>
    </row>
    <row r="6" spans="1:12" ht="15.75" customHeight="1">
      <c r="A6" s="66"/>
      <c r="B6" s="67"/>
      <c r="C6" s="67"/>
      <c r="D6" s="68"/>
      <c r="E6" s="67" t="s">
        <v>6</v>
      </c>
      <c r="F6" s="67" t="s">
        <v>7</v>
      </c>
      <c r="G6" s="67"/>
      <c r="H6" s="67"/>
      <c r="I6" s="67"/>
      <c r="J6" s="67"/>
      <c r="K6" s="67"/>
      <c r="L6" s="67"/>
    </row>
    <row r="7" spans="1:12" ht="15.75">
      <c r="A7" s="66"/>
      <c r="B7" s="67"/>
      <c r="C7" s="67"/>
      <c r="D7" s="68"/>
      <c r="E7" s="67"/>
      <c r="F7" s="67" t="s">
        <v>90</v>
      </c>
      <c r="G7" s="67"/>
      <c r="H7" s="67"/>
      <c r="I7" s="67" t="s">
        <v>9</v>
      </c>
      <c r="J7" s="67"/>
      <c r="K7" s="67"/>
      <c r="L7" s="67"/>
    </row>
    <row r="8" spans="1:12" ht="15.75">
      <c r="A8" s="66"/>
      <c r="B8" s="67"/>
      <c r="C8" s="67"/>
      <c r="D8" s="68"/>
      <c r="E8" s="67"/>
      <c r="F8" s="67" t="s">
        <v>89</v>
      </c>
      <c r="G8" s="67" t="s">
        <v>91</v>
      </c>
      <c r="H8" s="67"/>
      <c r="I8" s="67"/>
      <c r="J8" s="67"/>
      <c r="K8" s="67"/>
      <c r="L8" s="67"/>
    </row>
    <row r="9" spans="1:12" ht="31.5">
      <c r="A9" s="66"/>
      <c r="B9" s="67"/>
      <c r="C9" s="67"/>
      <c r="D9" s="68"/>
      <c r="E9" s="67"/>
      <c r="F9" s="67"/>
      <c r="G9" s="34" t="s">
        <v>92</v>
      </c>
      <c r="H9" s="34" t="s">
        <v>93</v>
      </c>
      <c r="I9" s="67"/>
      <c r="J9" s="67"/>
      <c r="K9" s="67"/>
      <c r="L9" s="67"/>
    </row>
    <row r="10" spans="1:12" ht="15.75">
      <c r="A10" s="19">
        <v>1</v>
      </c>
      <c r="B10" s="39">
        <v>2</v>
      </c>
      <c r="C10" s="39">
        <v>3</v>
      </c>
      <c r="D10" s="4">
        <v>4</v>
      </c>
      <c r="E10" s="39">
        <v>5</v>
      </c>
      <c r="F10" s="39">
        <v>6</v>
      </c>
      <c r="G10" s="39">
        <v>7</v>
      </c>
      <c r="H10" s="39">
        <v>8</v>
      </c>
      <c r="I10" s="39">
        <v>9</v>
      </c>
      <c r="J10" s="39">
        <v>10</v>
      </c>
      <c r="K10" s="39">
        <v>11</v>
      </c>
      <c r="L10" s="39">
        <v>12</v>
      </c>
    </row>
    <row r="11" spans="1:12" ht="15.75">
      <c r="A11" s="58" t="s">
        <v>55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60"/>
    </row>
    <row r="12" spans="1:12" ht="15.75">
      <c r="A12" s="61" t="s">
        <v>10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3"/>
    </row>
    <row r="13" spans="1:12" ht="15.75">
      <c r="A13" s="61" t="s">
        <v>11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3"/>
    </row>
    <row r="14" spans="1:12" ht="15.75">
      <c r="A14" s="61" t="s">
        <v>12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ht="24" customHeight="1">
      <c r="A15" s="53" t="s">
        <v>13</v>
      </c>
      <c r="B15" s="51" t="s">
        <v>83</v>
      </c>
      <c r="C15" s="35">
        <v>2017</v>
      </c>
      <c r="D15" s="28">
        <f>I15+H15+E15</f>
        <v>1159908.72</v>
      </c>
      <c r="E15" s="5"/>
      <c r="F15" s="5"/>
      <c r="G15" s="5"/>
      <c r="H15" s="37"/>
      <c r="I15" s="38">
        <v>1159908.72</v>
      </c>
      <c r="J15" s="39"/>
      <c r="K15" s="51" t="s">
        <v>56</v>
      </c>
      <c r="L15" s="51" t="s">
        <v>14</v>
      </c>
    </row>
    <row r="16" spans="1:12" ht="15" customHeight="1">
      <c r="A16" s="53"/>
      <c r="B16" s="51"/>
      <c r="C16" s="45">
        <v>2018</v>
      </c>
      <c r="D16" s="46">
        <f t="shared" ref="D16" si="0">I16+H16+E16</f>
        <v>1220000</v>
      </c>
      <c r="E16" s="47"/>
      <c r="F16" s="47"/>
      <c r="G16" s="47"/>
      <c r="H16" s="48"/>
      <c r="I16" s="49">
        <v>1220000</v>
      </c>
      <c r="J16" s="50"/>
      <c r="K16" s="51"/>
      <c r="L16" s="51"/>
    </row>
    <row r="17" spans="1:12" ht="15" customHeight="1">
      <c r="A17" s="53"/>
      <c r="B17" s="51"/>
      <c r="C17" s="45"/>
      <c r="D17" s="46"/>
      <c r="E17" s="47"/>
      <c r="F17" s="47"/>
      <c r="G17" s="47"/>
      <c r="H17" s="48"/>
      <c r="I17" s="49"/>
      <c r="J17" s="50"/>
      <c r="K17" s="51"/>
      <c r="L17" s="51"/>
    </row>
    <row r="18" spans="1:12" ht="42.6" customHeight="1">
      <c r="A18" s="53"/>
      <c r="B18" s="51"/>
      <c r="C18" s="35">
        <v>2019</v>
      </c>
      <c r="D18" s="28">
        <f>I18+H18+E18</f>
        <v>1100000</v>
      </c>
      <c r="E18" s="36"/>
      <c r="F18" s="36"/>
      <c r="G18" s="36"/>
      <c r="H18" s="6"/>
      <c r="I18" s="38">
        <v>1100000</v>
      </c>
      <c r="J18" s="39"/>
      <c r="K18" s="51"/>
      <c r="L18" s="51"/>
    </row>
    <row r="19" spans="1:12" ht="42.6" customHeight="1">
      <c r="A19" s="53"/>
      <c r="B19" s="51"/>
      <c r="C19" s="35">
        <v>2020</v>
      </c>
      <c r="D19" s="28">
        <v>1100000</v>
      </c>
      <c r="E19" s="36"/>
      <c r="F19" s="36"/>
      <c r="G19" s="36"/>
      <c r="H19" s="6"/>
      <c r="I19" s="38">
        <v>1100000</v>
      </c>
      <c r="J19" s="39"/>
      <c r="K19" s="51"/>
      <c r="L19" s="51"/>
    </row>
    <row r="20" spans="1:12" ht="15.75">
      <c r="A20" s="53" t="s">
        <v>15</v>
      </c>
      <c r="B20" s="51" t="s">
        <v>53</v>
      </c>
      <c r="C20" s="35">
        <v>2017</v>
      </c>
      <c r="D20" s="28">
        <f>E20+H20+I20</f>
        <v>249742.41</v>
      </c>
      <c r="E20" s="30"/>
      <c r="F20" s="30"/>
      <c r="G20" s="30"/>
      <c r="H20" s="6"/>
      <c r="I20" s="38">
        <v>249742.41</v>
      </c>
      <c r="J20" s="30"/>
      <c r="K20" s="51" t="s">
        <v>16</v>
      </c>
      <c r="L20" s="57" t="s">
        <v>14</v>
      </c>
    </row>
    <row r="21" spans="1:12" ht="15.75">
      <c r="A21" s="53"/>
      <c r="B21" s="51"/>
      <c r="C21" s="35">
        <v>2018</v>
      </c>
      <c r="D21" s="28">
        <v>7833399.3099999996</v>
      </c>
      <c r="E21" s="30"/>
      <c r="F21" s="30"/>
      <c r="G21" s="30"/>
      <c r="H21" s="6"/>
      <c r="I21" s="38">
        <v>7833399.3099999996</v>
      </c>
      <c r="J21" s="30"/>
      <c r="K21" s="51"/>
      <c r="L21" s="57"/>
    </row>
    <row r="22" spans="1:12" ht="29.25" customHeight="1">
      <c r="A22" s="53"/>
      <c r="B22" s="51"/>
      <c r="C22" s="35">
        <v>2019</v>
      </c>
      <c r="D22" s="28">
        <v>0</v>
      </c>
      <c r="E22" s="30"/>
      <c r="F22" s="30"/>
      <c r="G22" s="30"/>
      <c r="H22" s="6"/>
      <c r="I22" s="38">
        <v>0</v>
      </c>
      <c r="J22" s="30"/>
      <c r="K22" s="51"/>
      <c r="L22" s="57"/>
    </row>
    <row r="23" spans="1:12" ht="40.700000000000003" customHeight="1">
      <c r="A23" s="53"/>
      <c r="B23" s="51"/>
      <c r="C23" s="35">
        <v>2020</v>
      </c>
      <c r="D23" s="28">
        <v>0</v>
      </c>
      <c r="E23" s="30"/>
      <c r="F23" s="30"/>
      <c r="G23" s="30"/>
      <c r="H23" s="6"/>
      <c r="I23" s="38">
        <v>0</v>
      </c>
      <c r="J23" s="30"/>
      <c r="K23" s="51"/>
      <c r="L23" s="57"/>
    </row>
    <row r="24" spans="1:12" ht="15.75" customHeight="1">
      <c r="A24" s="53" t="s">
        <v>17</v>
      </c>
      <c r="B24" s="51" t="s">
        <v>25</v>
      </c>
      <c r="C24" s="35">
        <v>2017</v>
      </c>
      <c r="D24" s="28">
        <v>0</v>
      </c>
      <c r="E24" s="30"/>
      <c r="F24" s="30"/>
      <c r="G24" s="30"/>
      <c r="H24" s="37"/>
      <c r="I24" s="38">
        <v>0</v>
      </c>
      <c r="J24" s="30"/>
      <c r="K24" s="52" t="s">
        <v>58</v>
      </c>
      <c r="L24" s="51" t="s">
        <v>26</v>
      </c>
    </row>
    <row r="25" spans="1:12" ht="15.75">
      <c r="A25" s="53"/>
      <c r="B25" s="51"/>
      <c r="C25" s="35">
        <v>2018</v>
      </c>
      <c r="D25" s="28">
        <f>E25+H25+I25</f>
        <v>0</v>
      </c>
      <c r="E25" s="30"/>
      <c r="F25" s="30"/>
      <c r="G25" s="30"/>
      <c r="H25" s="37"/>
      <c r="I25" s="38">
        <v>0</v>
      </c>
      <c r="J25" s="30"/>
      <c r="K25" s="52"/>
      <c r="L25" s="51"/>
    </row>
    <row r="26" spans="1:12" ht="69" customHeight="1">
      <c r="A26" s="53"/>
      <c r="B26" s="51"/>
      <c r="C26" s="35">
        <v>2019</v>
      </c>
      <c r="D26" s="28">
        <f>E26+H26+I26</f>
        <v>0</v>
      </c>
      <c r="E26" s="30"/>
      <c r="F26" s="30"/>
      <c r="G26" s="30"/>
      <c r="H26" s="37"/>
      <c r="I26" s="38">
        <v>0</v>
      </c>
      <c r="J26" s="30"/>
      <c r="K26" s="52"/>
      <c r="L26" s="51"/>
    </row>
    <row r="27" spans="1:12" ht="39" customHeight="1">
      <c r="A27" s="53"/>
      <c r="B27" s="51"/>
      <c r="C27" s="35">
        <v>2020</v>
      </c>
      <c r="D27" s="28">
        <v>0</v>
      </c>
      <c r="E27" s="30"/>
      <c r="F27" s="30"/>
      <c r="G27" s="30"/>
      <c r="H27" s="37"/>
      <c r="I27" s="38">
        <v>0</v>
      </c>
      <c r="J27" s="30"/>
      <c r="K27" s="52"/>
      <c r="L27" s="51"/>
    </row>
    <row r="28" spans="1:12" ht="15.75">
      <c r="A28" s="53" t="s">
        <v>20</v>
      </c>
      <c r="B28" s="51" t="s">
        <v>28</v>
      </c>
      <c r="C28" s="35">
        <v>2017</v>
      </c>
      <c r="D28" s="28">
        <f>I28+H28+E28</f>
        <v>0</v>
      </c>
      <c r="E28" s="30"/>
      <c r="F28" s="30"/>
      <c r="G28" s="30"/>
      <c r="H28" s="37"/>
      <c r="I28" s="37">
        <v>0</v>
      </c>
      <c r="J28" s="30"/>
      <c r="K28" s="52" t="s">
        <v>59</v>
      </c>
      <c r="L28" s="51" t="s">
        <v>29</v>
      </c>
    </row>
    <row r="29" spans="1:12" ht="15.75">
      <c r="A29" s="53"/>
      <c r="B29" s="51"/>
      <c r="C29" s="35">
        <v>2018</v>
      </c>
      <c r="D29" s="28">
        <v>0</v>
      </c>
      <c r="E29" s="30"/>
      <c r="F29" s="30"/>
      <c r="G29" s="30"/>
      <c r="H29" s="37"/>
      <c r="I29" s="37">
        <v>0</v>
      </c>
      <c r="J29" s="30"/>
      <c r="K29" s="52"/>
      <c r="L29" s="51"/>
    </row>
    <row r="30" spans="1:12" ht="186.75" customHeight="1">
      <c r="A30" s="53"/>
      <c r="B30" s="51"/>
      <c r="C30" s="35">
        <v>2019</v>
      </c>
      <c r="D30" s="28">
        <f t="shared" ref="D30:D38" si="1">I30+H30+E30</f>
        <v>0</v>
      </c>
      <c r="E30" s="30"/>
      <c r="F30" s="30"/>
      <c r="G30" s="30"/>
      <c r="H30" s="37"/>
      <c r="I30" s="37">
        <v>0</v>
      </c>
      <c r="J30" s="30"/>
      <c r="K30" s="52"/>
      <c r="L30" s="51"/>
    </row>
    <row r="31" spans="1:12" ht="34.5" customHeight="1">
      <c r="A31" s="53"/>
      <c r="B31" s="51"/>
      <c r="C31" s="35">
        <v>2020</v>
      </c>
      <c r="D31" s="28">
        <v>0</v>
      </c>
      <c r="E31" s="30"/>
      <c r="F31" s="30"/>
      <c r="G31" s="30"/>
      <c r="H31" s="37"/>
      <c r="I31" s="37">
        <v>0</v>
      </c>
      <c r="J31" s="30"/>
      <c r="K31" s="52"/>
      <c r="L31" s="51"/>
    </row>
    <row r="32" spans="1:12" ht="15.75">
      <c r="A32" s="53" t="s">
        <v>21</v>
      </c>
      <c r="B32" s="51" t="s">
        <v>32</v>
      </c>
      <c r="C32" s="35">
        <v>2017</v>
      </c>
      <c r="D32" s="28">
        <f t="shared" si="1"/>
        <v>1988772.32</v>
      </c>
      <c r="E32" s="29"/>
      <c r="F32" s="29"/>
      <c r="G32" s="29"/>
      <c r="H32" s="7"/>
      <c r="I32" s="37">
        <v>1988772.32</v>
      </c>
      <c r="J32" s="29"/>
      <c r="K32" s="52" t="s">
        <v>82</v>
      </c>
      <c r="L32" s="51" t="s">
        <v>33</v>
      </c>
    </row>
    <row r="33" spans="1:12" ht="22.9" customHeight="1">
      <c r="A33" s="53"/>
      <c r="B33" s="51"/>
      <c r="C33" s="35">
        <v>2018</v>
      </c>
      <c r="D33" s="28">
        <v>1815000</v>
      </c>
      <c r="E33" s="39"/>
      <c r="F33" s="39"/>
      <c r="G33" s="39"/>
      <c r="H33" s="37"/>
      <c r="I33" s="37">
        <v>1815000</v>
      </c>
      <c r="J33" s="39"/>
      <c r="K33" s="52"/>
      <c r="L33" s="51"/>
    </row>
    <row r="34" spans="1:12" ht="72.75" customHeight="1">
      <c r="A34" s="53"/>
      <c r="B34" s="51"/>
      <c r="C34" s="35">
        <v>2019</v>
      </c>
      <c r="D34" s="28">
        <f t="shared" si="1"/>
        <v>1800000</v>
      </c>
      <c r="E34" s="29"/>
      <c r="F34" s="29"/>
      <c r="G34" s="29"/>
      <c r="H34" s="7"/>
      <c r="I34" s="37">
        <v>1800000</v>
      </c>
      <c r="J34" s="29"/>
      <c r="K34" s="52"/>
      <c r="L34" s="51"/>
    </row>
    <row r="35" spans="1:12" ht="27.75" customHeight="1">
      <c r="A35" s="53"/>
      <c r="B35" s="51"/>
      <c r="C35" s="35">
        <v>2020</v>
      </c>
      <c r="D35" s="28">
        <v>1800000</v>
      </c>
      <c r="E35" s="29"/>
      <c r="F35" s="29"/>
      <c r="G35" s="29"/>
      <c r="H35" s="7"/>
      <c r="I35" s="37">
        <v>1800000</v>
      </c>
      <c r="J35" s="29"/>
      <c r="K35" s="52"/>
      <c r="L35" s="51"/>
    </row>
    <row r="36" spans="1:12" ht="18" customHeight="1">
      <c r="A36" s="53" t="s">
        <v>24</v>
      </c>
      <c r="B36" s="51" t="s">
        <v>34</v>
      </c>
      <c r="C36" s="35">
        <v>2017</v>
      </c>
      <c r="D36" s="28">
        <f t="shared" si="1"/>
        <v>0</v>
      </c>
      <c r="E36" s="29"/>
      <c r="F36" s="29"/>
      <c r="G36" s="29"/>
      <c r="H36" s="7"/>
      <c r="I36" s="37">
        <v>0</v>
      </c>
      <c r="J36" s="29"/>
      <c r="K36" s="52" t="s">
        <v>61</v>
      </c>
      <c r="L36" s="51" t="s">
        <v>35</v>
      </c>
    </row>
    <row r="37" spans="1:12" ht="19.5" customHeight="1">
      <c r="A37" s="53"/>
      <c r="B37" s="51"/>
      <c r="C37" s="35">
        <v>2018</v>
      </c>
      <c r="D37" s="28">
        <f t="shared" si="1"/>
        <v>0</v>
      </c>
      <c r="E37" s="29"/>
      <c r="F37" s="29"/>
      <c r="G37" s="29"/>
      <c r="H37" s="7"/>
      <c r="I37" s="37">
        <v>0</v>
      </c>
      <c r="J37" s="29"/>
      <c r="K37" s="52"/>
      <c r="L37" s="51"/>
    </row>
    <row r="38" spans="1:12" ht="22.5" customHeight="1">
      <c r="A38" s="53"/>
      <c r="B38" s="51"/>
      <c r="C38" s="35">
        <v>2019</v>
      </c>
      <c r="D38" s="28">
        <f t="shared" si="1"/>
        <v>0</v>
      </c>
      <c r="E38" s="29"/>
      <c r="F38" s="29"/>
      <c r="G38" s="29"/>
      <c r="H38" s="7"/>
      <c r="I38" s="37">
        <v>0</v>
      </c>
      <c r="J38" s="29"/>
      <c r="K38" s="52"/>
      <c r="L38" s="51"/>
    </row>
    <row r="39" spans="1:12" ht="22.5" customHeight="1">
      <c r="A39" s="53"/>
      <c r="B39" s="51"/>
      <c r="C39" s="35">
        <v>2020</v>
      </c>
      <c r="D39" s="28">
        <v>0</v>
      </c>
      <c r="E39" s="29"/>
      <c r="F39" s="29"/>
      <c r="G39" s="29"/>
      <c r="H39" s="7"/>
      <c r="I39" s="37">
        <v>0</v>
      </c>
      <c r="J39" s="29"/>
      <c r="K39" s="52"/>
      <c r="L39" s="51"/>
    </row>
    <row r="40" spans="1:12" ht="19.5" customHeight="1">
      <c r="A40" s="53" t="s">
        <v>27</v>
      </c>
      <c r="B40" s="51" t="s">
        <v>36</v>
      </c>
      <c r="C40" s="35">
        <v>2017</v>
      </c>
      <c r="D40" s="28">
        <f>E40+H40+I40</f>
        <v>25250</v>
      </c>
      <c r="E40" s="29"/>
      <c r="F40" s="29"/>
      <c r="G40" s="29"/>
      <c r="H40" s="7"/>
      <c r="I40" s="37">
        <v>25250</v>
      </c>
      <c r="J40" s="29"/>
      <c r="K40" s="52" t="s">
        <v>60</v>
      </c>
      <c r="L40" s="51" t="s">
        <v>37</v>
      </c>
    </row>
    <row r="41" spans="1:12" ht="19.5" customHeight="1">
      <c r="A41" s="53"/>
      <c r="B41" s="51"/>
      <c r="C41" s="35">
        <v>2018</v>
      </c>
      <c r="D41" s="28">
        <f>E41+H41+I41</f>
        <v>10100</v>
      </c>
      <c r="E41" s="29"/>
      <c r="F41" s="29"/>
      <c r="G41" s="29"/>
      <c r="H41" s="7"/>
      <c r="I41" s="37">
        <v>10100</v>
      </c>
      <c r="J41" s="29"/>
      <c r="K41" s="52"/>
      <c r="L41" s="51"/>
    </row>
    <row r="42" spans="1:12" ht="19.5" customHeight="1">
      <c r="A42" s="53"/>
      <c r="B42" s="51"/>
      <c r="C42" s="35">
        <v>2019</v>
      </c>
      <c r="D42" s="28">
        <f t="shared" ref="D42:D54" si="2">E42+H42+I42</f>
        <v>0</v>
      </c>
      <c r="E42" s="29"/>
      <c r="F42" s="29"/>
      <c r="G42" s="29"/>
      <c r="H42" s="7"/>
      <c r="I42" s="37">
        <v>0</v>
      </c>
      <c r="J42" s="29"/>
      <c r="K42" s="52"/>
      <c r="L42" s="51"/>
    </row>
    <row r="43" spans="1:12" ht="19.5" customHeight="1">
      <c r="A43" s="53"/>
      <c r="B43" s="51"/>
      <c r="C43" s="35">
        <v>2020</v>
      </c>
      <c r="D43" s="28">
        <v>0</v>
      </c>
      <c r="E43" s="29"/>
      <c r="F43" s="29"/>
      <c r="G43" s="29"/>
      <c r="H43" s="7"/>
      <c r="I43" s="37">
        <v>0</v>
      </c>
      <c r="J43" s="29"/>
      <c r="K43" s="52"/>
      <c r="L43" s="51"/>
    </row>
    <row r="44" spans="1:12" ht="20.25" customHeight="1">
      <c r="A44" s="53" t="s">
        <v>30</v>
      </c>
      <c r="B44" s="51" t="s">
        <v>52</v>
      </c>
      <c r="C44" s="35">
        <v>2017</v>
      </c>
      <c r="D44" s="28">
        <f t="shared" si="2"/>
        <v>0</v>
      </c>
      <c r="E44" s="29"/>
      <c r="F44" s="29"/>
      <c r="G44" s="29"/>
      <c r="H44" s="7"/>
      <c r="I44" s="37">
        <v>0</v>
      </c>
      <c r="J44" s="29"/>
      <c r="K44" s="52" t="s">
        <v>60</v>
      </c>
      <c r="L44" s="51" t="s">
        <v>38</v>
      </c>
    </row>
    <row r="45" spans="1:12" ht="22.5" customHeight="1">
      <c r="A45" s="53"/>
      <c r="B45" s="51"/>
      <c r="C45" s="35">
        <v>2018</v>
      </c>
      <c r="D45" s="28">
        <f t="shared" si="2"/>
        <v>0</v>
      </c>
      <c r="E45" s="29"/>
      <c r="F45" s="29"/>
      <c r="G45" s="29"/>
      <c r="H45" s="7"/>
      <c r="I45" s="37">
        <v>0</v>
      </c>
      <c r="J45" s="29"/>
      <c r="K45" s="52"/>
      <c r="L45" s="51"/>
    </row>
    <row r="46" spans="1:12" ht="25.5" customHeight="1">
      <c r="A46" s="53"/>
      <c r="B46" s="51"/>
      <c r="C46" s="35">
        <v>2019</v>
      </c>
      <c r="D46" s="28">
        <f t="shared" si="2"/>
        <v>0</v>
      </c>
      <c r="E46" s="29"/>
      <c r="F46" s="29"/>
      <c r="G46" s="29"/>
      <c r="H46" s="7"/>
      <c r="I46" s="37">
        <v>0</v>
      </c>
      <c r="J46" s="29"/>
      <c r="K46" s="52"/>
      <c r="L46" s="51"/>
    </row>
    <row r="47" spans="1:12" ht="25.5" customHeight="1">
      <c r="A47" s="53"/>
      <c r="B47" s="51"/>
      <c r="C47" s="35">
        <v>2020</v>
      </c>
      <c r="D47" s="28">
        <v>0</v>
      </c>
      <c r="E47" s="29"/>
      <c r="F47" s="29"/>
      <c r="G47" s="29"/>
      <c r="H47" s="7"/>
      <c r="I47" s="37">
        <v>0</v>
      </c>
      <c r="J47" s="29"/>
      <c r="K47" s="52"/>
      <c r="L47" s="51"/>
    </row>
    <row r="48" spans="1:12" ht="25.5" customHeight="1">
      <c r="A48" s="53" t="s">
        <v>75</v>
      </c>
      <c r="B48" s="51" t="s">
        <v>76</v>
      </c>
      <c r="C48" s="35">
        <v>2017</v>
      </c>
      <c r="D48" s="28">
        <f t="shared" si="2"/>
        <v>0</v>
      </c>
      <c r="E48" s="29"/>
      <c r="F48" s="29"/>
      <c r="G48" s="29"/>
      <c r="H48" s="7"/>
      <c r="I48" s="37">
        <v>0</v>
      </c>
      <c r="J48" s="29"/>
      <c r="K48" s="51" t="s">
        <v>77</v>
      </c>
      <c r="L48" s="57" t="s">
        <v>14</v>
      </c>
    </row>
    <row r="49" spans="1:12" ht="25.5" customHeight="1">
      <c r="A49" s="53"/>
      <c r="B49" s="51"/>
      <c r="C49" s="35">
        <v>2018</v>
      </c>
      <c r="D49" s="28">
        <f t="shared" si="2"/>
        <v>0</v>
      </c>
      <c r="E49" s="29"/>
      <c r="F49" s="29"/>
      <c r="G49" s="29"/>
      <c r="H49" s="7"/>
      <c r="I49" s="37">
        <v>0</v>
      </c>
      <c r="J49" s="29"/>
      <c r="K49" s="51"/>
      <c r="L49" s="57"/>
    </row>
    <row r="50" spans="1:12" ht="25.5" customHeight="1">
      <c r="A50" s="53"/>
      <c r="B50" s="51"/>
      <c r="C50" s="35">
        <v>2019</v>
      </c>
      <c r="D50" s="28">
        <f t="shared" si="2"/>
        <v>0</v>
      </c>
      <c r="E50" s="29"/>
      <c r="F50" s="29"/>
      <c r="G50" s="29"/>
      <c r="H50" s="7"/>
      <c r="I50" s="37">
        <v>0</v>
      </c>
      <c r="J50" s="29"/>
      <c r="K50" s="51"/>
      <c r="L50" s="57"/>
    </row>
    <row r="51" spans="1:12" ht="25.5" customHeight="1">
      <c r="A51" s="53"/>
      <c r="B51" s="51"/>
      <c r="C51" s="35">
        <v>2020</v>
      </c>
      <c r="D51" s="28">
        <v>0</v>
      </c>
      <c r="E51" s="29"/>
      <c r="F51" s="29"/>
      <c r="G51" s="29"/>
      <c r="H51" s="7"/>
      <c r="I51" s="37">
        <v>0</v>
      </c>
      <c r="J51" s="29"/>
      <c r="K51" s="51"/>
      <c r="L51" s="57"/>
    </row>
    <row r="52" spans="1:12" ht="25.5" customHeight="1">
      <c r="A52" s="53" t="s">
        <v>84</v>
      </c>
      <c r="B52" s="51" t="s">
        <v>85</v>
      </c>
      <c r="C52" s="35">
        <v>2017</v>
      </c>
      <c r="D52" s="28">
        <f t="shared" si="2"/>
        <v>0</v>
      </c>
      <c r="E52" s="29"/>
      <c r="F52" s="29"/>
      <c r="G52" s="29"/>
      <c r="H52" s="7"/>
      <c r="I52" s="37">
        <v>0</v>
      </c>
      <c r="J52" s="29"/>
      <c r="K52" s="51" t="s">
        <v>86</v>
      </c>
      <c r="L52" s="57" t="s">
        <v>87</v>
      </c>
    </row>
    <row r="53" spans="1:12" ht="25.5" customHeight="1">
      <c r="A53" s="53"/>
      <c r="B53" s="51"/>
      <c r="C53" s="35">
        <v>2018</v>
      </c>
      <c r="D53" s="28">
        <f t="shared" si="2"/>
        <v>58000</v>
      </c>
      <c r="E53" s="29"/>
      <c r="F53" s="29"/>
      <c r="G53" s="29"/>
      <c r="H53" s="7"/>
      <c r="I53" s="37">
        <v>58000</v>
      </c>
      <c r="J53" s="29"/>
      <c r="K53" s="51"/>
      <c r="L53" s="57"/>
    </row>
    <row r="54" spans="1:12" ht="45.75" customHeight="1">
      <c r="A54" s="53"/>
      <c r="B54" s="51"/>
      <c r="C54" s="35">
        <v>2019</v>
      </c>
      <c r="D54" s="28">
        <f t="shared" si="2"/>
        <v>0</v>
      </c>
      <c r="E54" s="29"/>
      <c r="F54" s="29"/>
      <c r="G54" s="29"/>
      <c r="H54" s="7"/>
      <c r="I54" s="37">
        <v>0</v>
      </c>
      <c r="J54" s="29"/>
      <c r="K54" s="51"/>
      <c r="L54" s="57"/>
    </row>
    <row r="55" spans="1:12" ht="21" customHeight="1">
      <c r="A55" s="53"/>
      <c r="B55" s="51"/>
      <c r="C55" s="35">
        <v>2020</v>
      </c>
      <c r="D55" s="28">
        <v>0</v>
      </c>
      <c r="E55" s="29"/>
      <c r="F55" s="29"/>
      <c r="G55" s="29"/>
      <c r="H55" s="7"/>
      <c r="I55" s="37">
        <v>0</v>
      </c>
      <c r="J55" s="29"/>
      <c r="K55" s="51"/>
      <c r="L55" s="57"/>
    </row>
    <row r="56" spans="1:12" ht="25.5" customHeight="1">
      <c r="A56" s="53"/>
      <c r="B56" s="51" t="s">
        <v>78</v>
      </c>
      <c r="C56" s="35">
        <v>2017</v>
      </c>
      <c r="D56" s="28">
        <f>I56+H56+E56</f>
        <v>3423673.45</v>
      </c>
      <c r="E56" s="29"/>
      <c r="F56" s="29"/>
      <c r="G56" s="29"/>
      <c r="H56" s="7"/>
      <c r="I56" s="37">
        <f>I15+I20+I24+I28+I32+I36+I40+I44+I48</f>
        <v>3423673.45</v>
      </c>
      <c r="J56" s="29"/>
      <c r="K56" s="51"/>
      <c r="L56" s="57"/>
    </row>
    <row r="57" spans="1:12" ht="25.5" customHeight="1">
      <c r="A57" s="53"/>
      <c r="B57" s="51"/>
      <c r="C57" s="35">
        <v>2018</v>
      </c>
      <c r="D57" s="28">
        <f>I57+H57+E57</f>
        <v>10936499.309999999</v>
      </c>
      <c r="E57" s="29"/>
      <c r="F57" s="29"/>
      <c r="G57" s="29"/>
      <c r="H57" s="7"/>
      <c r="I57" s="37">
        <f>I16+I21+I29+I33+I37+I41+I45+I49+I53</f>
        <v>10936499.309999999</v>
      </c>
      <c r="J57" s="29"/>
      <c r="K57" s="51"/>
      <c r="L57" s="57"/>
    </row>
    <row r="58" spans="1:12" ht="25.5" customHeight="1">
      <c r="A58" s="53"/>
      <c r="B58" s="51"/>
      <c r="C58" s="35">
        <v>2019</v>
      </c>
      <c r="D58" s="28">
        <f>I58+H58+E58</f>
        <v>2900000</v>
      </c>
      <c r="E58" s="29"/>
      <c r="F58" s="29"/>
      <c r="G58" s="29"/>
      <c r="H58" s="7"/>
      <c r="I58" s="37">
        <f>I18+I22+I26+I30+I34+I38+I42+I46+I50</f>
        <v>2900000</v>
      </c>
      <c r="J58" s="29"/>
      <c r="K58" s="51"/>
      <c r="L58" s="57"/>
    </row>
    <row r="59" spans="1:12" ht="25.5" customHeight="1">
      <c r="A59" s="53"/>
      <c r="B59" s="51"/>
      <c r="C59" s="35">
        <v>2020</v>
      </c>
      <c r="D59" s="28">
        <v>2900000</v>
      </c>
      <c r="E59" s="29"/>
      <c r="F59" s="29"/>
      <c r="G59" s="29"/>
      <c r="H59" s="7"/>
      <c r="I59" s="37">
        <v>2900000</v>
      </c>
      <c r="J59" s="31"/>
      <c r="K59" s="51"/>
      <c r="L59" s="57"/>
    </row>
    <row r="60" spans="1:12" ht="15.75">
      <c r="A60" s="58" t="s">
        <v>39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60"/>
    </row>
    <row r="61" spans="1:12" ht="15.75">
      <c r="A61" s="58" t="s">
        <v>40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60"/>
    </row>
    <row r="62" spans="1:12" ht="15.75">
      <c r="A62" s="58" t="s">
        <v>41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60"/>
    </row>
    <row r="63" spans="1:12" ht="15.75">
      <c r="A63" s="61" t="s">
        <v>12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1:12" ht="15.75">
      <c r="A64" s="53" t="s">
        <v>42</v>
      </c>
      <c r="B64" s="51" t="s">
        <v>43</v>
      </c>
      <c r="C64" s="35">
        <v>2017</v>
      </c>
      <c r="D64" s="28">
        <f t="shared" ref="D64:D72" si="3">I64+H64+E64</f>
        <v>828492.85</v>
      </c>
      <c r="E64" s="30"/>
      <c r="F64" s="30"/>
      <c r="G64" s="30"/>
      <c r="H64" s="37"/>
      <c r="I64" s="37">
        <v>828492.85</v>
      </c>
      <c r="J64" s="30"/>
      <c r="K64" s="51" t="s">
        <v>44</v>
      </c>
      <c r="L64" s="51" t="s">
        <v>45</v>
      </c>
    </row>
    <row r="65" spans="1:12" ht="15.75">
      <c r="A65" s="53"/>
      <c r="B65" s="51"/>
      <c r="C65" s="35">
        <v>2018</v>
      </c>
      <c r="D65" s="28">
        <f t="shared" si="3"/>
        <v>1008352</v>
      </c>
      <c r="E65" s="30"/>
      <c r="F65" s="30"/>
      <c r="G65" s="30"/>
      <c r="H65" s="6"/>
      <c r="I65" s="37">
        <v>1008352</v>
      </c>
      <c r="J65" s="30"/>
      <c r="K65" s="51"/>
      <c r="L65" s="51"/>
    </row>
    <row r="66" spans="1:12" ht="15.75">
      <c r="A66" s="53"/>
      <c r="B66" s="51"/>
      <c r="C66" s="35">
        <v>2019</v>
      </c>
      <c r="D66" s="28">
        <v>867000</v>
      </c>
      <c r="E66" s="30"/>
      <c r="F66" s="30"/>
      <c r="G66" s="30"/>
      <c r="H66" s="6"/>
      <c r="I66" s="37">
        <v>867000</v>
      </c>
      <c r="J66" s="30"/>
      <c r="K66" s="51"/>
      <c r="L66" s="51"/>
    </row>
    <row r="67" spans="1:12" ht="15.75">
      <c r="A67" s="53"/>
      <c r="B67" s="51"/>
      <c r="C67" s="35">
        <v>2020</v>
      </c>
      <c r="D67" s="28">
        <v>867000</v>
      </c>
      <c r="E67" s="30"/>
      <c r="F67" s="30"/>
      <c r="G67" s="30"/>
      <c r="H67" s="6"/>
      <c r="I67" s="37">
        <v>867000</v>
      </c>
      <c r="J67" s="30"/>
      <c r="K67" s="51"/>
      <c r="L67" s="51"/>
    </row>
    <row r="68" spans="1:12" ht="15.75">
      <c r="A68" s="53" t="s">
        <v>46</v>
      </c>
      <c r="B68" s="51" t="s">
        <v>47</v>
      </c>
      <c r="C68" s="35">
        <v>2017</v>
      </c>
      <c r="D68" s="28">
        <f t="shared" si="3"/>
        <v>776613.56</v>
      </c>
      <c r="E68" s="30"/>
      <c r="F68" s="30"/>
      <c r="G68" s="30"/>
      <c r="H68" s="8"/>
      <c r="I68" s="37">
        <v>776613.56</v>
      </c>
      <c r="J68" s="10"/>
      <c r="K68" s="51" t="s">
        <v>62</v>
      </c>
      <c r="L68" s="51" t="s">
        <v>45</v>
      </c>
    </row>
    <row r="69" spans="1:12" ht="15.75">
      <c r="A69" s="53"/>
      <c r="B69" s="51"/>
      <c r="C69" s="35">
        <v>2018</v>
      </c>
      <c r="D69" s="28">
        <v>863451</v>
      </c>
      <c r="E69" s="30"/>
      <c r="F69" s="30"/>
      <c r="G69" s="30"/>
      <c r="H69" s="8"/>
      <c r="I69" s="37">
        <v>863451</v>
      </c>
      <c r="J69" s="10"/>
      <c r="K69" s="51"/>
      <c r="L69" s="51"/>
    </row>
    <row r="70" spans="1:12" ht="15.75">
      <c r="A70" s="53"/>
      <c r="B70" s="51"/>
      <c r="C70" s="35">
        <v>2019</v>
      </c>
      <c r="D70" s="28">
        <v>825100</v>
      </c>
      <c r="E70" s="30"/>
      <c r="F70" s="30"/>
      <c r="G70" s="30"/>
      <c r="H70" s="8"/>
      <c r="I70" s="37">
        <v>825100</v>
      </c>
      <c r="J70" s="10"/>
      <c r="K70" s="51"/>
      <c r="L70" s="51"/>
    </row>
    <row r="71" spans="1:12" ht="15.75">
      <c r="A71" s="53"/>
      <c r="B71" s="51"/>
      <c r="C71" s="35">
        <v>2020</v>
      </c>
      <c r="D71" s="28">
        <v>825100</v>
      </c>
      <c r="E71" s="30"/>
      <c r="F71" s="30"/>
      <c r="G71" s="30"/>
      <c r="H71" s="8"/>
      <c r="I71" s="37">
        <v>825100</v>
      </c>
      <c r="J71" s="10"/>
      <c r="K71" s="51"/>
      <c r="L71" s="51"/>
    </row>
    <row r="72" spans="1:12" ht="15.75">
      <c r="A72" s="53" t="s">
        <v>48</v>
      </c>
      <c r="B72" s="51" t="s">
        <v>49</v>
      </c>
      <c r="C72" s="35">
        <v>2017</v>
      </c>
      <c r="D72" s="28">
        <f t="shared" si="3"/>
        <v>3462786.62</v>
      </c>
      <c r="E72" s="30"/>
      <c r="F72" s="30"/>
      <c r="G72" s="30"/>
      <c r="H72" s="9"/>
      <c r="I72" s="37">
        <v>3462786.62</v>
      </c>
      <c r="J72" s="10"/>
      <c r="K72" s="51" t="s">
        <v>60</v>
      </c>
      <c r="L72" s="51" t="s">
        <v>45</v>
      </c>
    </row>
    <row r="73" spans="1:12" ht="15.75">
      <c r="A73" s="53"/>
      <c r="B73" s="51"/>
      <c r="C73" s="35">
        <v>2018</v>
      </c>
      <c r="D73" s="28">
        <v>5099608</v>
      </c>
      <c r="E73" s="30"/>
      <c r="F73" s="30"/>
      <c r="G73" s="30"/>
      <c r="H73" s="8"/>
      <c r="I73" s="37">
        <v>5099608</v>
      </c>
      <c r="J73" s="10"/>
      <c r="K73" s="51"/>
      <c r="L73" s="51"/>
    </row>
    <row r="74" spans="1:12" ht="15.75">
      <c r="A74" s="53"/>
      <c r="B74" s="51"/>
      <c r="C74" s="35">
        <v>2019</v>
      </c>
      <c r="D74" s="28">
        <v>6377945</v>
      </c>
      <c r="E74" s="30"/>
      <c r="F74" s="30"/>
      <c r="G74" s="30"/>
      <c r="H74" s="8"/>
      <c r="I74" s="37">
        <v>6377945</v>
      </c>
      <c r="J74" s="10"/>
      <c r="K74" s="51"/>
      <c r="L74" s="51"/>
    </row>
    <row r="75" spans="1:12" ht="15.75">
      <c r="A75" s="53"/>
      <c r="B75" s="51"/>
      <c r="C75" s="35">
        <v>2020</v>
      </c>
      <c r="D75" s="28">
        <v>6001498</v>
      </c>
      <c r="E75" s="30"/>
      <c r="F75" s="30"/>
      <c r="G75" s="30"/>
      <c r="H75" s="8"/>
      <c r="I75" s="37">
        <v>6001498</v>
      </c>
      <c r="J75" s="10"/>
      <c r="K75" s="51"/>
      <c r="L75" s="51"/>
    </row>
    <row r="76" spans="1:12" ht="15.75" customHeight="1">
      <c r="A76" s="53" t="s">
        <v>73</v>
      </c>
      <c r="B76" s="51" t="s">
        <v>74</v>
      </c>
      <c r="C76" s="35">
        <v>2017</v>
      </c>
      <c r="D76" s="28">
        <f>E76+H76</f>
        <v>0</v>
      </c>
      <c r="E76" s="37"/>
      <c r="F76" s="37"/>
      <c r="G76" s="37"/>
      <c r="H76" s="37"/>
      <c r="I76" s="37">
        <v>0</v>
      </c>
      <c r="J76" s="29"/>
      <c r="K76" s="52" t="s">
        <v>60</v>
      </c>
      <c r="L76" s="51" t="s">
        <v>31</v>
      </c>
    </row>
    <row r="77" spans="1:12" ht="15.75">
      <c r="A77" s="53"/>
      <c r="B77" s="51"/>
      <c r="C77" s="35">
        <v>2018</v>
      </c>
      <c r="D77" s="28">
        <f>E77+H77</f>
        <v>0</v>
      </c>
      <c r="E77" s="37">
        <v>0</v>
      </c>
      <c r="F77" s="37"/>
      <c r="G77" s="37"/>
      <c r="H77" s="7"/>
      <c r="I77" s="37">
        <v>0</v>
      </c>
      <c r="J77" s="29"/>
      <c r="K77" s="52"/>
      <c r="L77" s="51"/>
    </row>
    <row r="78" spans="1:12" ht="35.25" customHeight="1">
      <c r="A78" s="53"/>
      <c r="B78" s="51"/>
      <c r="C78" s="35">
        <v>2019</v>
      </c>
      <c r="D78" s="28">
        <f>E78+H78</f>
        <v>0</v>
      </c>
      <c r="E78" s="37">
        <v>0</v>
      </c>
      <c r="F78" s="37"/>
      <c r="G78" s="37"/>
      <c r="H78" s="7"/>
      <c r="I78" s="37">
        <v>0</v>
      </c>
      <c r="J78" s="29"/>
      <c r="K78" s="52"/>
      <c r="L78" s="51"/>
    </row>
    <row r="79" spans="1:12" ht="35.25" customHeight="1">
      <c r="A79" s="53"/>
      <c r="B79" s="51"/>
      <c r="C79" s="35">
        <v>2020</v>
      </c>
      <c r="D79" s="28">
        <v>0</v>
      </c>
      <c r="E79" s="37">
        <v>0</v>
      </c>
      <c r="F79" s="37"/>
      <c r="G79" s="37"/>
      <c r="H79" s="7"/>
      <c r="I79" s="37">
        <v>0</v>
      </c>
      <c r="J79" s="29"/>
      <c r="K79" s="52"/>
      <c r="L79" s="51"/>
    </row>
    <row r="80" spans="1:12" ht="24.75" customHeight="1">
      <c r="A80" s="53"/>
      <c r="B80" s="51" t="s">
        <v>79</v>
      </c>
      <c r="C80" s="35">
        <v>2017</v>
      </c>
      <c r="D80" s="28">
        <f>I80+H80+E80</f>
        <v>5067893.03</v>
      </c>
      <c r="E80" s="37"/>
      <c r="F80" s="37"/>
      <c r="G80" s="37"/>
      <c r="H80" s="37"/>
      <c r="I80" s="37">
        <f>I64+I68+I72+I76</f>
        <v>5067893.03</v>
      </c>
      <c r="J80" s="29"/>
      <c r="K80" s="52"/>
      <c r="L80" s="51"/>
    </row>
    <row r="81" spans="1:12" ht="24.75" customHeight="1">
      <c r="A81" s="53"/>
      <c r="B81" s="51"/>
      <c r="C81" s="35">
        <v>2018</v>
      </c>
      <c r="D81" s="28">
        <f>I81+H81+E81</f>
        <v>6971411</v>
      </c>
      <c r="E81" s="37">
        <v>0</v>
      </c>
      <c r="F81" s="37"/>
      <c r="G81" s="37"/>
      <c r="H81" s="7"/>
      <c r="I81" s="37">
        <f>I65+I69+I73+I77</f>
        <v>6971411</v>
      </c>
      <c r="J81" s="29"/>
      <c r="K81" s="52"/>
      <c r="L81" s="51"/>
    </row>
    <row r="82" spans="1:12" ht="24" customHeight="1">
      <c r="A82" s="53"/>
      <c r="B82" s="51"/>
      <c r="C82" s="35">
        <v>2019</v>
      </c>
      <c r="D82" s="28">
        <f>I82+H82+E82</f>
        <v>8070045</v>
      </c>
      <c r="E82" s="37">
        <v>0</v>
      </c>
      <c r="F82" s="37"/>
      <c r="G82" s="37"/>
      <c r="H82" s="7"/>
      <c r="I82" s="37">
        <f>I66+I70+I74+I78</f>
        <v>8070045</v>
      </c>
      <c r="J82" s="29"/>
      <c r="K82" s="52"/>
      <c r="L82" s="51"/>
    </row>
    <row r="83" spans="1:12" ht="24" customHeight="1">
      <c r="A83" s="53"/>
      <c r="B83" s="51"/>
      <c r="C83" s="35">
        <v>2020</v>
      </c>
      <c r="D83" s="28">
        <f>D67+D71+D75+D79</f>
        <v>7693598</v>
      </c>
      <c r="E83" s="28">
        <f>E67+E71+E75+E79</f>
        <v>0</v>
      </c>
      <c r="F83" s="28"/>
      <c r="G83" s="28"/>
      <c r="H83" s="28">
        <f t="shared" ref="H83:I83" si="4">H67+H71+H75+H79</f>
        <v>0</v>
      </c>
      <c r="I83" s="38">
        <f t="shared" si="4"/>
        <v>7693598</v>
      </c>
      <c r="J83" s="29"/>
      <c r="K83" s="52"/>
      <c r="L83" s="51"/>
    </row>
    <row r="84" spans="1:12" ht="15.75">
      <c r="A84" s="54" t="s">
        <v>63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6"/>
    </row>
    <row r="85" spans="1:12" s="18" customFormat="1" ht="15.75">
      <c r="A85" s="54" t="s">
        <v>71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6"/>
    </row>
    <row r="86" spans="1:12" ht="15.75">
      <c r="A86" s="54" t="s">
        <v>64</v>
      </c>
      <c r="B86" s="55"/>
      <c r="C86" s="55"/>
      <c r="D86" s="75"/>
      <c r="E86" s="55"/>
      <c r="F86" s="55"/>
      <c r="G86" s="55"/>
      <c r="H86" s="55"/>
      <c r="I86" s="55"/>
      <c r="J86" s="55"/>
      <c r="K86" s="55"/>
      <c r="L86" s="56"/>
    </row>
    <row r="87" spans="1:12" ht="15.75">
      <c r="A87" s="40" t="s">
        <v>12</v>
      </c>
      <c r="B87" s="41"/>
      <c r="C87" s="41"/>
      <c r="D87" s="42"/>
      <c r="E87" s="41"/>
      <c r="F87" s="41"/>
      <c r="G87" s="41"/>
      <c r="H87" s="41"/>
      <c r="I87" s="41"/>
      <c r="J87" s="41"/>
      <c r="K87" s="41"/>
      <c r="L87" s="43"/>
    </row>
    <row r="88" spans="1:12" ht="15.75">
      <c r="A88" s="53" t="s">
        <v>66</v>
      </c>
      <c r="B88" s="51" t="s">
        <v>18</v>
      </c>
      <c r="C88" s="35">
        <v>2017</v>
      </c>
      <c r="D88" s="28">
        <f t="shared" ref="D88:D97" si="5">E88+H88+I88</f>
        <v>37179997.909999996</v>
      </c>
      <c r="E88" s="39"/>
      <c r="F88" s="39"/>
      <c r="G88" s="39"/>
      <c r="H88" s="37"/>
      <c r="I88" s="38">
        <v>37179997.909999996</v>
      </c>
      <c r="J88" s="39"/>
      <c r="K88" s="51" t="s">
        <v>57</v>
      </c>
      <c r="L88" s="51" t="s">
        <v>19</v>
      </c>
    </row>
    <row r="89" spans="1:12" ht="15.75">
      <c r="A89" s="53"/>
      <c r="B89" s="51"/>
      <c r="C89" s="35">
        <v>2018</v>
      </c>
      <c r="D89" s="28">
        <v>44788799.020000003</v>
      </c>
      <c r="E89" s="39"/>
      <c r="F89" s="39"/>
      <c r="G89" s="39"/>
      <c r="H89" s="37"/>
      <c r="I89" s="38">
        <v>44788799.020000003</v>
      </c>
      <c r="J89" s="39"/>
      <c r="K89" s="51"/>
      <c r="L89" s="51"/>
    </row>
    <row r="90" spans="1:12" ht="32.25" customHeight="1">
      <c r="A90" s="53"/>
      <c r="B90" s="51"/>
      <c r="C90" s="35">
        <v>2019</v>
      </c>
      <c r="D90" s="28">
        <f t="shared" si="5"/>
        <v>38188118</v>
      </c>
      <c r="E90" s="39"/>
      <c r="F90" s="39"/>
      <c r="G90" s="39"/>
      <c r="H90" s="37"/>
      <c r="I90" s="38">
        <v>38188118</v>
      </c>
      <c r="J90" s="39"/>
      <c r="K90" s="51"/>
      <c r="L90" s="51"/>
    </row>
    <row r="91" spans="1:12" ht="15.75" hidden="1" customHeight="1">
      <c r="A91" s="53"/>
      <c r="B91" s="51"/>
      <c r="C91" s="35"/>
      <c r="D91" s="28"/>
      <c r="E91" s="30"/>
      <c r="F91" s="30"/>
      <c r="G91" s="30"/>
      <c r="H91" s="6"/>
      <c r="I91" s="28"/>
      <c r="J91" s="30"/>
      <c r="K91" s="51"/>
      <c r="L91" s="51"/>
    </row>
    <row r="92" spans="1:12" ht="15.75" hidden="1" customHeight="1">
      <c r="A92" s="53"/>
      <c r="B92" s="51"/>
      <c r="C92" s="35"/>
      <c r="D92" s="28"/>
      <c r="E92" s="30"/>
      <c r="F92" s="30"/>
      <c r="G92" s="30"/>
      <c r="H92" s="6"/>
      <c r="I92" s="28"/>
      <c r="J92" s="30"/>
      <c r="K92" s="51"/>
      <c r="L92" s="51"/>
    </row>
    <row r="93" spans="1:12" ht="15.75" hidden="1" customHeight="1">
      <c r="A93" s="53"/>
      <c r="B93" s="51"/>
      <c r="C93" s="35"/>
      <c r="D93" s="28"/>
      <c r="E93" s="30"/>
      <c r="F93" s="30"/>
      <c r="G93" s="30"/>
      <c r="H93" s="6"/>
      <c r="I93" s="28"/>
      <c r="J93" s="30"/>
      <c r="K93" s="51"/>
      <c r="L93" s="51"/>
    </row>
    <row r="94" spans="1:12" ht="15.75">
      <c r="A94" s="53"/>
      <c r="B94" s="51"/>
      <c r="C94" s="35">
        <v>2020</v>
      </c>
      <c r="D94" s="28">
        <v>38188118</v>
      </c>
      <c r="E94" s="28"/>
      <c r="F94" s="28"/>
      <c r="G94" s="28"/>
      <c r="H94" s="28"/>
      <c r="I94" s="38">
        <v>38188118</v>
      </c>
      <c r="J94" s="30"/>
      <c r="K94" s="51"/>
      <c r="L94" s="51"/>
    </row>
    <row r="95" spans="1:12" ht="15.75">
      <c r="A95" s="53" t="s">
        <v>65</v>
      </c>
      <c r="B95" s="51" t="s">
        <v>22</v>
      </c>
      <c r="C95" s="35">
        <v>2017</v>
      </c>
      <c r="D95" s="28">
        <f t="shared" si="5"/>
        <v>0</v>
      </c>
      <c r="E95" s="30"/>
      <c r="F95" s="30"/>
      <c r="G95" s="30"/>
      <c r="H95" s="6"/>
      <c r="I95" s="38">
        <v>0</v>
      </c>
      <c r="J95" s="30"/>
      <c r="K95" s="52" t="s">
        <v>57</v>
      </c>
      <c r="L95" s="51" t="s">
        <v>23</v>
      </c>
    </row>
    <row r="96" spans="1:12" ht="15.75">
      <c r="A96" s="53"/>
      <c r="B96" s="51"/>
      <c r="C96" s="35">
        <v>2018</v>
      </c>
      <c r="D96" s="28">
        <v>1071200</v>
      </c>
      <c r="E96" s="30"/>
      <c r="F96" s="30"/>
      <c r="G96" s="30"/>
      <c r="H96" s="6"/>
      <c r="I96" s="38">
        <v>1071200</v>
      </c>
      <c r="J96" s="30"/>
      <c r="K96" s="52"/>
      <c r="L96" s="51"/>
    </row>
    <row r="97" spans="1:12" ht="41.25" customHeight="1">
      <c r="A97" s="53"/>
      <c r="B97" s="51"/>
      <c r="C97" s="35">
        <v>2019</v>
      </c>
      <c r="D97" s="28">
        <f t="shared" si="5"/>
        <v>0</v>
      </c>
      <c r="E97" s="30"/>
      <c r="F97" s="30"/>
      <c r="G97" s="30"/>
      <c r="H97" s="6"/>
      <c r="I97" s="38">
        <v>0</v>
      </c>
      <c r="J97" s="30"/>
      <c r="K97" s="52"/>
      <c r="L97" s="51"/>
    </row>
    <row r="98" spans="1:12" ht="41.25" customHeight="1">
      <c r="A98" s="53"/>
      <c r="B98" s="51"/>
      <c r="C98" s="35">
        <v>2020</v>
      </c>
      <c r="D98" s="28">
        <v>0</v>
      </c>
      <c r="E98" s="30"/>
      <c r="F98" s="30"/>
      <c r="G98" s="30"/>
      <c r="H98" s="6"/>
      <c r="I98" s="38">
        <v>0</v>
      </c>
      <c r="J98" s="30"/>
      <c r="K98" s="52"/>
      <c r="L98" s="51"/>
    </row>
    <row r="99" spans="1:12" ht="21.75" customHeight="1">
      <c r="A99" s="53"/>
      <c r="B99" s="51" t="s">
        <v>80</v>
      </c>
      <c r="C99" s="35">
        <v>2017</v>
      </c>
      <c r="D99" s="28">
        <f>E99+H99+I99</f>
        <v>37179997.909999996</v>
      </c>
      <c r="E99" s="30"/>
      <c r="F99" s="30"/>
      <c r="G99" s="30"/>
      <c r="H99" s="6"/>
      <c r="I99" s="38">
        <f>I88+I95</f>
        <v>37179997.909999996</v>
      </c>
      <c r="J99" s="30"/>
      <c r="K99" s="52" t="s">
        <v>57</v>
      </c>
      <c r="L99" s="51" t="s">
        <v>23</v>
      </c>
    </row>
    <row r="100" spans="1:12" ht="23.25" customHeight="1">
      <c r="A100" s="53"/>
      <c r="B100" s="51"/>
      <c r="C100" s="35">
        <v>2018</v>
      </c>
      <c r="D100" s="28">
        <f>E100+H100+I100</f>
        <v>45859999.020000003</v>
      </c>
      <c r="E100" s="30"/>
      <c r="F100" s="30"/>
      <c r="G100" s="30"/>
      <c r="H100" s="6"/>
      <c r="I100" s="38">
        <f>I89+I96</f>
        <v>45859999.020000003</v>
      </c>
      <c r="J100" s="30"/>
      <c r="K100" s="52"/>
      <c r="L100" s="51"/>
    </row>
    <row r="101" spans="1:12" ht="21.75" customHeight="1">
      <c r="A101" s="53"/>
      <c r="B101" s="51"/>
      <c r="C101" s="35">
        <v>2019</v>
      </c>
      <c r="D101" s="28">
        <f>E101+H101+I101</f>
        <v>38188118</v>
      </c>
      <c r="E101" s="30"/>
      <c r="F101" s="30"/>
      <c r="G101" s="30"/>
      <c r="H101" s="6"/>
      <c r="I101" s="38">
        <f>I90+I97</f>
        <v>38188118</v>
      </c>
      <c r="J101" s="30"/>
      <c r="K101" s="52"/>
      <c r="L101" s="51"/>
    </row>
    <row r="102" spans="1:12" ht="21.75" customHeight="1">
      <c r="A102" s="53"/>
      <c r="B102" s="51"/>
      <c r="C102" s="35">
        <v>2020</v>
      </c>
      <c r="D102" s="28">
        <f>D94+D98</f>
        <v>38188118</v>
      </c>
      <c r="E102" s="28">
        <f t="shared" ref="E102:I102" si="6">E94+E98</f>
        <v>0</v>
      </c>
      <c r="F102" s="28"/>
      <c r="G102" s="28"/>
      <c r="H102" s="28">
        <f t="shared" si="6"/>
        <v>0</v>
      </c>
      <c r="I102" s="38">
        <f t="shared" si="6"/>
        <v>38188118</v>
      </c>
      <c r="J102" s="30"/>
      <c r="K102" s="52"/>
      <c r="L102" s="51"/>
    </row>
    <row r="103" spans="1:12" ht="15.75" customHeight="1">
      <c r="A103" s="54" t="s">
        <v>67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6"/>
    </row>
    <row r="104" spans="1:12" ht="15.75">
      <c r="A104" s="54" t="s">
        <v>72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6"/>
    </row>
    <row r="105" spans="1:12" ht="15.75">
      <c r="A105" s="54" t="s">
        <v>68</v>
      </c>
      <c r="B105" s="55"/>
      <c r="C105" s="55"/>
      <c r="D105" s="75"/>
      <c r="E105" s="55"/>
      <c r="F105" s="55"/>
      <c r="G105" s="55"/>
      <c r="H105" s="55"/>
      <c r="I105" s="55"/>
      <c r="J105" s="55"/>
      <c r="K105" s="55"/>
      <c r="L105" s="56"/>
    </row>
    <row r="106" spans="1:12" ht="12" customHeight="1">
      <c r="A106" s="20" t="s">
        <v>12</v>
      </c>
      <c r="B106" s="21"/>
      <c r="C106" s="21"/>
      <c r="D106" s="22"/>
      <c r="E106" s="21"/>
      <c r="F106" s="21"/>
      <c r="G106" s="21"/>
      <c r="H106" s="21"/>
      <c r="I106" s="21"/>
      <c r="J106" s="21"/>
      <c r="K106" s="21"/>
      <c r="L106" s="23"/>
    </row>
    <row r="107" spans="1:12" ht="15.75" hidden="1" customHeight="1">
      <c r="A107" s="72"/>
      <c r="B107" s="69"/>
      <c r="C107" s="14"/>
      <c r="D107" s="26"/>
      <c r="E107" s="13"/>
      <c r="F107" s="32"/>
      <c r="G107" s="32"/>
      <c r="H107" s="16"/>
      <c r="I107" s="17"/>
      <c r="J107" s="13"/>
      <c r="K107" s="69"/>
      <c r="L107" s="69"/>
    </row>
    <row r="108" spans="1:12" ht="15.75" hidden="1">
      <c r="A108" s="73"/>
      <c r="B108" s="70"/>
      <c r="C108" s="14"/>
      <c r="D108" s="26"/>
      <c r="E108" s="13"/>
      <c r="F108" s="32"/>
      <c r="G108" s="32"/>
      <c r="H108" s="16"/>
      <c r="I108" s="17"/>
      <c r="J108" s="13"/>
      <c r="K108" s="70"/>
      <c r="L108" s="70"/>
    </row>
    <row r="109" spans="1:12" ht="15.75" hidden="1">
      <c r="A109" s="74"/>
      <c r="B109" s="71"/>
      <c r="C109" s="14"/>
      <c r="D109" s="26"/>
      <c r="E109" s="13"/>
      <c r="F109" s="32"/>
      <c r="G109" s="32"/>
      <c r="H109" s="16"/>
      <c r="I109" s="17"/>
      <c r="J109" s="13"/>
      <c r="K109" s="71"/>
      <c r="L109" s="71"/>
    </row>
    <row r="110" spans="1:12" ht="15" hidden="1" customHeight="1">
      <c r="A110" s="72"/>
      <c r="B110" s="69"/>
      <c r="C110" s="14"/>
      <c r="D110" s="26"/>
      <c r="E110" s="11"/>
      <c r="F110" s="30"/>
      <c r="G110" s="30"/>
      <c r="H110" s="6"/>
      <c r="I110" s="15"/>
      <c r="J110" s="11"/>
      <c r="K110" s="69"/>
      <c r="L110" s="69"/>
    </row>
    <row r="111" spans="1:12" ht="15.75" hidden="1" customHeight="1">
      <c r="A111" s="73"/>
      <c r="B111" s="70"/>
      <c r="C111" s="14"/>
      <c r="D111" s="26"/>
      <c r="E111" s="11"/>
      <c r="F111" s="30"/>
      <c r="G111" s="30"/>
      <c r="H111" s="6"/>
      <c r="I111" s="15"/>
      <c r="J111" s="11"/>
      <c r="K111" s="70"/>
      <c r="L111" s="70"/>
    </row>
    <row r="112" spans="1:12" ht="15.75" hidden="1">
      <c r="A112" s="74"/>
      <c r="B112" s="71"/>
      <c r="C112" s="14"/>
      <c r="D112" s="26"/>
      <c r="E112" s="11"/>
      <c r="F112" s="30"/>
      <c r="G112" s="30"/>
      <c r="H112" s="6"/>
      <c r="I112" s="15"/>
      <c r="J112" s="11"/>
      <c r="K112" s="71"/>
      <c r="L112" s="71"/>
    </row>
    <row r="113" spans="1:12" ht="15.75" hidden="1" customHeight="1">
      <c r="A113" s="72"/>
      <c r="B113" s="69"/>
      <c r="C113" s="14"/>
      <c r="D113" s="26"/>
      <c r="E113" s="11"/>
      <c r="F113" s="30"/>
      <c r="G113" s="30"/>
      <c r="H113" s="6"/>
      <c r="I113" s="17"/>
      <c r="J113" s="11"/>
      <c r="K113" s="76"/>
      <c r="L113" s="69"/>
    </row>
    <row r="114" spans="1:12" ht="15.75" hidden="1">
      <c r="A114" s="73"/>
      <c r="B114" s="70"/>
      <c r="C114" s="14"/>
      <c r="D114" s="26"/>
      <c r="E114" s="11"/>
      <c r="F114" s="30"/>
      <c r="G114" s="30"/>
      <c r="H114" s="6"/>
      <c r="I114" s="17"/>
      <c r="J114" s="11"/>
      <c r="K114" s="77"/>
      <c r="L114" s="70"/>
    </row>
    <row r="115" spans="1:12" ht="15.75" hidden="1">
      <c r="A115" s="73"/>
      <c r="B115" s="71"/>
      <c r="C115" s="14"/>
      <c r="D115" s="26"/>
      <c r="E115" s="11"/>
      <c r="F115" s="30"/>
      <c r="G115" s="30"/>
      <c r="H115" s="6"/>
      <c r="I115" s="17"/>
      <c r="J115" s="11"/>
      <c r="K115" s="78"/>
      <c r="L115" s="71"/>
    </row>
    <row r="116" spans="1:12" ht="25.5" customHeight="1">
      <c r="A116" s="44" t="s">
        <v>69</v>
      </c>
      <c r="B116" s="51" t="s">
        <v>70</v>
      </c>
      <c r="C116" s="35">
        <v>2017</v>
      </c>
      <c r="D116" s="24">
        <f t="shared" ref="D116:D120" si="7">I116+H116+E116</f>
        <v>3180798</v>
      </c>
      <c r="E116" s="30"/>
      <c r="F116" s="37">
        <v>2298000</v>
      </c>
      <c r="G116" s="30"/>
      <c r="H116" s="37">
        <v>2298000</v>
      </c>
      <c r="I116" s="37">
        <v>882798</v>
      </c>
      <c r="J116" s="10"/>
      <c r="K116" s="50" t="s">
        <v>51</v>
      </c>
      <c r="L116" s="51" t="s">
        <v>31</v>
      </c>
    </row>
    <row r="117" spans="1:12" ht="21.75" customHeight="1">
      <c r="A117" s="44"/>
      <c r="B117" s="51"/>
      <c r="C117" s="35">
        <v>2018</v>
      </c>
      <c r="D117" s="38">
        <f t="shared" si="7"/>
        <v>3522833</v>
      </c>
      <c r="E117" s="30"/>
      <c r="F117" s="37">
        <v>2298000</v>
      </c>
      <c r="G117" s="30"/>
      <c r="H117" s="37">
        <v>2298000</v>
      </c>
      <c r="I117" s="37">
        <v>1224833</v>
      </c>
      <c r="J117" s="10"/>
      <c r="K117" s="50"/>
      <c r="L117" s="51"/>
    </row>
    <row r="118" spans="1:12" ht="42" customHeight="1">
      <c r="A118" s="53"/>
      <c r="B118" s="51"/>
      <c r="C118" s="35">
        <v>2019</v>
      </c>
      <c r="D118" s="38">
        <v>3798000</v>
      </c>
      <c r="E118" s="30"/>
      <c r="F118" s="37">
        <v>2298000</v>
      </c>
      <c r="G118" s="30"/>
      <c r="H118" s="37">
        <v>2298000</v>
      </c>
      <c r="I118" s="37">
        <v>1500000</v>
      </c>
      <c r="J118" s="10"/>
      <c r="K118" s="50"/>
      <c r="L118" s="51"/>
    </row>
    <row r="119" spans="1:12" ht="42" customHeight="1">
      <c r="A119" s="53"/>
      <c r="B119" s="51"/>
      <c r="C119" s="35">
        <v>2020</v>
      </c>
      <c r="D119" s="38">
        <v>3798000</v>
      </c>
      <c r="E119" s="30"/>
      <c r="F119" s="37">
        <v>2298000</v>
      </c>
      <c r="G119" s="30"/>
      <c r="H119" s="37">
        <v>2298000</v>
      </c>
      <c r="I119" s="37">
        <v>1500000</v>
      </c>
      <c r="J119" s="10"/>
      <c r="K119" s="50"/>
      <c r="L119" s="51"/>
    </row>
    <row r="120" spans="1:12" ht="42" customHeight="1">
      <c r="A120" s="53"/>
      <c r="B120" s="51" t="s">
        <v>81</v>
      </c>
      <c r="C120" s="35">
        <v>2017</v>
      </c>
      <c r="D120" s="24">
        <f t="shared" si="7"/>
        <v>3180798</v>
      </c>
      <c r="E120" s="30"/>
      <c r="F120" s="37">
        <v>2298000</v>
      </c>
      <c r="G120" s="30"/>
      <c r="H120" s="37">
        <v>2298000</v>
      </c>
      <c r="I120" s="37">
        <f>I116</f>
        <v>882798</v>
      </c>
      <c r="J120" s="10"/>
      <c r="K120" s="50"/>
      <c r="L120" s="51"/>
    </row>
    <row r="121" spans="1:12" ht="42" customHeight="1">
      <c r="A121" s="53"/>
      <c r="B121" s="51"/>
      <c r="C121" s="35">
        <v>2018</v>
      </c>
      <c r="D121" s="38">
        <f>I121+H121+E121</f>
        <v>3522833</v>
      </c>
      <c r="E121" s="30"/>
      <c r="F121" s="37">
        <v>2298000</v>
      </c>
      <c r="G121" s="30"/>
      <c r="H121" s="37">
        <v>2298000</v>
      </c>
      <c r="I121" s="37">
        <f>I117</f>
        <v>1224833</v>
      </c>
      <c r="J121" s="10"/>
      <c r="K121" s="50"/>
      <c r="L121" s="51"/>
    </row>
    <row r="122" spans="1:12" ht="42" customHeight="1">
      <c r="A122" s="53"/>
      <c r="B122" s="51"/>
      <c r="C122" s="35">
        <v>2019</v>
      </c>
      <c r="D122" s="38">
        <f>I122+H122+E122</f>
        <v>3798000</v>
      </c>
      <c r="E122" s="30"/>
      <c r="F122" s="37">
        <v>2298000</v>
      </c>
      <c r="G122" s="30"/>
      <c r="H122" s="37">
        <v>2298000</v>
      </c>
      <c r="I122" s="37">
        <f>I118</f>
        <v>1500000</v>
      </c>
      <c r="J122" s="10"/>
      <c r="K122" s="50"/>
      <c r="L122" s="51"/>
    </row>
    <row r="123" spans="1:12" ht="42" customHeight="1">
      <c r="A123" s="53"/>
      <c r="B123" s="51"/>
      <c r="C123" s="35">
        <v>2020</v>
      </c>
      <c r="D123" s="38">
        <f>D119</f>
        <v>3798000</v>
      </c>
      <c r="E123" s="38">
        <f t="shared" ref="E123:I123" si="8">E119</f>
        <v>0</v>
      </c>
      <c r="F123" s="37">
        <v>2298000</v>
      </c>
      <c r="G123" s="38"/>
      <c r="H123" s="38">
        <f t="shared" si="8"/>
        <v>2298000</v>
      </c>
      <c r="I123" s="38">
        <f t="shared" si="8"/>
        <v>1500000</v>
      </c>
      <c r="J123" s="10"/>
      <c r="K123" s="50"/>
      <c r="L123" s="51"/>
    </row>
    <row r="124" spans="1:12" ht="31.5">
      <c r="A124" s="53"/>
      <c r="B124" s="79" t="s">
        <v>50</v>
      </c>
      <c r="C124" s="35" t="s">
        <v>88</v>
      </c>
      <c r="D124" s="28">
        <f>D125+D126+D127+D128</f>
        <v>221678983.72</v>
      </c>
      <c r="E124" s="37">
        <f>E125+E126+E127</f>
        <v>0</v>
      </c>
      <c r="F124" s="37">
        <f>F125+F126+F127+F128</f>
        <v>9192000</v>
      </c>
      <c r="G124" s="37"/>
      <c r="H124" s="37">
        <f>H125+H127+H126+H128</f>
        <v>9192000</v>
      </c>
      <c r="I124" s="37">
        <f>I125+I126+I127+I128</f>
        <v>212486983.72</v>
      </c>
      <c r="J124" s="30"/>
      <c r="K124" s="39"/>
      <c r="L124" s="12"/>
    </row>
    <row r="125" spans="1:12" ht="15.75">
      <c r="A125" s="53"/>
      <c r="B125" s="79"/>
      <c r="C125" s="35">
        <v>2017</v>
      </c>
      <c r="D125" s="28">
        <f>E125+H125+I125</f>
        <v>48852362.390000001</v>
      </c>
      <c r="E125" s="28">
        <f>E15+E20+E24+E28+E32+E36+E40+E44+E64+E68+E72+E76+E88+E95+E116</f>
        <v>0</v>
      </c>
      <c r="F125" s="37">
        <v>2298000</v>
      </c>
      <c r="G125" s="28"/>
      <c r="H125" s="28">
        <f>H15+H20+H24+H28+H32+H36+H40+H44+H64+H68+H72+H76+H88+H95+H116</f>
        <v>2298000</v>
      </c>
      <c r="I125" s="28">
        <f>I15+I20+I24+I28+I32+I36+I40+I44+I64+I68+I72+I76+I88+I95+I116+I48</f>
        <v>46554362.390000001</v>
      </c>
      <c r="J125" s="30"/>
      <c r="K125" s="39"/>
      <c r="L125" s="12"/>
    </row>
    <row r="126" spans="1:12" ht="15.75">
      <c r="A126" s="53"/>
      <c r="B126" s="79"/>
      <c r="C126" s="35">
        <v>2018</v>
      </c>
      <c r="D126" s="28">
        <f>E126+H126+I126</f>
        <v>67290742.329999998</v>
      </c>
      <c r="E126" s="25">
        <f>E16+E21+E25+E29+E33+E37+E41+E45+E65+E69+E73+E77+E89+E96+E117</f>
        <v>0</v>
      </c>
      <c r="F126" s="37">
        <v>2298000</v>
      </c>
      <c r="G126" s="25"/>
      <c r="H126" s="37">
        <f>H70+H117+H92+H89+H60+H114+H111+H108+H38+H33+H66+H96</f>
        <v>2298000</v>
      </c>
      <c r="I126" s="37">
        <f>I16+I21+I25+I29+I33+I37+I65+I69+I73+I89+I92+I96+I117+I53+I41</f>
        <v>64992742.329999998</v>
      </c>
      <c r="J126" s="30"/>
      <c r="K126" s="30"/>
      <c r="L126" s="30"/>
    </row>
    <row r="127" spans="1:12" ht="15.75">
      <c r="A127" s="53"/>
      <c r="B127" s="79"/>
      <c r="C127" s="35">
        <v>2019</v>
      </c>
      <c r="D127" s="28">
        <f>E127+H127+I127</f>
        <v>52956163</v>
      </c>
      <c r="E127" s="37">
        <f>E18+E22+E26+E30+E34+E38+E42+E46+E66+E70+E74+E78+E90+E97+E118</f>
        <v>0</v>
      </c>
      <c r="F127" s="37">
        <v>2298000</v>
      </c>
      <c r="G127" s="37"/>
      <c r="H127" s="37">
        <f>H118+H93+H90+H72+H68+H64+H61+H115+H112+H109+H40+H36+H97</f>
        <v>2298000</v>
      </c>
      <c r="I127" s="37">
        <f>I18+I22+I26+I30+I34+I38+I66+I70+I74+I90+I93+I97+I118</f>
        <v>50658163</v>
      </c>
      <c r="J127" s="30"/>
      <c r="K127" s="30"/>
      <c r="L127" s="30"/>
    </row>
    <row r="128" spans="1:12" ht="15.75">
      <c r="A128" s="53"/>
      <c r="B128" s="79"/>
      <c r="C128" s="35">
        <v>2020</v>
      </c>
      <c r="D128" s="28">
        <f>E128+H128+I128</f>
        <v>52579716</v>
      </c>
      <c r="E128" s="37">
        <v>0</v>
      </c>
      <c r="F128" s="37">
        <v>2298000</v>
      </c>
      <c r="G128" s="37"/>
      <c r="H128" s="37">
        <v>2298000</v>
      </c>
      <c r="I128" s="37">
        <f>I19+I23+I27+I31+I35+I39+I67+I71+I75+I91+I94+I98+I119</f>
        <v>50281716</v>
      </c>
      <c r="J128" s="30"/>
      <c r="K128" s="30"/>
      <c r="L128" s="30"/>
    </row>
  </sheetData>
  <mergeCells count="136">
    <mergeCell ref="L95:L98"/>
    <mergeCell ref="L68:L71"/>
    <mergeCell ref="B72:B75"/>
    <mergeCell ref="F6:I6"/>
    <mergeCell ref="I7:I9"/>
    <mergeCell ref="J5:J9"/>
    <mergeCell ref="E5:I5"/>
    <mergeCell ref="F7:H7"/>
    <mergeCell ref="F8:F9"/>
    <mergeCell ref="G8:H8"/>
    <mergeCell ref="B44:B47"/>
    <mergeCell ref="A85:L85"/>
    <mergeCell ref="A64:A67"/>
    <mergeCell ref="K64:K67"/>
    <mergeCell ref="L64:L67"/>
    <mergeCell ref="B68:B71"/>
    <mergeCell ref="A68:A71"/>
    <mergeCell ref="K68:K71"/>
    <mergeCell ref="L32:L35"/>
    <mergeCell ref="K36:K39"/>
    <mergeCell ref="L36:L39"/>
    <mergeCell ref="B36:B39"/>
    <mergeCell ref="A36:A39"/>
    <mergeCell ref="K40:K43"/>
    <mergeCell ref="A104:L104"/>
    <mergeCell ref="A103:L103"/>
    <mergeCell ref="A86:L86"/>
    <mergeCell ref="B116:B119"/>
    <mergeCell ref="A118:A119"/>
    <mergeCell ref="K116:K119"/>
    <mergeCell ref="L116:L119"/>
    <mergeCell ref="B124:B128"/>
    <mergeCell ref="A124:A128"/>
    <mergeCell ref="B120:B123"/>
    <mergeCell ref="A120:A123"/>
    <mergeCell ref="K120:K123"/>
    <mergeCell ref="L120:L123"/>
    <mergeCell ref="B99:B102"/>
    <mergeCell ref="A99:A102"/>
    <mergeCell ref="K99:K102"/>
    <mergeCell ref="L99:L102"/>
    <mergeCell ref="B88:B94"/>
    <mergeCell ref="A88:A94"/>
    <mergeCell ref="K88:K94"/>
    <mergeCell ref="L88:L94"/>
    <mergeCell ref="B95:B98"/>
    <mergeCell ref="A95:A98"/>
    <mergeCell ref="K95:K98"/>
    <mergeCell ref="L107:L109"/>
    <mergeCell ref="K107:K109"/>
    <mergeCell ref="B107:B109"/>
    <mergeCell ref="A107:A109"/>
    <mergeCell ref="A105:L105"/>
    <mergeCell ref="L113:L115"/>
    <mergeCell ref="K113:K115"/>
    <mergeCell ref="B113:B115"/>
    <mergeCell ref="A113:A115"/>
    <mergeCell ref="L110:L112"/>
    <mergeCell ref="K110:K112"/>
    <mergeCell ref="B110:B112"/>
    <mergeCell ref="A110:A112"/>
    <mergeCell ref="A1:L1"/>
    <mergeCell ref="B20:B23"/>
    <mergeCell ref="A20:A23"/>
    <mergeCell ref="K20:K23"/>
    <mergeCell ref="L20:L23"/>
    <mergeCell ref="L24:L27"/>
    <mergeCell ref="K24:K27"/>
    <mergeCell ref="B24:B27"/>
    <mergeCell ref="A24:A27"/>
    <mergeCell ref="A14:L14"/>
    <mergeCell ref="A3:L3"/>
    <mergeCell ref="A5:A9"/>
    <mergeCell ref="B5:B9"/>
    <mergeCell ref="C5:C9"/>
    <mergeCell ref="D5:D9"/>
    <mergeCell ref="K5:K9"/>
    <mergeCell ref="L5:L9"/>
    <mergeCell ref="E6:E9"/>
    <mergeCell ref="A11:L11"/>
    <mergeCell ref="A12:L12"/>
    <mergeCell ref="A13:L13"/>
    <mergeCell ref="A15:A19"/>
    <mergeCell ref="G16:G17"/>
    <mergeCell ref="F16:F17"/>
    <mergeCell ref="L40:L43"/>
    <mergeCell ref="B40:B43"/>
    <mergeCell ref="A40:A43"/>
    <mergeCell ref="A72:A75"/>
    <mergeCell ref="K72:K75"/>
    <mergeCell ref="L72:L75"/>
    <mergeCell ref="B76:B79"/>
    <mergeCell ref="A76:A79"/>
    <mergeCell ref="K76:K79"/>
    <mergeCell ref="L76:L79"/>
    <mergeCell ref="K44:K47"/>
    <mergeCell ref="A52:A55"/>
    <mergeCell ref="A60:L60"/>
    <mergeCell ref="B56:B59"/>
    <mergeCell ref="A56:A59"/>
    <mergeCell ref="K56:K59"/>
    <mergeCell ref="L56:L59"/>
    <mergeCell ref="A61:L61"/>
    <mergeCell ref="L28:L31"/>
    <mergeCell ref="K28:K31"/>
    <mergeCell ref="B28:B31"/>
    <mergeCell ref="A28:A31"/>
    <mergeCell ref="B32:B35"/>
    <mergeCell ref="A32:A35"/>
    <mergeCell ref="K32:K35"/>
    <mergeCell ref="A84:L84"/>
    <mergeCell ref="L44:L47"/>
    <mergeCell ref="B48:B51"/>
    <mergeCell ref="A48:A51"/>
    <mergeCell ref="K48:K51"/>
    <mergeCell ref="L48:L51"/>
    <mergeCell ref="B80:B83"/>
    <mergeCell ref="A80:A83"/>
    <mergeCell ref="K80:K83"/>
    <mergeCell ref="L80:L83"/>
    <mergeCell ref="A44:A47"/>
    <mergeCell ref="B64:B67"/>
    <mergeCell ref="A62:L62"/>
    <mergeCell ref="A63:L63"/>
    <mergeCell ref="L52:L55"/>
    <mergeCell ref="K52:K55"/>
    <mergeCell ref="B52:B55"/>
    <mergeCell ref="C16:C17"/>
    <mergeCell ref="D16:D17"/>
    <mergeCell ref="E16:E17"/>
    <mergeCell ref="H16:H17"/>
    <mergeCell ref="I16:I17"/>
    <mergeCell ref="J16:J17"/>
    <mergeCell ref="L15:L19"/>
    <mergeCell ref="K15:K19"/>
    <mergeCell ref="B15:B19"/>
  </mergeCells>
  <pageMargins left="0.78740157480314965" right="0.19685039370078741" top="1.1811023622047245" bottom="0.59055118110236227" header="0.31496062992125984" footer="0.31496062992125984"/>
  <pageSetup paperSize="9" scale="43" fitToHeight="6" orientation="landscape" horizontalDpi="180" verticalDpi="180" r:id="rId1"/>
  <rowBreaks count="2" manualBreakCount="2">
    <brk id="35" max="10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2018-06-05T07:46:32Z</dcterms:modified>
</cp:coreProperties>
</file>