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Лист1!$A$1:$K$56</definedName>
  </definedNames>
  <calcPr calcId="145621"/>
</workbook>
</file>

<file path=xl/calcChain.xml><?xml version="1.0" encoding="utf-8"?>
<calcChain xmlns="http://schemas.openxmlformats.org/spreadsheetml/2006/main">
  <c r="H39" i="1" l="1"/>
  <c r="H33" i="1" l="1"/>
  <c r="G14" i="1" l="1"/>
  <c r="G13" i="1"/>
  <c r="G12" i="1"/>
  <c r="G11" i="1"/>
  <c r="G10" i="1"/>
  <c r="H14" i="1"/>
  <c r="H13" i="1"/>
  <c r="H12" i="1"/>
  <c r="H11" i="1"/>
  <c r="H10" i="1"/>
  <c r="I14" i="1"/>
  <c r="I13" i="1"/>
  <c r="I12" i="1"/>
  <c r="I11" i="1"/>
  <c r="I10" i="1"/>
  <c r="D53" i="1"/>
  <c r="D52" i="1"/>
  <c r="G54" i="1"/>
  <c r="H54" i="1"/>
  <c r="I54" i="1"/>
  <c r="D47" i="1"/>
  <c r="D48" i="1"/>
  <c r="D49" i="1"/>
  <c r="D50" i="1"/>
  <c r="D46" i="1"/>
  <c r="G51" i="1"/>
  <c r="H51" i="1"/>
  <c r="I51" i="1"/>
  <c r="D41" i="1"/>
  <c r="D42" i="1"/>
  <c r="D43" i="1"/>
  <c r="D44" i="1"/>
  <c r="D40" i="1"/>
  <c r="G45" i="1"/>
  <c r="H45" i="1"/>
  <c r="I45" i="1"/>
  <c r="D38" i="1"/>
  <c r="D35" i="1"/>
  <c r="D36" i="1"/>
  <c r="D37" i="1"/>
  <c r="D34" i="1"/>
  <c r="G39" i="1"/>
  <c r="I39" i="1"/>
  <c r="D32" i="1"/>
  <c r="D31" i="1"/>
  <c r="D30" i="1"/>
  <c r="D28" i="1"/>
  <c r="D29" i="1"/>
  <c r="G33" i="1"/>
  <c r="I33" i="1"/>
  <c r="D23" i="1"/>
  <c r="D24" i="1"/>
  <c r="D25" i="1"/>
  <c r="D26" i="1"/>
  <c r="D22" i="1"/>
  <c r="G27" i="1"/>
  <c r="H27" i="1"/>
  <c r="I27" i="1"/>
  <c r="D17" i="1"/>
  <c r="D18" i="1"/>
  <c r="D19" i="1"/>
  <c r="D20" i="1"/>
  <c r="D16" i="1"/>
  <c r="G21" i="1"/>
  <c r="H21" i="1"/>
  <c r="I21" i="1"/>
  <c r="D10" i="1" l="1"/>
  <c r="D51" i="1"/>
  <c r="D54" i="1"/>
  <c r="I15" i="1"/>
  <c r="D14" i="1"/>
  <c r="D12" i="1"/>
  <c r="H15" i="1"/>
  <c r="D11" i="1"/>
  <c r="D13" i="1"/>
  <c r="D21" i="1"/>
  <c r="D45" i="1"/>
  <c r="G15" i="1"/>
  <c r="D27" i="1"/>
  <c r="D33" i="1"/>
  <c r="D39" i="1"/>
  <c r="D15" i="1" l="1"/>
</calcChain>
</file>

<file path=xl/sharedStrings.xml><?xml version="1.0" encoding="utf-8"?>
<sst xmlns="http://schemas.openxmlformats.org/spreadsheetml/2006/main" count="93" uniqueCount="52">
  <si>
    <t>7. Перечень Программных мероприятий</t>
  </si>
  <si>
    <t>№ п/п</t>
  </si>
  <si>
    <t>Наименование мероприятия</t>
  </si>
  <si>
    <t>Срок исполнения</t>
  </si>
  <si>
    <t xml:space="preserve">Объем </t>
  </si>
  <si>
    <t>финансирования (тыс. руб.)</t>
  </si>
  <si>
    <t>Собственные доходы</t>
  </si>
  <si>
    <t xml:space="preserve">Внебюджетные </t>
  </si>
  <si>
    <r>
      <t>средства</t>
    </r>
    <r>
      <rPr>
        <sz val="10"/>
        <color theme="1"/>
        <rFont val="Times New Roman"/>
        <family val="1"/>
        <charset val="204"/>
      </rPr>
      <t>*</t>
    </r>
  </si>
  <si>
    <t>Исполнители, ответственные за реализацию мероприятий</t>
  </si>
  <si>
    <t>Ожидаемые результаты от реализации  мероприятий</t>
  </si>
  <si>
    <t>Субвенции</t>
  </si>
  <si>
    <t>Субсидии и иные межбюджетные трансферты</t>
  </si>
  <si>
    <t>Другие собственные доходы</t>
  </si>
  <si>
    <t>Программа «Жилище ЗАТО г.Радужный на 2011-2015 годы»</t>
  </si>
  <si>
    <t>2011 год</t>
  </si>
  <si>
    <t>Увеличение объемов жилищного строительства и повышение доступности жилья для граждан</t>
  </si>
  <si>
    <t>2012 год</t>
  </si>
  <si>
    <t>2013 год</t>
  </si>
  <si>
    <t>2014 год</t>
  </si>
  <si>
    <t>2015 год</t>
  </si>
  <si>
    <t>ИТОГО по Программе</t>
  </si>
  <si>
    <t xml:space="preserve">Подпрограмма «Обеспечение жильем молодых семей ЗАТО г.Радужный на 2011-2015 годы» </t>
  </si>
  <si>
    <t>Обеспечение жильем не менее 9 молодых семей</t>
  </si>
  <si>
    <t>Итого по Подпрограмме</t>
  </si>
  <si>
    <t xml:space="preserve">Подпрограмма «Комплексное освоение и развитие территории ЗАТО г.Радужный в целях жилищного строительства на 2010-2012 годы» </t>
  </si>
  <si>
    <t>Привлечение 475,2 млн. рублей кредитных средств для осуществления проектов комплексного освоения и развития территорий в целях строительства жилья экономкласса. Дополнительный ввод жилья в объеме 15,84 тыс. кв. метров</t>
  </si>
  <si>
    <t>Подпрограмма «Социальное жилье ЗАТО г.Радужный ЗАТО г.Радужный на 2011-2015 годы»</t>
  </si>
  <si>
    <t>Подпрограмма «Развитие малоэтажного строительства на территории ЗАТО г.Радужный на 2011-2015  годы»</t>
  </si>
  <si>
    <t>Строительство объектов инженерной инфраструктуры по земельным участкам общей площадью развитие малоэтажного жилищного строительства</t>
  </si>
  <si>
    <t>Разработка и утверждение документации по планировке территории в соответствии с планом реализации схемы территориального планирования ЗАТО г. Радужный, с планом реализации генерального плана города, утвержденного решением Совета народных депутатов от 02.03.2009 г. № 3/29.</t>
  </si>
  <si>
    <t>Подпрограмма «Обеспечение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(квартал 7/1) семьям, имеющим троих и более детей в возрасте до 18 лет в   ЗАТО г.Радужный до 2015  года»</t>
  </si>
  <si>
    <t>Повышение доступности жилья для многодетных семей</t>
  </si>
  <si>
    <t>Подпрограмма «Подготовка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 в 2013-2014 годы»</t>
  </si>
  <si>
    <t>Подпрограмма «Обеспечение территории ЗАТО г.Радужный Владимирской области документами  территориального планирования градостроительного зонирования и документацией по планировке  территорий  ЗАТО г.Радужный на 2011-2015  годы»</t>
  </si>
  <si>
    <t>Администрация ЗАТО г.Радужный            МКУ «ГКМХ»</t>
  </si>
  <si>
    <t>Администрация ЗАТО г. Радужный                    МКУ «ГКМХ</t>
  </si>
  <si>
    <t xml:space="preserve">к постановлению администрации ЗАТО г. Радужный </t>
  </si>
  <si>
    <t>Приложение № 1</t>
  </si>
  <si>
    <t>И. В. Лушникова, 3 42 95</t>
  </si>
  <si>
    <t>Ввод жилья общей площадью 9,4 тыс.кв.м, обеспечение жильем 109 семей</t>
  </si>
  <si>
    <t xml:space="preserve"> в редакции от 31.12.2014   № 1927</t>
  </si>
  <si>
    <t>Администрация ЗАТО г.Радужный, Комитет по управлению муниципальным имуществом,МКУ «ГКМХ»</t>
  </si>
  <si>
    <t xml:space="preserve"> Администрация ЗАТО г.Радужный, МКУ «ГКМХ», финансовое управление администрации ЗАТО г. Радужный</t>
  </si>
  <si>
    <t>Департамент строительства и архитектуры администрации области   Администрация ЗАТО г. Радужный, финансовое управление администрации ЗАТО г.Радужный, МКУ ГКМХ</t>
  </si>
  <si>
    <t>1.1</t>
  </si>
  <si>
    <t>1.2</t>
  </si>
  <si>
    <t>1.3</t>
  </si>
  <si>
    <t>1.4</t>
  </si>
  <si>
    <t>1.5</t>
  </si>
  <si>
    <t>1.6</t>
  </si>
  <si>
    <t>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</si>
</sst>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22" workbookViewId="0">
      <selection activeCell="A54" sqref="A54"/>
    </sheetView>
  </sheetViews>
  <sheetFormatPr defaultRowHeight="15" x14ac:dyDescent="0.25"/>
  <cols>
    <col min="1" max="1" width="5.42578125" customWidth="1"/>
    <col min="2" max="2" width="23.5703125" customWidth="1"/>
    <col min="3" max="3" width="11.7109375" customWidth="1"/>
    <col min="4" max="4" width="12.140625" customWidth="1"/>
    <col min="7" max="7" width="13.28515625" customWidth="1"/>
    <col min="8" max="8" width="13.42578125" customWidth="1"/>
    <col min="9" max="9" width="9.7109375" customWidth="1"/>
    <col min="10" max="10" width="16" customWidth="1"/>
    <col min="11" max="11" width="20.28515625" customWidth="1"/>
    <col min="12" max="12" width="10.28515625" bestFit="1" customWidth="1"/>
  </cols>
  <sheetData>
    <row r="1" spans="1:11" ht="15.75" x14ac:dyDescent="0.25">
      <c r="A1" s="16"/>
      <c r="B1" s="16"/>
      <c r="C1" s="16"/>
      <c r="D1" s="16"/>
      <c r="E1" s="16"/>
      <c r="F1" s="16"/>
      <c r="G1" s="33" t="s">
        <v>38</v>
      </c>
      <c r="H1" s="33"/>
      <c r="I1" s="33"/>
      <c r="J1" s="33"/>
      <c r="K1" s="33"/>
    </row>
    <row r="2" spans="1:11" ht="15.75" x14ac:dyDescent="0.25">
      <c r="A2" s="16"/>
      <c r="B2" s="16"/>
      <c r="C2" s="16"/>
      <c r="D2" s="16"/>
      <c r="E2" s="16"/>
      <c r="F2" s="16"/>
      <c r="G2" s="33" t="s">
        <v>37</v>
      </c>
      <c r="H2" s="33"/>
      <c r="I2" s="33"/>
      <c r="J2" s="33"/>
      <c r="K2" s="33"/>
    </row>
    <row r="3" spans="1:11" ht="15.75" x14ac:dyDescent="0.25">
      <c r="A3" s="16"/>
      <c r="B3" s="16"/>
      <c r="C3" s="16"/>
      <c r="D3" s="16"/>
      <c r="E3" s="16"/>
      <c r="F3" s="16"/>
      <c r="G3" s="33" t="s">
        <v>41</v>
      </c>
      <c r="H3" s="33"/>
      <c r="I3" s="33"/>
      <c r="J3" s="33"/>
      <c r="K3" s="33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8.75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45" customHeight="1" x14ac:dyDescent="0.25">
      <c r="A7" s="24" t="s">
        <v>1</v>
      </c>
      <c r="B7" s="24" t="s">
        <v>2</v>
      </c>
      <c r="C7" s="24" t="s">
        <v>3</v>
      </c>
      <c r="D7" s="4" t="s">
        <v>4</v>
      </c>
      <c r="E7" s="24" t="s">
        <v>6</v>
      </c>
      <c r="F7" s="24"/>
      <c r="G7" s="24"/>
      <c r="H7" s="24"/>
      <c r="I7" s="3" t="s">
        <v>7</v>
      </c>
      <c r="J7" s="29" t="s">
        <v>9</v>
      </c>
      <c r="K7" s="24" t="s">
        <v>10</v>
      </c>
    </row>
    <row r="8" spans="1:11" ht="37.5" customHeight="1" x14ac:dyDescent="0.25">
      <c r="A8" s="24"/>
      <c r="B8" s="24"/>
      <c r="C8" s="24"/>
      <c r="D8" s="4" t="s">
        <v>5</v>
      </c>
      <c r="E8" s="30" t="s">
        <v>11</v>
      </c>
      <c r="F8" s="30"/>
      <c r="G8" s="3" t="s">
        <v>12</v>
      </c>
      <c r="H8" s="3" t="s">
        <v>13</v>
      </c>
      <c r="I8" s="3" t="s">
        <v>8</v>
      </c>
      <c r="J8" s="29"/>
      <c r="K8" s="24"/>
    </row>
    <row r="9" spans="1:11" x14ac:dyDescent="0.25">
      <c r="A9" s="4">
        <v>1</v>
      </c>
      <c r="B9" s="4">
        <v>2</v>
      </c>
      <c r="C9" s="4">
        <v>3</v>
      </c>
      <c r="D9" s="4">
        <v>4</v>
      </c>
      <c r="E9" s="24">
        <v>5</v>
      </c>
      <c r="F9" s="24"/>
      <c r="G9" s="4">
        <v>6</v>
      </c>
      <c r="H9" s="4">
        <v>7</v>
      </c>
      <c r="I9" s="4">
        <v>8</v>
      </c>
      <c r="J9" s="4">
        <v>9</v>
      </c>
      <c r="K9" s="4">
        <v>10</v>
      </c>
    </row>
    <row r="10" spans="1:11" ht="17.25" customHeight="1" x14ac:dyDescent="0.25">
      <c r="A10" s="24">
        <v>1</v>
      </c>
      <c r="B10" s="26" t="s">
        <v>14</v>
      </c>
      <c r="C10" s="11" t="s">
        <v>15</v>
      </c>
      <c r="D10" s="8">
        <f>E10+G10+H10+I10</f>
        <v>81452</v>
      </c>
      <c r="E10" s="25"/>
      <c r="F10" s="25"/>
      <c r="G10" s="8">
        <f t="shared" ref="G10:I11" si="0">G16+G22+G28+G34+G40+G46</f>
        <v>21493</v>
      </c>
      <c r="H10" s="8">
        <f t="shared" si="0"/>
        <v>58710</v>
      </c>
      <c r="I10" s="8">
        <f t="shared" si="0"/>
        <v>1249</v>
      </c>
      <c r="J10" s="27"/>
      <c r="K10" s="26" t="s">
        <v>16</v>
      </c>
    </row>
    <row r="11" spans="1:11" x14ac:dyDescent="0.25">
      <c r="A11" s="24"/>
      <c r="B11" s="26"/>
      <c r="C11" s="11" t="s">
        <v>17</v>
      </c>
      <c r="D11" s="8">
        <f t="shared" ref="D11:D15" si="1">E11+G11+H11+I11</f>
        <v>52301.605410000004</v>
      </c>
      <c r="E11" s="25"/>
      <c r="F11" s="25"/>
      <c r="G11" s="8">
        <f t="shared" si="0"/>
        <v>19954.918809999999</v>
      </c>
      <c r="H11" s="8">
        <f t="shared" si="0"/>
        <v>31383.206600000001</v>
      </c>
      <c r="I11" s="8">
        <f t="shared" si="0"/>
        <v>963.48</v>
      </c>
      <c r="J11" s="27"/>
      <c r="K11" s="26"/>
    </row>
    <row r="12" spans="1:11" x14ac:dyDescent="0.25">
      <c r="A12" s="24"/>
      <c r="B12" s="26"/>
      <c r="C12" s="11" t="s">
        <v>18</v>
      </c>
      <c r="D12" s="8">
        <f t="shared" si="1"/>
        <v>46540.738189999996</v>
      </c>
      <c r="E12" s="25"/>
      <c r="F12" s="25"/>
      <c r="G12" s="8">
        <f t="shared" ref="G12:I13" si="2">G18+G24+G30+G36+G42+G48+G52</f>
        <v>23286.229999999996</v>
      </c>
      <c r="H12" s="8">
        <f t="shared" si="2"/>
        <v>21584.50819</v>
      </c>
      <c r="I12" s="8">
        <f t="shared" si="2"/>
        <v>1670</v>
      </c>
      <c r="J12" s="27"/>
      <c r="K12" s="26"/>
    </row>
    <row r="13" spans="1:11" x14ac:dyDescent="0.25">
      <c r="A13" s="24"/>
      <c r="B13" s="26"/>
      <c r="C13" s="11" t="s">
        <v>19</v>
      </c>
      <c r="D13" s="13">
        <f t="shared" si="1"/>
        <v>122642.28263999999</v>
      </c>
      <c r="E13" s="25"/>
      <c r="F13" s="25"/>
      <c r="G13" s="8">
        <f t="shared" si="2"/>
        <v>79257.8</v>
      </c>
      <c r="H13" s="8">
        <f t="shared" si="2"/>
        <v>41714.482639999995</v>
      </c>
      <c r="I13" s="8">
        <f t="shared" si="2"/>
        <v>1670</v>
      </c>
      <c r="J13" s="27"/>
      <c r="K13" s="26"/>
    </row>
    <row r="14" spans="1:11" x14ac:dyDescent="0.25">
      <c r="A14" s="24"/>
      <c r="B14" s="26"/>
      <c r="C14" s="11" t="s">
        <v>20</v>
      </c>
      <c r="D14" s="8">
        <f t="shared" si="1"/>
        <v>23510.105</v>
      </c>
      <c r="E14" s="25"/>
      <c r="F14" s="25"/>
      <c r="G14" s="8">
        <f>G20+G26+G32+G38+G44+G50</f>
        <v>0</v>
      </c>
      <c r="H14" s="8">
        <f>H20+H26+H32+H38+H44+H50</f>
        <v>21840.105</v>
      </c>
      <c r="I14" s="8">
        <f>I20+I26+I32+I38+I44+I50</f>
        <v>1670</v>
      </c>
      <c r="J14" s="27"/>
      <c r="K14" s="26"/>
    </row>
    <row r="15" spans="1:11" ht="18" customHeight="1" x14ac:dyDescent="0.25">
      <c r="A15" s="24"/>
      <c r="B15" s="5" t="s">
        <v>21</v>
      </c>
      <c r="C15" s="11"/>
      <c r="D15" s="13">
        <f t="shared" si="1"/>
        <v>326446.73123999999</v>
      </c>
      <c r="E15" s="25"/>
      <c r="F15" s="25"/>
      <c r="G15" s="8">
        <f>G14+G13+G12+G11+G10</f>
        <v>143991.94881</v>
      </c>
      <c r="H15" s="13">
        <f>H14+H13+H12+H11+H10</f>
        <v>175232.30243000001</v>
      </c>
      <c r="I15" s="8">
        <f>I14+I13+I12+I11+I10</f>
        <v>7222.48</v>
      </c>
      <c r="J15" s="27"/>
      <c r="K15" s="26"/>
    </row>
    <row r="16" spans="1:11" ht="29.25" customHeight="1" x14ac:dyDescent="0.25">
      <c r="A16" s="44" t="s">
        <v>45</v>
      </c>
      <c r="B16" s="26" t="s">
        <v>22</v>
      </c>
      <c r="C16" s="11" t="s">
        <v>15</v>
      </c>
      <c r="D16" s="8">
        <f>E16+G16+H16+I16</f>
        <v>1967</v>
      </c>
      <c r="E16" s="25"/>
      <c r="F16" s="25"/>
      <c r="G16" s="8">
        <v>683</v>
      </c>
      <c r="H16" s="8">
        <v>354</v>
      </c>
      <c r="I16" s="8">
        <v>930</v>
      </c>
      <c r="J16" s="34" t="s">
        <v>43</v>
      </c>
      <c r="K16" s="26" t="s">
        <v>23</v>
      </c>
    </row>
    <row r="17" spans="1:12" x14ac:dyDescent="0.25">
      <c r="A17" s="44"/>
      <c r="B17" s="26"/>
      <c r="C17" s="11" t="s">
        <v>17</v>
      </c>
      <c r="D17" s="8">
        <f t="shared" ref="D17:D21" si="3">E17+G17+H17+I17</f>
        <v>2150.4</v>
      </c>
      <c r="E17" s="25"/>
      <c r="F17" s="25"/>
      <c r="G17" s="8">
        <v>632.85199999999998</v>
      </c>
      <c r="H17" s="8">
        <v>554.06799999999998</v>
      </c>
      <c r="I17" s="8">
        <v>963.48</v>
      </c>
      <c r="J17" s="34"/>
      <c r="K17" s="26"/>
    </row>
    <row r="18" spans="1:12" x14ac:dyDescent="0.25">
      <c r="A18" s="44"/>
      <c r="B18" s="26"/>
      <c r="C18" s="11" t="s">
        <v>18</v>
      </c>
      <c r="D18" s="8">
        <f t="shared" si="3"/>
        <v>3054.74</v>
      </c>
      <c r="E18" s="25"/>
      <c r="F18" s="25"/>
      <c r="G18" s="8">
        <v>886</v>
      </c>
      <c r="H18" s="8">
        <v>498.74</v>
      </c>
      <c r="I18" s="8">
        <v>1670</v>
      </c>
      <c r="J18" s="34"/>
      <c r="K18" s="26"/>
    </row>
    <row r="19" spans="1:12" x14ac:dyDescent="0.25">
      <c r="A19" s="44"/>
      <c r="B19" s="26"/>
      <c r="C19" s="11" t="s">
        <v>19</v>
      </c>
      <c r="D19" s="8">
        <f t="shared" si="3"/>
        <v>2274.1385</v>
      </c>
      <c r="E19" s="25"/>
      <c r="F19" s="25"/>
      <c r="G19" s="8">
        <v>391.8</v>
      </c>
      <c r="H19" s="8">
        <v>212.33850000000001</v>
      </c>
      <c r="I19" s="8">
        <v>1670</v>
      </c>
      <c r="J19" s="34"/>
      <c r="K19" s="26"/>
      <c r="L19" s="15"/>
    </row>
    <row r="20" spans="1:12" ht="14.25" customHeight="1" x14ac:dyDescent="0.25">
      <c r="A20" s="44"/>
      <c r="B20" s="26"/>
      <c r="C20" s="11" t="s">
        <v>20</v>
      </c>
      <c r="D20" s="8">
        <f t="shared" si="3"/>
        <v>1970</v>
      </c>
      <c r="E20" s="25"/>
      <c r="F20" s="25"/>
      <c r="G20" s="8"/>
      <c r="H20" s="8">
        <v>300</v>
      </c>
      <c r="I20" s="8">
        <v>1670</v>
      </c>
      <c r="J20" s="34"/>
      <c r="K20" s="26"/>
    </row>
    <row r="21" spans="1:12" ht="18" customHeight="1" x14ac:dyDescent="0.25">
      <c r="A21" s="4"/>
      <c r="B21" s="5" t="s">
        <v>24</v>
      </c>
      <c r="C21" s="11"/>
      <c r="D21" s="8">
        <f t="shared" si="3"/>
        <v>11416.2785</v>
      </c>
      <c r="E21" s="25"/>
      <c r="F21" s="25"/>
      <c r="G21" s="8">
        <f>SUM(G16:G20)</f>
        <v>2593.652</v>
      </c>
      <c r="H21" s="8">
        <f>SUM(H16:H20)</f>
        <v>1919.1465000000001</v>
      </c>
      <c r="I21" s="8">
        <f>SUM(I16:I20)</f>
        <v>6903.48</v>
      </c>
      <c r="J21" s="34"/>
      <c r="K21" s="26"/>
    </row>
    <row r="22" spans="1:12" ht="58.5" customHeight="1" x14ac:dyDescent="0.25">
      <c r="A22" s="44" t="s">
        <v>46</v>
      </c>
      <c r="B22" s="26" t="s">
        <v>25</v>
      </c>
      <c r="C22" s="4" t="s">
        <v>15</v>
      </c>
      <c r="D22" s="6">
        <f>E22+G22+H22+I22</f>
        <v>639</v>
      </c>
      <c r="E22" s="28"/>
      <c r="F22" s="28"/>
      <c r="G22" s="6">
        <v>240</v>
      </c>
      <c r="H22" s="6">
        <v>80</v>
      </c>
      <c r="I22" s="6">
        <v>319</v>
      </c>
      <c r="J22" s="34" t="s">
        <v>43</v>
      </c>
      <c r="K22" s="26" t="s">
        <v>26</v>
      </c>
    </row>
    <row r="23" spans="1:12" x14ac:dyDescent="0.25">
      <c r="A23" s="44"/>
      <c r="B23" s="26"/>
      <c r="C23" s="4" t="s">
        <v>17</v>
      </c>
      <c r="D23" s="6">
        <f t="shared" ref="D23:D26" si="4">E23+G23+H23+I23</f>
        <v>773.20541000000003</v>
      </c>
      <c r="E23" s="28"/>
      <c r="F23" s="28"/>
      <c r="G23" s="6">
        <v>402.06680999999998</v>
      </c>
      <c r="H23" s="6">
        <v>371.1386</v>
      </c>
      <c r="I23" s="6"/>
      <c r="J23" s="34"/>
      <c r="K23" s="26"/>
    </row>
    <row r="24" spans="1:12" x14ac:dyDescent="0.25">
      <c r="A24" s="44"/>
      <c r="B24" s="26"/>
      <c r="C24" s="4" t="s">
        <v>18</v>
      </c>
      <c r="D24" s="6">
        <f t="shared" si="4"/>
        <v>312.10111999999998</v>
      </c>
      <c r="E24" s="28"/>
      <c r="F24" s="28"/>
      <c r="G24" s="6">
        <v>165.23</v>
      </c>
      <c r="H24" s="6">
        <v>146.87111999999999</v>
      </c>
      <c r="I24" s="6"/>
      <c r="J24" s="34"/>
      <c r="K24" s="26"/>
    </row>
    <row r="25" spans="1:12" x14ac:dyDescent="0.25">
      <c r="A25" s="44"/>
      <c r="B25" s="26"/>
      <c r="C25" s="4" t="s">
        <v>19</v>
      </c>
      <c r="D25" s="6">
        <f t="shared" si="4"/>
        <v>0</v>
      </c>
      <c r="E25" s="28"/>
      <c r="F25" s="28"/>
      <c r="G25" s="6"/>
      <c r="H25" s="6"/>
      <c r="I25" s="6"/>
      <c r="J25" s="34"/>
      <c r="K25" s="26"/>
    </row>
    <row r="26" spans="1:12" x14ac:dyDescent="0.25">
      <c r="A26" s="44"/>
      <c r="B26" s="26"/>
      <c r="C26" s="4" t="s">
        <v>20</v>
      </c>
      <c r="D26" s="6">
        <f t="shared" si="4"/>
        <v>0</v>
      </c>
      <c r="E26" s="28"/>
      <c r="F26" s="28"/>
      <c r="G26" s="6"/>
      <c r="H26" s="6"/>
      <c r="I26" s="6"/>
      <c r="J26" s="34"/>
      <c r="K26" s="26"/>
    </row>
    <row r="27" spans="1:12" ht="37.5" customHeight="1" x14ac:dyDescent="0.25">
      <c r="A27" s="45"/>
      <c r="B27" s="5" t="s">
        <v>24</v>
      </c>
      <c r="C27" s="4"/>
      <c r="D27" s="6">
        <f>SUM(D22:D26)</f>
        <v>1724.3065300000001</v>
      </c>
      <c r="E27" s="28"/>
      <c r="F27" s="28"/>
      <c r="G27" s="6">
        <f>SUM(G22:G26)</f>
        <v>807.29681000000005</v>
      </c>
      <c r="H27" s="6">
        <f>SUM(H22:H26)</f>
        <v>598.00972000000002</v>
      </c>
      <c r="I27" s="6">
        <f>SUM(I22:I26)</f>
        <v>319</v>
      </c>
      <c r="J27" s="34"/>
      <c r="K27" s="26"/>
    </row>
    <row r="28" spans="1:12" ht="71.25" customHeight="1" x14ac:dyDescent="0.25">
      <c r="A28" s="44" t="s">
        <v>47</v>
      </c>
      <c r="B28" s="26" t="s">
        <v>27</v>
      </c>
      <c r="C28" s="4" t="s">
        <v>15</v>
      </c>
      <c r="D28" s="6">
        <f t="shared" ref="D28:D34" si="5">E28+G28+H28+I28</f>
        <v>70506</v>
      </c>
      <c r="E28" s="28"/>
      <c r="F28" s="28"/>
      <c r="G28" s="14">
        <v>16400</v>
      </c>
      <c r="H28" s="14">
        <v>54106</v>
      </c>
      <c r="I28" s="6"/>
      <c r="J28" s="41" t="s">
        <v>44</v>
      </c>
      <c r="K28" s="35" t="s">
        <v>40</v>
      </c>
    </row>
    <row r="29" spans="1:12" ht="20.25" customHeight="1" x14ac:dyDescent="0.25">
      <c r="A29" s="44"/>
      <c r="B29" s="26"/>
      <c r="C29" s="4" t="s">
        <v>17</v>
      </c>
      <c r="D29" s="6">
        <f t="shared" si="5"/>
        <v>47013</v>
      </c>
      <c r="E29" s="28"/>
      <c r="F29" s="28"/>
      <c r="G29" s="1">
        <v>17920</v>
      </c>
      <c r="H29" s="1">
        <v>29093</v>
      </c>
      <c r="I29" s="6"/>
      <c r="J29" s="42"/>
      <c r="K29" s="36"/>
    </row>
    <row r="30" spans="1:12" ht="23.25" customHeight="1" x14ac:dyDescent="0.25">
      <c r="A30" s="44"/>
      <c r="B30" s="26"/>
      <c r="C30" s="4" t="s">
        <v>18</v>
      </c>
      <c r="D30" s="6">
        <f t="shared" si="5"/>
        <v>31570.109689999997</v>
      </c>
      <c r="E30" s="28"/>
      <c r="F30" s="28"/>
      <c r="G30" s="1">
        <v>16528</v>
      </c>
      <c r="H30" s="1">
        <v>15042.109689999999</v>
      </c>
      <c r="I30" s="6"/>
      <c r="J30" s="42"/>
      <c r="K30" s="36"/>
    </row>
    <row r="31" spans="1:12" x14ac:dyDescent="0.25">
      <c r="A31" s="44"/>
      <c r="B31" s="26"/>
      <c r="C31" s="4" t="s">
        <v>19</v>
      </c>
      <c r="D31" s="6">
        <f t="shared" si="5"/>
        <v>106740.32</v>
      </c>
      <c r="E31" s="28"/>
      <c r="F31" s="28"/>
      <c r="G31" s="1">
        <v>72953</v>
      </c>
      <c r="H31" s="1">
        <v>33787.32</v>
      </c>
      <c r="I31" s="6"/>
      <c r="J31" s="42"/>
      <c r="K31" s="36"/>
    </row>
    <row r="32" spans="1:12" x14ac:dyDescent="0.25">
      <c r="A32" s="44"/>
      <c r="B32" s="26"/>
      <c r="C32" s="4" t="s">
        <v>20</v>
      </c>
      <c r="D32" s="6">
        <f t="shared" si="5"/>
        <v>21540.105</v>
      </c>
      <c r="E32" s="28"/>
      <c r="F32" s="28"/>
      <c r="G32" s="1"/>
      <c r="H32" s="1">
        <v>21540.105</v>
      </c>
      <c r="I32" s="6"/>
      <c r="J32" s="42"/>
      <c r="K32" s="36"/>
    </row>
    <row r="33" spans="1:12" ht="33" customHeight="1" x14ac:dyDescent="0.25">
      <c r="A33" s="45"/>
      <c r="B33" s="5" t="s">
        <v>24</v>
      </c>
      <c r="C33" s="4"/>
      <c r="D33" s="6">
        <f t="shared" si="5"/>
        <v>277369.53469</v>
      </c>
      <c r="E33" s="28"/>
      <c r="F33" s="28"/>
      <c r="G33" s="6">
        <f>G32+G31+G30+G29+G28</f>
        <v>123801</v>
      </c>
      <c r="H33" s="6">
        <f>SUM(H28:H32)</f>
        <v>153568.53469</v>
      </c>
      <c r="I33" s="6">
        <f>I32+I31+I30+I29+I28</f>
        <v>0</v>
      </c>
      <c r="J33" s="43"/>
      <c r="K33" s="37"/>
    </row>
    <row r="34" spans="1:12" ht="78.75" customHeight="1" x14ac:dyDescent="0.25">
      <c r="A34" s="44" t="s">
        <v>48</v>
      </c>
      <c r="B34" s="26" t="s">
        <v>28</v>
      </c>
      <c r="C34" s="4" t="s">
        <v>15</v>
      </c>
      <c r="D34" s="8">
        <f t="shared" si="5"/>
        <v>8340</v>
      </c>
      <c r="E34" s="25"/>
      <c r="F34" s="25"/>
      <c r="G34" s="9">
        <v>4170</v>
      </c>
      <c r="H34" s="9">
        <v>4170</v>
      </c>
      <c r="I34" s="8"/>
      <c r="J34" s="38" t="s">
        <v>42</v>
      </c>
      <c r="K34" s="31" t="s">
        <v>29</v>
      </c>
      <c r="L34" s="10"/>
    </row>
    <row r="35" spans="1:12" x14ac:dyDescent="0.25">
      <c r="A35" s="44"/>
      <c r="B35" s="26"/>
      <c r="C35" s="4" t="s">
        <v>17</v>
      </c>
      <c r="D35" s="8">
        <f t="shared" ref="D35:D39" si="6">E35+G35+H35+I35</f>
        <v>665</v>
      </c>
      <c r="E35" s="25"/>
      <c r="F35" s="25"/>
      <c r="G35" s="9"/>
      <c r="H35" s="9">
        <v>665</v>
      </c>
      <c r="I35" s="8"/>
      <c r="J35" s="39"/>
      <c r="K35" s="31"/>
      <c r="L35" s="10"/>
    </row>
    <row r="36" spans="1:12" x14ac:dyDescent="0.25">
      <c r="A36" s="44"/>
      <c r="B36" s="26"/>
      <c r="C36" s="4" t="s">
        <v>18</v>
      </c>
      <c r="D36" s="8">
        <f t="shared" si="6"/>
        <v>10620.73884</v>
      </c>
      <c r="E36" s="25"/>
      <c r="F36" s="25"/>
      <c r="G36" s="9">
        <v>5577.4</v>
      </c>
      <c r="H36" s="9">
        <v>5043.3388400000003</v>
      </c>
      <c r="I36" s="8"/>
      <c r="J36" s="39"/>
      <c r="K36" s="31"/>
      <c r="L36" s="10"/>
    </row>
    <row r="37" spans="1:12" x14ac:dyDescent="0.25">
      <c r="A37" s="44"/>
      <c r="B37" s="26"/>
      <c r="C37" s="4" t="s">
        <v>19</v>
      </c>
      <c r="D37" s="8">
        <f t="shared" si="6"/>
        <v>8719.107</v>
      </c>
      <c r="E37" s="25"/>
      <c r="F37" s="25"/>
      <c r="G37" s="12">
        <v>4480</v>
      </c>
      <c r="H37" s="19">
        <v>4239.107</v>
      </c>
      <c r="I37" s="8"/>
      <c r="J37" s="39"/>
      <c r="K37" s="31"/>
      <c r="L37" s="10"/>
    </row>
    <row r="38" spans="1:12" x14ac:dyDescent="0.25">
      <c r="A38" s="44"/>
      <c r="B38" s="26"/>
      <c r="C38" s="4" t="s">
        <v>20</v>
      </c>
      <c r="D38" s="8">
        <f t="shared" si="6"/>
        <v>0</v>
      </c>
      <c r="E38" s="25"/>
      <c r="F38" s="25"/>
      <c r="G38" s="8"/>
      <c r="H38" s="8"/>
      <c r="I38" s="8"/>
      <c r="J38" s="39"/>
      <c r="K38" s="31"/>
      <c r="L38" s="10"/>
    </row>
    <row r="39" spans="1:12" ht="23.25" customHeight="1" x14ac:dyDescent="0.25">
      <c r="A39" s="45"/>
      <c r="B39" s="5" t="s">
        <v>24</v>
      </c>
      <c r="C39" s="4"/>
      <c r="D39" s="8">
        <f t="shared" si="6"/>
        <v>28344.845840000002</v>
      </c>
      <c r="E39" s="25"/>
      <c r="F39" s="25"/>
      <c r="G39" s="8">
        <f>G38+G37+G36+G35+G34</f>
        <v>14227.4</v>
      </c>
      <c r="H39" s="8">
        <f>H38+H37+H36+H35+H34</f>
        <v>14117.44584</v>
      </c>
      <c r="I39" s="8">
        <f>I38+I37+I36+I35+I34</f>
        <v>0</v>
      </c>
      <c r="J39" s="40"/>
      <c r="K39" s="31"/>
      <c r="L39" s="10"/>
    </row>
    <row r="40" spans="1:12" ht="113.25" customHeight="1" x14ac:dyDescent="0.25">
      <c r="A40" s="44" t="s">
        <v>49</v>
      </c>
      <c r="B40" s="24" t="s">
        <v>34</v>
      </c>
      <c r="C40" s="5" t="s">
        <v>15</v>
      </c>
      <c r="D40" s="8">
        <f>E40+G40+H40+I40</f>
        <v>0</v>
      </c>
      <c r="E40" s="25"/>
      <c r="F40" s="25"/>
      <c r="G40" s="8"/>
      <c r="H40" s="8"/>
      <c r="I40" s="8"/>
      <c r="J40" s="27" t="s">
        <v>35</v>
      </c>
      <c r="K40" s="31" t="s">
        <v>30</v>
      </c>
      <c r="L40" s="10"/>
    </row>
    <row r="41" spans="1:12" ht="26.25" customHeight="1" x14ac:dyDescent="0.25">
      <c r="A41" s="44"/>
      <c r="B41" s="24"/>
      <c r="C41" s="4" t="s">
        <v>17</v>
      </c>
      <c r="D41" s="8">
        <f t="shared" ref="D41:D45" si="7">E41+G41+H41+I41</f>
        <v>1700</v>
      </c>
      <c r="E41" s="25"/>
      <c r="F41" s="25"/>
      <c r="G41" s="8">
        <v>1000</v>
      </c>
      <c r="H41" s="8">
        <v>700</v>
      </c>
      <c r="I41" s="8"/>
      <c r="J41" s="27"/>
      <c r="K41" s="31"/>
      <c r="L41" s="10"/>
    </row>
    <row r="42" spans="1:12" ht="23.25" customHeight="1" x14ac:dyDescent="0.25">
      <c r="A42" s="44"/>
      <c r="B42" s="24"/>
      <c r="C42" s="4" t="s">
        <v>18</v>
      </c>
      <c r="D42" s="8">
        <f t="shared" si="7"/>
        <v>240</v>
      </c>
      <c r="E42" s="25"/>
      <c r="F42" s="25"/>
      <c r="G42" s="8">
        <v>129.6</v>
      </c>
      <c r="H42" s="8">
        <v>110.4</v>
      </c>
      <c r="I42" s="8"/>
      <c r="J42" s="27"/>
      <c r="K42" s="31"/>
      <c r="L42" s="10"/>
    </row>
    <row r="43" spans="1:12" x14ac:dyDescent="0.25">
      <c r="A43" s="44"/>
      <c r="B43" s="24"/>
      <c r="C43" s="4" t="s">
        <v>19</v>
      </c>
      <c r="D43" s="8">
        <f t="shared" si="7"/>
        <v>1898</v>
      </c>
      <c r="E43" s="25"/>
      <c r="F43" s="25"/>
      <c r="G43" s="8">
        <v>1433</v>
      </c>
      <c r="H43" s="8">
        <v>465</v>
      </c>
      <c r="I43" s="8"/>
      <c r="J43" s="27"/>
      <c r="K43" s="31"/>
      <c r="L43" s="10"/>
    </row>
    <row r="44" spans="1:12" ht="18" customHeight="1" x14ac:dyDescent="0.25">
      <c r="A44" s="44"/>
      <c r="B44" s="24"/>
      <c r="C44" s="4" t="s">
        <v>20</v>
      </c>
      <c r="D44" s="8">
        <f t="shared" si="7"/>
        <v>0</v>
      </c>
      <c r="E44" s="25"/>
      <c r="F44" s="25"/>
      <c r="G44" s="8"/>
      <c r="H44" s="8"/>
      <c r="I44" s="8"/>
      <c r="J44" s="27"/>
      <c r="K44" s="31"/>
      <c r="L44" s="10"/>
    </row>
    <row r="45" spans="1:12" ht="20.25" customHeight="1" x14ac:dyDescent="0.25">
      <c r="A45" s="45"/>
      <c r="B45" s="5" t="s">
        <v>24</v>
      </c>
      <c r="C45" s="4"/>
      <c r="D45" s="8">
        <f t="shared" si="7"/>
        <v>3838</v>
      </c>
      <c r="E45" s="25"/>
      <c r="F45" s="25"/>
      <c r="G45" s="8">
        <f>G44+G43+G42+G41+G40</f>
        <v>2562.6</v>
      </c>
      <c r="H45" s="8">
        <f>H44+H43+H42+H41+H40</f>
        <v>1275.4000000000001</v>
      </c>
      <c r="I45" s="8">
        <f>I44+I43+I42+I41+I40</f>
        <v>0</v>
      </c>
      <c r="J45" s="27"/>
      <c r="K45" s="31"/>
      <c r="L45" s="10"/>
    </row>
    <row r="46" spans="1:12" ht="123" customHeight="1" x14ac:dyDescent="0.25">
      <c r="A46" s="44" t="s">
        <v>50</v>
      </c>
      <c r="B46" s="26" t="s">
        <v>31</v>
      </c>
      <c r="C46" s="4" t="s">
        <v>15</v>
      </c>
      <c r="D46" s="6">
        <f>E46+G46+H46+I46</f>
        <v>0</v>
      </c>
      <c r="E46" s="28"/>
      <c r="F46" s="28"/>
      <c r="G46" s="6"/>
      <c r="H46" s="6"/>
      <c r="I46" s="2"/>
      <c r="J46" s="24" t="s">
        <v>36</v>
      </c>
      <c r="K46" s="28" t="s">
        <v>32</v>
      </c>
    </row>
    <row r="47" spans="1:12" x14ac:dyDescent="0.25">
      <c r="A47" s="44"/>
      <c r="B47" s="26"/>
      <c r="C47" s="4" t="s">
        <v>17</v>
      </c>
      <c r="D47" s="6">
        <f t="shared" ref="D47:D51" si="8">E47+G47+H47+I47</f>
        <v>0</v>
      </c>
      <c r="E47" s="28"/>
      <c r="F47" s="28"/>
      <c r="G47" s="6"/>
      <c r="H47" s="6"/>
      <c r="I47" s="2"/>
      <c r="J47" s="24"/>
      <c r="K47" s="28"/>
    </row>
    <row r="48" spans="1:12" x14ac:dyDescent="0.25">
      <c r="A48" s="44"/>
      <c r="B48" s="26"/>
      <c r="C48" s="4" t="s">
        <v>18</v>
      </c>
      <c r="D48" s="6">
        <f t="shared" si="8"/>
        <v>693.04854</v>
      </c>
      <c r="E48" s="28"/>
      <c r="F48" s="28"/>
      <c r="G48" s="6"/>
      <c r="H48" s="20">
        <v>693.04854</v>
      </c>
      <c r="I48" s="2"/>
      <c r="J48" s="24"/>
      <c r="K48" s="28"/>
    </row>
    <row r="49" spans="1:12" x14ac:dyDescent="0.25">
      <c r="A49" s="44"/>
      <c r="B49" s="26"/>
      <c r="C49" s="4" t="s">
        <v>19</v>
      </c>
      <c r="D49" s="6">
        <f t="shared" si="8"/>
        <v>2465.7111399999999</v>
      </c>
      <c r="E49" s="28"/>
      <c r="F49" s="28"/>
      <c r="G49" s="6"/>
      <c r="H49" s="20">
        <v>2465.7111399999999</v>
      </c>
      <c r="I49" s="2"/>
      <c r="J49" s="24"/>
      <c r="K49" s="28"/>
    </row>
    <row r="50" spans="1:12" x14ac:dyDescent="0.25">
      <c r="A50" s="44"/>
      <c r="B50" s="26"/>
      <c r="C50" s="4" t="s">
        <v>20</v>
      </c>
      <c r="D50" s="6">
        <f t="shared" si="8"/>
        <v>0</v>
      </c>
      <c r="E50" s="28"/>
      <c r="F50" s="28"/>
      <c r="G50" s="6"/>
      <c r="H50" s="6"/>
      <c r="I50" s="2"/>
      <c r="J50" s="24"/>
      <c r="K50" s="28"/>
    </row>
    <row r="51" spans="1:12" x14ac:dyDescent="0.25">
      <c r="A51" s="45"/>
      <c r="B51" s="5" t="s">
        <v>24</v>
      </c>
      <c r="C51" s="4"/>
      <c r="D51" s="6">
        <f t="shared" si="8"/>
        <v>3158.7596800000001</v>
      </c>
      <c r="E51" s="28">
        <v>0</v>
      </c>
      <c r="F51" s="28"/>
      <c r="G51" s="2">
        <f>G50+G49+G48+G47+G46</f>
        <v>0</v>
      </c>
      <c r="H51" s="6">
        <f>H50+H49+H48+H47+H46</f>
        <v>3158.7596800000001</v>
      </c>
      <c r="I51" s="2">
        <f>I50+I49+I48+I47+I46</f>
        <v>0</v>
      </c>
      <c r="J51" s="24"/>
      <c r="K51" s="28"/>
    </row>
    <row r="52" spans="1:12" ht="96.75" customHeight="1" x14ac:dyDescent="0.25">
      <c r="A52" s="44" t="s">
        <v>51</v>
      </c>
      <c r="B52" s="24" t="s">
        <v>33</v>
      </c>
      <c r="C52" s="5" t="s">
        <v>18</v>
      </c>
      <c r="D52" s="6">
        <f>E52+G52+H52+I52</f>
        <v>50</v>
      </c>
      <c r="E52" s="28"/>
      <c r="F52" s="28"/>
      <c r="G52" s="6"/>
      <c r="H52" s="6">
        <v>50</v>
      </c>
      <c r="I52" s="2"/>
      <c r="J52" s="41" t="s">
        <v>36</v>
      </c>
      <c r="K52" s="28" t="s">
        <v>32</v>
      </c>
    </row>
    <row r="53" spans="1:12" ht="66.75" customHeight="1" x14ac:dyDescent="0.25">
      <c r="A53" s="44"/>
      <c r="B53" s="24"/>
      <c r="C53" s="4" t="s">
        <v>19</v>
      </c>
      <c r="D53" s="6">
        <f>E53+G53+H53+I53</f>
        <v>545.00599999999997</v>
      </c>
      <c r="E53" s="28"/>
      <c r="F53" s="28"/>
      <c r="G53" s="6"/>
      <c r="H53" s="6">
        <v>545.00599999999997</v>
      </c>
      <c r="I53" s="2"/>
      <c r="J53" s="42"/>
      <c r="K53" s="28"/>
    </row>
    <row r="54" spans="1:12" x14ac:dyDescent="0.25">
      <c r="A54" s="4"/>
      <c r="B54" s="5" t="s">
        <v>24</v>
      </c>
      <c r="C54" s="4"/>
      <c r="D54" s="6">
        <f>E54+G54+H54+I54</f>
        <v>595.00599999999997</v>
      </c>
      <c r="E54" s="28">
        <v>0</v>
      </c>
      <c r="F54" s="28"/>
      <c r="G54" s="2">
        <f>G53+G52</f>
        <v>0</v>
      </c>
      <c r="H54" s="6">
        <f>H53+H52</f>
        <v>595.00599999999997</v>
      </c>
      <c r="I54" s="2">
        <f>I53+I52</f>
        <v>0</v>
      </c>
      <c r="J54" s="43"/>
      <c r="K54" s="28"/>
      <c r="L54" s="7"/>
    </row>
    <row r="55" spans="1:12" x14ac:dyDescent="0.25">
      <c r="A55" s="18"/>
      <c r="B55" s="18"/>
      <c r="C55" s="18"/>
      <c r="D55" s="18"/>
      <c r="E55" s="22"/>
      <c r="F55" s="22"/>
      <c r="G55" s="18"/>
      <c r="H55" s="18"/>
      <c r="I55" s="18"/>
      <c r="J55" s="21"/>
      <c r="K55" s="18"/>
    </row>
    <row r="56" spans="1:12" x14ac:dyDescent="0.25">
      <c r="A56" s="16"/>
      <c r="B56" s="16" t="s">
        <v>39</v>
      </c>
      <c r="C56" s="16"/>
      <c r="D56" s="16"/>
      <c r="E56" s="23"/>
      <c r="F56" s="23"/>
      <c r="G56" s="16"/>
      <c r="H56" s="16"/>
      <c r="I56" s="16"/>
      <c r="J56" s="21"/>
      <c r="K56" s="16"/>
    </row>
    <row r="57" spans="1:12" x14ac:dyDescent="0.25">
      <c r="J57" s="21"/>
    </row>
  </sheetData>
  <mergeCells count="91">
    <mergeCell ref="G1:K1"/>
    <mergeCell ref="G2:K2"/>
    <mergeCell ref="G3:K3"/>
    <mergeCell ref="K52:K54"/>
    <mergeCell ref="K34:K39"/>
    <mergeCell ref="K10:K15"/>
    <mergeCell ref="J16:J21"/>
    <mergeCell ref="K22:K27"/>
    <mergeCell ref="J22:J27"/>
    <mergeCell ref="K28:K33"/>
    <mergeCell ref="J34:J39"/>
    <mergeCell ref="J28:J33"/>
    <mergeCell ref="J52:J54"/>
    <mergeCell ref="E53:F53"/>
    <mergeCell ref="E54:F54"/>
    <mergeCell ref="A5:K5"/>
    <mergeCell ref="E7:H7"/>
    <mergeCell ref="J40:J45"/>
    <mergeCell ref="B40:B44"/>
    <mergeCell ref="A52:A53"/>
    <mergeCell ref="E52:F52"/>
    <mergeCell ref="B52:B53"/>
    <mergeCell ref="A46:A50"/>
    <mergeCell ref="B46:B50"/>
    <mergeCell ref="E46:F46"/>
    <mergeCell ref="K46:K51"/>
    <mergeCell ref="E47:F47"/>
    <mergeCell ref="E48:F48"/>
    <mergeCell ref="E49:F49"/>
    <mergeCell ref="E50:F50"/>
    <mergeCell ref="E51:F51"/>
    <mergeCell ref="J46:J51"/>
    <mergeCell ref="K40:K45"/>
    <mergeCell ref="E41:F41"/>
    <mergeCell ref="E42:F42"/>
    <mergeCell ref="E43:F43"/>
    <mergeCell ref="E44:F44"/>
    <mergeCell ref="E45:F45"/>
    <mergeCell ref="E40:F40"/>
    <mergeCell ref="A40:A44"/>
    <mergeCell ref="E33:F33"/>
    <mergeCell ref="A34:A38"/>
    <mergeCell ref="B34:B38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27:F27"/>
    <mergeCell ref="K16:K21"/>
    <mergeCell ref="J7:J8"/>
    <mergeCell ref="K7:K8"/>
    <mergeCell ref="E8:F8"/>
    <mergeCell ref="E9:F9"/>
    <mergeCell ref="E23:F23"/>
    <mergeCell ref="E24:F24"/>
    <mergeCell ref="E25:F25"/>
    <mergeCell ref="E26:F26"/>
    <mergeCell ref="E21:F21"/>
    <mergeCell ref="E22:F22"/>
    <mergeCell ref="A10:A15"/>
    <mergeCell ref="B10:B14"/>
    <mergeCell ref="E10:F10"/>
    <mergeCell ref="J10:J15"/>
    <mergeCell ref="E15:F15"/>
    <mergeCell ref="E11:F11"/>
    <mergeCell ref="E12:F12"/>
    <mergeCell ref="E13:F13"/>
    <mergeCell ref="E14:F14"/>
    <mergeCell ref="E55:F55"/>
    <mergeCell ref="E56:F56"/>
    <mergeCell ref="A7:A8"/>
    <mergeCell ref="B7:B8"/>
    <mergeCell ref="C7:C8"/>
    <mergeCell ref="E17:F17"/>
    <mergeCell ref="E18:F18"/>
    <mergeCell ref="E19:F19"/>
    <mergeCell ref="E20:F20"/>
    <mergeCell ref="A16:A20"/>
    <mergeCell ref="B16:B20"/>
    <mergeCell ref="E16:F16"/>
    <mergeCell ref="A22:A26"/>
    <mergeCell ref="B22:B26"/>
    <mergeCell ref="A28:A32"/>
    <mergeCell ref="B28:B32"/>
  </mergeCells>
  <pageMargins left="0.7" right="0.7" top="0.75" bottom="0.75" header="0.3" footer="0.3"/>
  <pageSetup paperSize="9" scale="9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2015-01-12T06:15:30Z</dcterms:modified>
</cp:coreProperties>
</file>