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60" tabRatio="715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занятость'!$A$1:$L$65</definedName>
    <definedName name="Excel_BuiltIn_Print_Area" localSheetId="3">'молодежь города'!$A$1:$M$152</definedName>
    <definedName name="Excel_BuiltIn_Print_Area" localSheetId="0">'РЕСУРСНОЕ ОБЕСП,'!$A$2:$K$46</definedName>
    <definedName name="Excel_BuiltIn_Print_Area" localSheetId="1">'соц. поддержка'!$A$2:$L$11</definedName>
    <definedName name="_xlnm.Print_Area" localSheetId="4">'временная занятость'!$A$1:$L$65</definedName>
    <definedName name="_xlnm.Print_Area" localSheetId="0">'РЕСУРСНОЕ ОБЕСП,'!$A$1:$K$46</definedName>
    <definedName name="_xlnm.Print_Area" localSheetId="1">'соц. поддержка'!$A$1:$L$66</definedName>
  </definedNames>
  <calcPr calcId="124519"/>
</workbook>
</file>

<file path=xl/calcChain.xml><?xml version="1.0" encoding="utf-8"?>
<calcChain xmlns="http://schemas.openxmlformats.org/spreadsheetml/2006/main">
  <c r="D10" i="7"/>
  <c r="J10"/>
  <c r="J9"/>
  <c r="J149" i="4"/>
  <c r="E149" s="1"/>
  <c r="I58" i="6"/>
  <c r="D58"/>
  <c r="K149" i="4"/>
  <c r="I21" i="7"/>
  <c r="D20" i="1"/>
  <c r="D19"/>
  <c r="D59"/>
  <c r="D58"/>
  <c r="D44"/>
  <c r="D43"/>
  <c r="D32"/>
  <c r="D31"/>
  <c r="D54" i="6"/>
  <c r="D53"/>
  <c r="D35"/>
  <c r="D34"/>
  <c r="D26"/>
  <c r="D25"/>
  <c r="D20"/>
  <c r="D19"/>
  <c r="E107" i="4"/>
  <c r="E106"/>
  <c r="E94"/>
  <c r="E93"/>
  <c r="E77"/>
  <c r="E76"/>
  <c r="E46"/>
  <c r="E45"/>
  <c r="E37"/>
  <c r="E36"/>
  <c r="E17"/>
  <c r="E16"/>
  <c r="D52" i="5"/>
  <c r="D51"/>
  <c r="D39"/>
  <c r="D38"/>
  <c r="D27"/>
  <c r="D26"/>
  <c r="D19"/>
  <c r="D18"/>
  <c r="D48" i="6"/>
  <c r="D47"/>
  <c r="E92" i="4"/>
  <c r="I59" i="6"/>
  <c r="I43" i="7" l="1"/>
  <c r="I42"/>
  <c r="D43"/>
  <c r="D42"/>
  <c r="I36"/>
  <c r="J150" i="4"/>
  <c r="E150"/>
  <c r="J37" i="7"/>
  <c r="J13"/>
  <c r="K151" i="4"/>
  <c r="K150"/>
  <c r="I20" i="7"/>
  <c r="D20" s="1"/>
  <c r="D62" i="5"/>
  <c r="I62"/>
  <c r="I63" i="1"/>
  <c r="D63"/>
  <c r="E23" i="4"/>
  <c r="E22"/>
  <c r="D29" i="1"/>
  <c r="D61" i="5"/>
  <c r="I61"/>
  <c r="D60" i="1"/>
  <c r="D62"/>
  <c r="I62"/>
  <c r="I19" i="7" s="1"/>
  <c r="J148" i="4"/>
  <c r="I57" i="6"/>
  <c r="I26" i="7" s="1"/>
  <c r="D26" s="1"/>
  <c r="K148" i="4"/>
  <c r="E148"/>
  <c r="J35" i="7"/>
  <c r="I35"/>
  <c r="H11"/>
  <c r="J36"/>
  <c r="J12" s="1"/>
  <c r="J19"/>
  <c r="J11" s="1"/>
  <c r="J151" i="4"/>
  <c r="E151"/>
  <c r="K152"/>
  <c r="G152"/>
  <c r="D41" i="6"/>
  <c r="D60" s="1"/>
  <c r="D29" i="7" s="1"/>
  <c r="D40" i="6"/>
  <c r="D39"/>
  <c r="D32"/>
  <c r="D17" i="5"/>
  <c r="D25"/>
  <c r="D24"/>
  <c r="D16"/>
  <c r="E29" i="4"/>
  <c r="E30"/>
  <c r="E27"/>
  <c r="E75"/>
  <c r="D49" i="5"/>
  <c r="D36"/>
  <c r="D45" i="6"/>
  <c r="D57" s="1"/>
  <c r="D38"/>
  <c r="J22" i="7"/>
  <c r="I64" i="5"/>
  <c r="I45" i="7" s="1"/>
  <c r="D64" i="5"/>
  <c r="D45" i="7" s="1"/>
  <c r="J38"/>
  <c r="I60" i="6"/>
  <c r="I27" i="7"/>
  <c r="D27" s="1"/>
  <c r="J66" i="1"/>
  <c r="J65"/>
  <c r="I65"/>
  <c r="D65" s="1"/>
  <c r="D22" i="7" s="1"/>
  <c r="D35" l="1"/>
  <c r="I11"/>
  <c r="D11" s="1"/>
  <c r="I22"/>
  <c r="I29"/>
  <c r="J152" i="4"/>
  <c r="I38" i="7"/>
  <c r="D38" s="1"/>
  <c r="E152" i="4"/>
  <c r="I12" i="7"/>
  <c r="D36"/>
  <c r="D19"/>
  <c r="J14"/>
  <c r="J15" s="1"/>
  <c r="D14"/>
  <c r="I148" i="4"/>
  <c r="I152" s="1"/>
  <c r="I14" i="7" l="1"/>
  <c r="D60" i="5"/>
  <c r="J33" i="7"/>
  <c r="J39" s="1"/>
  <c r="I64" i="1"/>
  <c r="D61"/>
  <c r="D18" i="7" s="1"/>
  <c r="D63" i="5"/>
  <c r="D64" i="1" l="1"/>
  <c r="D66" s="1"/>
  <c r="I66"/>
  <c r="I37" i="7"/>
  <c r="D44"/>
  <c r="I63" i="5"/>
  <c r="I60"/>
  <c r="I41" i="7" s="1"/>
  <c r="D56" i="6"/>
  <c r="D25" i="7" s="1"/>
  <c r="J147" i="4"/>
  <c r="I34" i="7" s="1"/>
  <c r="I40"/>
  <c r="I24"/>
  <c r="J17"/>
  <c r="J23" s="1"/>
  <c r="I17"/>
  <c r="I56" i="6"/>
  <c r="I55"/>
  <c r="D55"/>
  <c r="J57"/>
  <c r="J56"/>
  <c r="J55"/>
  <c r="J61" s="1"/>
  <c r="D50"/>
  <c r="I61" i="1"/>
  <c r="I18" i="7" s="1"/>
  <c r="I60" i="1"/>
  <c r="D45"/>
  <c r="D46"/>
  <c r="D47"/>
  <c r="I25" i="7" l="1"/>
  <c r="I10"/>
  <c r="I61" i="6"/>
  <c r="D61" s="1"/>
  <c r="D21" i="7"/>
  <c r="D37"/>
  <c r="I44"/>
  <c r="I23"/>
  <c r="D17"/>
  <c r="D24"/>
  <c r="D40"/>
  <c r="D23" l="1"/>
  <c r="J62" i="1"/>
  <c r="J61"/>
  <c r="J60"/>
  <c r="I65" i="5" l="1"/>
  <c r="D41" i="7"/>
  <c r="D28" i="5"/>
  <c r="D40"/>
  <c r="I59"/>
  <c r="E12" i="4"/>
  <c r="E31"/>
  <c r="E38"/>
  <c r="E89"/>
  <c r="E102"/>
  <c r="E103"/>
  <c r="E147" s="1"/>
  <c r="E104"/>
  <c r="E108"/>
  <c r="J146"/>
  <c r="D65" i="5" l="1"/>
  <c r="I33" i="7"/>
  <c r="I39" s="1"/>
  <c r="D46"/>
  <c r="D12"/>
  <c r="D59" i="5"/>
  <c r="E146" i="4"/>
  <c r="I9" i="7" l="1"/>
  <c r="D9" s="1"/>
  <c r="I46"/>
  <c r="D33"/>
  <c r="D34"/>
  <c r="D39" l="1"/>
  <c r="I28"/>
  <c r="I30" s="1"/>
  <c r="D59" i="6"/>
  <c r="I13" i="7"/>
  <c r="I15" s="1"/>
  <c r="D28" l="1"/>
  <c r="D30" s="1"/>
  <c r="D13"/>
  <c r="D15" s="1"/>
</calcChain>
</file>

<file path=xl/sharedStrings.xml><?xml version="1.0" encoding="utf-8"?>
<sst xmlns="http://schemas.openxmlformats.org/spreadsheetml/2006/main" count="2007" uniqueCount="189">
  <si>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</si>
  <si>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</si>
  <si>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</si>
  <si>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</si>
  <si>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</si>
  <si>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</si>
  <si>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</si>
  <si>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</si>
  <si>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</si>
  <si>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</si>
  <si>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</si>
  <si>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</si>
  <si>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</si>
  <si>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</si>
  <si>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</si>
  <si>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</si>
  <si>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</si>
  <si>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</si>
  <si>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</si>
  <si>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</si>
  <si>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</si>
  <si>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</si>
  <si>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</si>
  <si>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</si>
  <si>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</si>
  <si>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</si>
  <si>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</si>
  <si>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</si>
  <si>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</si>
  <si>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</si>
  <si>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</si>
  <si>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</si>
  <si>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</si>
  <si>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</si>
  <si>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</si>
  <si>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</si>
  <si>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</si>
  <si>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</si>
  <si>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</si>
  <si>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</si>
  <si>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</si>
  <si>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</si>
  <si>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</si>
  <si>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</si>
  <si>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</si>
  <si>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</si>
  <si>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</si>
  <si>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</si>
  <si>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</si>
  <si>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</si>
  <si>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</si>
  <si>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</si>
  <si>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</si>
  <si>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</si>
  <si>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</si>
  <si>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</si>
  <si>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</si>
  <si>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</si>
  <si>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</si>
  <si>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</si>
  <si>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</si>
  <si>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</si>
  <si>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</si>
  <si>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</si>
  <si>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</si>
  <si>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</si>
  <si>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</si>
  <si>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</si>
  <si>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</si>
  <si>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</si>
  <si>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</si>
  <si>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</si>
  <si>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</si>
  <si>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</si>
  <si>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</si>
  <si>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</si>
  <si>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</si>
  <si>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</si>
  <si>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</si>
  <si>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</si>
  <si>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</si>
  <si>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</si>
  <si>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</si>
  <si>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</si>
  <si>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</si>
  <si>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</si>
  <si>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</si>
  <si>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</si>
  <si>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</si>
  <si>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</si>
  <si>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</si>
  <si>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</si>
  <si>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</si>
  <si>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</si>
  <si>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</si>
  <si>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</si>
  <si>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</si>
  <si>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</si>
  <si>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</si>
  <si>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</si>
  <si>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</si>
  <si>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</si>
  <si>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</si>
  <si>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</si>
  <si>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</si>
  <si>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</si>
  <si>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</si>
  <si>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</si>
  <si>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</si>
  <si>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</si>
  <si>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</si>
  <si>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</si>
  <si>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</si>
  <si>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</si>
  <si>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</si>
  <si>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</si>
  <si>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</si>
  <si>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</si>
  <si>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</si>
  <si>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</si>
  <si>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</si>
  <si>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</si>
  <si>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</si>
  <si>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</si>
  <si>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</si>
  <si>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</si>
  <si>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</si>
  <si>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</si>
  <si>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</si>
  <si>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</si>
  <si>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</si>
  <si>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</si>
  <si>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</si>
  <si>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</si>
  <si>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</si>
  <si>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</si>
  <si>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</si>
  <si>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</si>
  <si>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</si>
  <si>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</si>
  <si>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</si>
  <si>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</si>
  <si>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</si>
  <si>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</si>
  <si>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</si>
  <si>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</si>
  <si>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</si>
  <si>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</si>
  <si>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</si>
  <si>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</si>
  <si>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</si>
  <si>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</si>
  <si>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</si>
  <si>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</si>
  <si>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</si>
  <si>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</si>
  <si>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</si>
  <si>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</si>
  <si>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</si>
  <si>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</si>
  <si>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</si>
  <si>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</si>
  <si>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</si>
  <si>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</si>
  <si>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</si>
  <si>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</si>
  <si>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</si>
  <si>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</si>
  <si>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</si>
  <si>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</si>
  <si>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</si>
  <si>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</si>
  <si>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</si>
  <si>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</si>
  <si>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</si>
  <si>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</si>
  <si>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</si>
  <si>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</si>
  <si>
    <t>Проведение международного военно-патриотического фестиваля "Память из пламяни"</t>
  </si>
  <si>
    <t>2022 год</t>
  </si>
  <si>
    <t>2017-2022 годы</t>
  </si>
  <si>
    <t>2017-2022</t>
  </si>
  <si>
    <t xml:space="preserve">Цель: укрепление системы профилактики безнадзорности и правонарушений несовершеннолетних.    
Задача: организация летнего досуга для детей и подростков.                      
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</si>
  <si>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                                                       2020 г. - 100%</t>
  </si>
  <si>
    <t xml:space="preserve">    Итого по Подпрограмме</t>
  </si>
  <si>
    <t xml:space="preserve">Цели: - 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</si>
  <si>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>МБУК КЦ "Досуг",                 МБУ ДО "Детская школа искусств"</t>
  </si>
  <si>
    <t xml:space="preserve">               МБУК КЦ "Досуг"  </t>
  </si>
  <si>
    <t>МБУ ДО "Детская школа искусств"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</si>
</sst>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</numFmts>
  <fonts count="18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5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6"/>
      <color indexed="8"/>
      <name val="Calibri"/>
      <family val="2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166" fontId="5" fillId="0" borderId="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0" fontId="1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5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4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/>
    </xf>
    <xf numFmtId="169" fontId="10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169" fontId="5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0" borderId="42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4" fontId="2" fillId="0" borderId="42" xfId="0" quotePrefix="1" applyNumberFormat="1" applyFont="1" applyFill="1" applyBorder="1" applyAlignment="1">
      <alignment horizontal="center" vertical="center" wrapText="1"/>
    </xf>
    <xf numFmtId="169" fontId="3" fillId="0" borderId="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 wrapText="1"/>
    </xf>
    <xf numFmtId="169" fontId="8" fillId="0" borderId="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15" fillId="0" borderId="0" xfId="0" applyFont="1" applyFill="1"/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top" wrapText="1"/>
    </xf>
    <xf numFmtId="169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70" fontId="5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6" fillId="0" borderId="0" xfId="0" applyFont="1"/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/>
    </xf>
    <xf numFmtId="165" fontId="7" fillId="0" borderId="5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/>
    </xf>
    <xf numFmtId="0" fontId="7" fillId="0" borderId="6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0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2" fontId="7" fillId="0" borderId="12" xfId="0" applyNumberFormat="1" applyFont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center" vertical="center" wrapText="1"/>
    </xf>
    <xf numFmtId="168" fontId="8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/>
    <xf numFmtId="166" fontId="4" fillId="0" borderId="8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49" fontId="7" fillId="0" borderId="47" xfId="0" applyNumberFormat="1" applyFont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58" xfId="0" applyNumberFormat="1" applyFont="1" applyBorder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49" fontId="7" fillId="0" borderId="54" xfId="0" applyNumberFormat="1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9" fontId="7" fillId="0" borderId="50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7" fontId="8" fillId="0" borderId="16" xfId="0" applyNumberFormat="1" applyFont="1" applyFill="1" applyBorder="1" applyAlignment="1">
      <alignment horizontal="center" vertical="center" wrapText="1"/>
    </xf>
    <xf numFmtId="167" fontId="8" fillId="0" borderId="18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 wrapText="1"/>
    </xf>
    <xf numFmtId="0" fontId="14" fillId="0" borderId="68" xfId="0" applyFont="1" applyBorder="1" applyAlignment="1">
      <alignment horizontal="right" vertical="center" wrapText="1"/>
    </xf>
    <xf numFmtId="0" fontId="14" fillId="0" borderId="54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65" xfId="0" applyFont="1" applyFill="1" applyBorder="1" applyAlignment="1">
      <alignment vertical="top" wrapText="1"/>
    </xf>
    <xf numFmtId="0" fontId="3" fillId="0" borderId="55" xfId="0" applyFont="1" applyFill="1" applyBorder="1" applyAlignment="1">
      <alignment vertical="top" wrapText="1"/>
    </xf>
    <xf numFmtId="0" fontId="3" fillId="0" borderId="66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0" borderId="0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right" vertical="top" wrapText="1"/>
    </xf>
    <xf numFmtId="169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70" fontId="5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50"/>
  <sheetViews>
    <sheetView tabSelected="1" view="pageBreakPreview" topLeftCell="C1" zoomScale="54" zoomScaleSheetLayoutView="54" workbookViewId="0">
      <selection activeCell="J13" sqref="J13"/>
    </sheetView>
  </sheetViews>
  <sheetFormatPr defaultColWidth="8.85546875" defaultRowHeight="16.5" customHeight="1"/>
  <cols>
    <col min="1" max="1" width="7.7109375" style="120" customWidth="1"/>
    <col min="2" max="2" width="87.85546875" style="120" customWidth="1"/>
    <col min="3" max="3" width="28.7109375" style="120" customWidth="1"/>
    <col min="4" max="4" width="29.42578125" style="120" customWidth="1"/>
    <col min="5" max="5" width="12.85546875" style="120" customWidth="1"/>
    <col min="6" max="6" width="13.42578125" style="120" customWidth="1"/>
    <col min="7" max="7" width="21" style="120" customWidth="1"/>
    <col min="8" max="8" width="20.28515625" style="120" customWidth="1"/>
    <col min="9" max="9" width="23.42578125" style="120" customWidth="1"/>
    <col min="10" max="10" width="25.7109375" style="120" customWidth="1"/>
    <col min="11" max="11" width="59" style="120" customWidth="1"/>
    <col min="12" max="16384" width="8.85546875" style="120"/>
  </cols>
  <sheetData>
    <row r="1" spans="1:11" ht="38.25" customHeight="1" thickBot="1">
      <c r="A1" s="119"/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28.5" customHeight="1" thickBot="1">
      <c r="A2" s="247" t="s">
        <v>150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1" ht="48" customHeight="1" thickBot="1">
      <c r="A3" s="248" t="s">
        <v>0</v>
      </c>
      <c r="B3" s="248" t="s">
        <v>139</v>
      </c>
      <c r="C3" s="248" t="s">
        <v>2</v>
      </c>
      <c r="D3" s="248" t="s">
        <v>170</v>
      </c>
      <c r="E3" s="248" t="s">
        <v>3</v>
      </c>
      <c r="F3" s="248"/>
      <c r="G3" s="248"/>
      <c r="H3" s="248"/>
      <c r="I3" s="248"/>
      <c r="J3" s="248" t="s">
        <v>4</v>
      </c>
      <c r="K3" s="248" t="s">
        <v>137</v>
      </c>
    </row>
    <row r="4" spans="1:11" ht="23.25" customHeight="1" thickBot="1">
      <c r="A4" s="248"/>
      <c r="B4" s="248"/>
      <c r="C4" s="248"/>
      <c r="D4" s="248"/>
      <c r="E4" s="248" t="s">
        <v>5</v>
      </c>
      <c r="F4" s="248" t="s">
        <v>132</v>
      </c>
      <c r="G4" s="248"/>
      <c r="H4" s="248"/>
      <c r="I4" s="248"/>
      <c r="J4" s="248"/>
      <c r="K4" s="248"/>
    </row>
    <row r="5" spans="1:11" ht="51.75" customHeight="1" thickBot="1">
      <c r="A5" s="248"/>
      <c r="B5" s="248"/>
      <c r="C5" s="248"/>
      <c r="D5" s="248"/>
      <c r="E5" s="248"/>
      <c r="F5" s="248" t="s">
        <v>6</v>
      </c>
      <c r="G5" s="248"/>
      <c r="H5" s="248"/>
      <c r="I5" s="248" t="s">
        <v>7</v>
      </c>
      <c r="J5" s="248"/>
      <c r="K5" s="248"/>
    </row>
    <row r="6" spans="1:11" ht="29.25" customHeight="1" thickBot="1">
      <c r="A6" s="248"/>
      <c r="B6" s="248"/>
      <c r="C6" s="248"/>
      <c r="D6" s="248"/>
      <c r="E6" s="248"/>
      <c r="F6" s="248" t="s">
        <v>134</v>
      </c>
      <c r="G6" s="248"/>
      <c r="H6" s="248"/>
      <c r="I6" s="248"/>
      <c r="J6" s="248"/>
      <c r="K6" s="248"/>
    </row>
    <row r="7" spans="1:11" ht="67.5" customHeight="1" thickBot="1">
      <c r="A7" s="248"/>
      <c r="B7" s="248"/>
      <c r="C7" s="248"/>
      <c r="D7" s="248"/>
      <c r="E7" s="248"/>
      <c r="F7" s="121" t="s">
        <v>133</v>
      </c>
      <c r="G7" s="121" t="s">
        <v>135</v>
      </c>
      <c r="H7" s="121" t="s">
        <v>136</v>
      </c>
      <c r="I7" s="248"/>
      <c r="J7" s="248"/>
      <c r="K7" s="248"/>
    </row>
    <row r="8" spans="1:11" ht="24.75" customHeight="1" thickBot="1">
      <c r="A8" s="122">
        <v>1</v>
      </c>
      <c r="B8" s="122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2">
        <v>10</v>
      </c>
      <c r="K8" s="122">
        <v>11</v>
      </c>
    </row>
    <row r="9" spans="1:11" ht="32.25" customHeight="1">
      <c r="A9" s="199" t="s">
        <v>8</v>
      </c>
      <c r="B9" s="237" t="s">
        <v>151</v>
      </c>
      <c r="C9" s="139" t="s">
        <v>152</v>
      </c>
      <c r="D9" s="140">
        <f>I9+J9</f>
        <v>1620.5606299999999</v>
      </c>
      <c r="E9" s="141" t="s">
        <v>9</v>
      </c>
      <c r="F9" s="141" t="s">
        <v>9</v>
      </c>
      <c r="G9" s="141" t="s">
        <v>9</v>
      </c>
      <c r="H9" s="141" t="s">
        <v>9</v>
      </c>
      <c r="I9" s="142">
        <f>I17+I24+I33+I40</f>
        <v>1420.5606299999999</v>
      </c>
      <c r="J9" s="141">
        <f>'соц. поддержка'!J60+'молодежь города'!K146</f>
        <v>200</v>
      </c>
      <c r="K9" s="202" t="s">
        <v>153</v>
      </c>
    </row>
    <row r="10" spans="1:11" ht="28.5" customHeight="1">
      <c r="A10" s="200"/>
      <c r="B10" s="237"/>
      <c r="C10" s="143" t="s">
        <v>154</v>
      </c>
      <c r="D10" s="124">
        <f>'соц. поддержка'!D61+'организация досуга'!D56+'молодежь города'!E147+'временная занятость'!D60</f>
        <v>2244.06304</v>
      </c>
      <c r="E10" s="125" t="s">
        <v>9</v>
      </c>
      <c r="F10" s="125">
        <v>15</v>
      </c>
      <c r="G10" s="125" t="s">
        <v>9</v>
      </c>
      <c r="H10" s="125">
        <v>15</v>
      </c>
      <c r="I10" s="124">
        <f>'соц. поддержка'!I61+'организация досуга'!I56+'молодежь города'!J147+'временная занятость'!I60</f>
        <v>1779.06304</v>
      </c>
      <c r="J10" s="125">
        <f>'соц. поддержка'!J61+'молодежь города'!K147</f>
        <v>450</v>
      </c>
      <c r="K10" s="203"/>
    </row>
    <row r="11" spans="1:11" ht="30" customHeight="1">
      <c r="A11" s="200"/>
      <c r="B11" s="237"/>
      <c r="C11" s="143" t="s">
        <v>155</v>
      </c>
      <c r="D11" s="124">
        <f>H11+I11+J11</f>
        <v>2356.7754300000001</v>
      </c>
      <c r="E11" s="125" t="s">
        <v>9</v>
      </c>
      <c r="F11" s="125">
        <v>45</v>
      </c>
      <c r="G11" s="125" t="s">
        <v>9</v>
      </c>
      <c r="H11" s="125">
        <f>H35</f>
        <v>45</v>
      </c>
      <c r="I11" s="124">
        <f>I19+I26+I35+I42</f>
        <v>1955.2854300000001</v>
      </c>
      <c r="J11" s="196">
        <f>J19+J35</f>
        <v>356.49</v>
      </c>
      <c r="K11" s="203"/>
    </row>
    <row r="12" spans="1:11" ht="30" customHeight="1">
      <c r="A12" s="200"/>
      <c r="B12" s="237"/>
      <c r="C12" s="143" t="s">
        <v>156</v>
      </c>
      <c r="D12" s="135">
        <f>'соц. поддержка'!D63+'организация досуга'!D58+'молодежь города'!E149+'временная занятость'!D62</f>
        <v>2171.5</v>
      </c>
      <c r="E12" s="125" t="s">
        <v>9</v>
      </c>
      <c r="F12" s="125" t="s">
        <v>9</v>
      </c>
      <c r="G12" s="125" t="s">
        <v>9</v>
      </c>
      <c r="H12" s="125" t="s">
        <v>9</v>
      </c>
      <c r="I12" s="125">
        <f>I20+I27+I36+I43</f>
        <v>1771.5</v>
      </c>
      <c r="J12" s="125">
        <f>J20+J36</f>
        <v>400</v>
      </c>
      <c r="K12" s="203"/>
    </row>
    <row r="13" spans="1:11" ht="30" customHeight="1">
      <c r="A13" s="200"/>
      <c r="B13" s="237"/>
      <c r="C13" s="143" t="s">
        <v>172</v>
      </c>
      <c r="D13" s="128">
        <f>'соц. поддержка'!D64+'организация досуга'!D59+'молодежь города'!E150+'временная занятость'!D63</f>
        <v>427.9</v>
      </c>
      <c r="E13" s="125" t="s">
        <v>9</v>
      </c>
      <c r="F13" s="125" t="s">
        <v>9</v>
      </c>
      <c r="G13" s="125" t="s">
        <v>9</v>
      </c>
      <c r="H13" s="125" t="s">
        <v>9</v>
      </c>
      <c r="I13" s="125">
        <f>'соц. поддержка'!I64+'организация досуга'!I59+'молодежь города'!J150+'временная занятость'!I63</f>
        <v>27.9</v>
      </c>
      <c r="J13" s="125">
        <f>J21+J37</f>
        <v>400</v>
      </c>
      <c r="K13" s="203"/>
    </row>
    <row r="14" spans="1:11" ht="30" customHeight="1" thickBot="1">
      <c r="A14" s="200"/>
      <c r="B14" s="237"/>
      <c r="C14" s="146" t="s">
        <v>179</v>
      </c>
      <c r="D14" s="157">
        <f>D22+D29+D38+D45</f>
        <v>427.9</v>
      </c>
      <c r="E14" s="127" t="s">
        <v>9</v>
      </c>
      <c r="F14" s="127" t="s">
        <v>9</v>
      </c>
      <c r="G14" s="127" t="s">
        <v>9</v>
      </c>
      <c r="H14" s="127" t="s">
        <v>9</v>
      </c>
      <c r="I14" s="127">
        <f>I22+I29+I38+I45</f>
        <v>27.9</v>
      </c>
      <c r="J14" s="127">
        <f>J22+J38</f>
        <v>400</v>
      </c>
      <c r="K14" s="203"/>
    </row>
    <row r="15" spans="1:11" ht="19.5" customHeight="1">
      <c r="A15" s="200"/>
      <c r="B15" s="228" t="s">
        <v>157</v>
      </c>
      <c r="C15" s="231" t="s">
        <v>180</v>
      </c>
      <c r="D15" s="234">
        <f>D13+D12+D11+D10+D9+D14</f>
        <v>9248.6990999999998</v>
      </c>
      <c r="E15" s="238" t="s">
        <v>9</v>
      </c>
      <c r="F15" s="238">
        <v>60</v>
      </c>
      <c r="G15" s="238" t="s">
        <v>9</v>
      </c>
      <c r="H15" s="241">
        <v>60</v>
      </c>
      <c r="I15" s="234">
        <f>I13+I12+I11+I10+I9+I14</f>
        <v>6982.2091</v>
      </c>
      <c r="J15" s="244">
        <f>J9+J10+J11+J12+J13+J14</f>
        <v>2206.4899999999998</v>
      </c>
      <c r="K15" s="204"/>
    </row>
    <row r="16" spans="1:11" ht="17.25" customHeight="1" thickBot="1">
      <c r="A16" s="200"/>
      <c r="B16" s="230"/>
      <c r="C16" s="233"/>
      <c r="D16" s="236"/>
      <c r="E16" s="240"/>
      <c r="F16" s="240"/>
      <c r="G16" s="240"/>
      <c r="H16" s="243"/>
      <c r="I16" s="243"/>
      <c r="J16" s="245"/>
      <c r="K16" s="205"/>
    </row>
    <row r="17" spans="1:11" ht="28.5" customHeight="1">
      <c r="A17" s="218" t="s">
        <v>158</v>
      </c>
      <c r="B17" s="222" t="s">
        <v>159</v>
      </c>
      <c r="C17" s="139" t="s">
        <v>152</v>
      </c>
      <c r="D17" s="144">
        <f>I17+J17</f>
        <v>419.53700000000003</v>
      </c>
      <c r="E17" s="141" t="s">
        <v>9</v>
      </c>
      <c r="F17" s="141" t="s">
        <v>9</v>
      </c>
      <c r="G17" s="141" t="s">
        <v>9</v>
      </c>
      <c r="H17" s="141" t="s">
        <v>9</v>
      </c>
      <c r="I17" s="140">
        <f>'[1]соц. поддержка'!G47</f>
        <v>269.53700000000003</v>
      </c>
      <c r="J17" s="141">
        <f>'[1]соц. поддержка'!H47</f>
        <v>150</v>
      </c>
      <c r="K17" s="202" t="s">
        <v>160</v>
      </c>
    </row>
    <row r="18" spans="1:11" ht="32.25" customHeight="1">
      <c r="A18" s="218"/>
      <c r="B18" s="223"/>
      <c r="C18" s="143" t="s">
        <v>154</v>
      </c>
      <c r="D18" s="124">
        <f>'соц. поддержка'!D61</f>
        <v>422.19299999999998</v>
      </c>
      <c r="E18" s="125" t="s">
        <v>9</v>
      </c>
      <c r="F18" s="125" t="s">
        <v>9</v>
      </c>
      <c r="G18" s="125" t="s">
        <v>9</v>
      </c>
      <c r="H18" s="125" t="s">
        <v>9</v>
      </c>
      <c r="I18" s="124">
        <f>'соц. поддержка'!I61</f>
        <v>272.19299999999998</v>
      </c>
      <c r="J18" s="125">
        <v>150</v>
      </c>
      <c r="K18" s="203"/>
    </row>
    <row r="19" spans="1:11" ht="31.7" customHeight="1">
      <c r="A19" s="218"/>
      <c r="B19" s="223"/>
      <c r="C19" s="143" t="s">
        <v>155</v>
      </c>
      <c r="D19" s="125">
        <f>'соц. поддержка'!D62</f>
        <v>428</v>
      </c>
      <c r="E19" s="125" t="s">
        <v>9</v>
      </c>
      <c r="F19" s="125" t="s">
        <v>9</v>
      </c>
      <c r="G19" s="125" t="s">
        <v>9</v>
      </c>
      <c r="H19" s="125" t="s">
        <v>9</v>
      </c>
      <c r="I19" s="129">
        <f>'соц. поддержка'!I62</f>
        <v>278</v>
      </c>
      <c r="J19" s="125">
        <f>'соц. поддержка'!J62</f>
        <v>150</v>
      </c>
      <c r="K19" s="203"/>
    </row>
    <row r="20" spans="1:11" ht="31.7" customHeight="1">
      <c r="A20" s="218"/>
      <c r="B20" s="223"/>
      <c r="C20" s="143" t="s">
        <v>156</v>
      </c>
      <c r="D20" s="125">
        <f>I20+J20</f>
        <v>425</v>
      </c>
      <c r="E20" s="125" t="s">
        <v>9</v>
      </c>
      <c r="F20" s="125" t="s">
        <v>9</v>
      </c>
      <c r="G20" s="125" t="s">
        <v>9</v>
      </c>
      <c r="H20" s="125" t="s">
        <v>9</v>
      </c>
      <c r="I20" s="129">
        <f>'соц. поддержка'!I63</f>
        <v>275</v>
      </c>
      <c r="J20" s="125">
        <v>150</v>
      </c>
      <c r="K20" s="203"/>
    </row>
    <row r="21" spans="1:11" ht="31.7" customHeight="1">
      <c r="A21" s="218"/>
      <c r="B21" s="223"/>
      <c r="C21" s="145" t="s">
        <v>172</v>
      </c>
      <c r="D21" s="134">
        <f>'соц. поддержка'!D64</f>
        <v>150</v>
      </c>
      <c r="E21" s="133" t="s">
        <v>9</v>
      </c>
      <c r="F21" s="133" t="s">
        <v>9</v>
      </c>
      <c r="G21" s="133" t="s">
        <v>9</v>
      </c>
      <c r="H21" s="133" t="s">
        <v>9</v>
      </c>
      <c r="I21" s="134">
        <f>'соц. поддержка'!I64</f>
        <v>0</v>
      </c>
      <c r="J21" s="134">
        <v>150</v>
      </c>
      <c r="K21" s="203"/>
    </row>
    <row r="22" spans="1:11" ht="31.7" customHeight="1" thickBot="1">
      <c r="A22" s="200"/>
      <c r="B22" s="223"/>
      <c r="C22" s="158" t="s">
        <v>179</v>
      </c>
      <c r="D22" s="132">
        <f>'соц. поддержка'!D65</f>
        <v>150</v>
      </c>
      <c r="E22" s="131" t="s">
        <v>9</v>
      </c>
      <c r="F22" s="131" t="s">
        <v>9</v>
      </c>
      <c r="G22" s="131" t="s">
        <v>9</v>
      </c>
      <c r="H22" s="131" t="s">
        <v>9</v>
      </c>
      <c r="I22" s="132">
        <f>'соц. поддержка'!I65</f>
        <v>0</v>
      </c>
      <c r="J22" s="132">
        <f>'соц. поддержка'!J65</f>
        <v>150</v>
      </c>
      <c r="K22" s="203"/>
    </row>
    <row r="23" spans="1:11" ht="36" customHeight="1" thickBot="1">
      <c r="A23" s="200"/>
      <c r="B23" s="148" t="s">
        <v>184</v>
      </c>
      <c r="C23" s="149" t="s">
        <v>180</v>
      </c>
      <c r="D23" s="150">
        <f>D21+D20+D19+D18+D17+D22</f>
        <v>1994.73</v>
      </c>
      <c r="E23" s="151" t="s">
        <v>9</v>
      </c>
      <c r="F23" s="152" t="s">
        <v>9</v>
      </c>
      <c r="G23" s="152" t="s">
        <v>9</v>
      </c>
      <c r="H23" s="151" t="s">
        <v>9</v>
      </c>
      <c r="I23" s="150">
        <f>I17+I18+I19+I20+I21+I22</f>
        <v>1094.73</v>
      </c>
      <c r="J23" s="153">
        <f>J17+J18+J19+J20+J21+J22</f>
        <v>900</v>
      </c>
      <c r="K23" s="205"/>
    </row>
    <row r="24" spans="1:11" ht="26.25" customHeight="1">
      <c r="A24" s="200" t="s">
        <v>161</v>
      </c>
      <c r="B24" s="219" t="s">
        <v>162</v>
      </c>
      <c r="C24" s="139" t="s">
        <v>152</v>
      </c>
      <c r="D24" s="140">
        <f>I24</f>
        <v>319.87601000000001</v>
      </c>
      <c r="E24" s="141" t="s">
        <v>9</v>
      </c>
      <c r="F24" s="141" t="s">
        <v>9</v>
      </c>
      <c r="G24" s="141" t="s">
        <v>9</v>
      </c>
      <c r="H24" s="141" t="s">
        <v>9</v>
      </c>
      <c r="I24" s="140">
        <f>'[1]орг. досуга'!G40</f>
        <v>319.87601000000001</v>
      </c>
      <c r="J24" s="141" t="s">
        <v>9</v>
      </c>
      <c r="K24" s="197" t="s">
        <v>163</v>
      </c>
    </row>
    <row r="25" spans="1:11" ht="23.25" customHeight="1">
      <c r="A25" s="200"/>
      <c r="B25" s="220"/>
      <c r="C25" s="143" t="s">
        <v>154</v>
      </c>
      <c r="D25" s="124">
        <f>'организация досуга'!D56</f>
        <v>319.62316999999996</v>
      </c>
      <c r="E25" s="125" t="s">
        <v>9</v>
      </c>
      <c r="F25" s="125" t="s">
        <v>9</v>
      </c>
      <c r="G25" s="125" t="s">
        <v>9</v>
      </c>
      <c r="H25" s="125" t="s">
        <v>9</v>
      </c>
      <c r="I25" s="124">
        <f>'организация досуга'!I56</f>
        <v>319.62317000000002</v>
      </c>
      <c r="J25" s="125" t="s">
        <v>9</v>
      </c>
      <c r="K25" s="198"/>
    </row>
    <row r="26" spans="1:11" ht="24" customHeight="1">
      <c r="A26" s="200"/>
      <c r="B26" s="220"/>
      <c r="C26" s="143" t="s">
        <v>155</v>
      </c>
      <c r="D26" s="124">
        <f>I26</f>
        <v>450.98277999999999</v>
      </c>
      <c r="E26" s="125" t="s">
        <v>9</v>
      </c>
      <c r="F26" s="125" t="s">
        <v>9</v>
      </c>
      <c r="G26" s="125" t="s">
        <v>9</v>
      </c>
      <c r="H26" s="125" t="s">
        <v>9</v>
      </c>
      <c r="I26" s="124">
        <f>'организация досуга'!I57</f>
        <v>450.98277999999999</v>
      </c>
      <c r="J26" s="125" t="s">
        <v>9</v>
      </c>
      <c r="K26" s="198"/>
    </row>
    <row r="27" spans="1:11" ht="24" customHeight="1">
      <c r="A27" s="200"/>
      <c r="B27" s="220"/>
      <c r="C27" s="146" t="s">
        <v>156</v>
      </c>
      <c r="D27" s="130">
        <f>I27</f>
        <v>255</v>
      </c>
      <c r="E27" s="130" t="s">
        <v>9</v>
      </c>
      <c r="F27" s="130" t="s">
        <v>9</v>
      </c>
      <c r="G27" s="130" t="s">
        <v>9</v>
      </c>
      <c r="H27" s="130" t="s">
        <v>9</v>
      </c>
      <c r="I27" s="130">
        <f>'организация досуга'!I58</f>
        <v>255</v>
      </c>
      <c r="J27" s="127" t="s">
        <v>9</v>
      </c>
      <c r="K27" s="198"/>
    </row>
    <row r="28" spans="1:11" ht="24" customHeight="1">
      <c r="A28" s="200"/>
      <c r="B28" s="220"/>
      <c r="C28" s="145" t="s">
        <v>172</v>
      </c>
      <c r="D28" s="138">
        <f>I28</f>
        <v>0</v>
      </c>
      <c r="E28" s="138" t="s">
        <v>9</v>
      </c>
      <c r="F28" s="138" t="s">
        <v>9</v>
      </c>
      <c r="G28" s="138" t="s">
        <v>9</v>
      </c>
      <c r="H28" s="138" t="s">
        <v>9</v>
      </c>
      <c r="I28" s="138">
        <f>'организация досуга'!I59</f>
        <v>0</v>
      </c>
      <c r="J28" s="133" t="s">
        <v>9</v>
      </c>
      <c r="K28" s="198"/>
    </row>
    <row r="29" spans="1:11" ht="24" customHeight="1" thickBot="1">
      <c r="A29" s="200"/>
      <c r="B29" s="221"/>
      <c r="C29" s="156" t="s">
        <v>179</v>
      </c>
      <c r="D29" s="165">
        <f>'организация досуга'!D60</f>
        <v>0</v>
      </c>
      <c r="E29" s="165" t="s">
        <v>9</v>
      </c>
      <c r="F29" s="165" t="s">
        <v>9</v>
      </c>
      <c r="G29" s="165" t="s">
        <v>9</v>
      </c>
      <c r="H29" s="165" t="s">
        <v>9</v>
      </c>
      <c r="I29" s="165">
        <f>'организация досуга'!I60</f>
        <v>0</v>
      </c>
      <c r="J29" s="131" t="s">
        <v>9</v>
      </c>
      <c r="K29" s="198"/>
    </row>
    <row r="30" spans="1:11" ht="15.75" customHeight="1">
      <c r="A30" s="200"/>
      <c r="B30" s="228" t="s">
        <v>10</v>
      </c>
      <c r="C30" s="231" t="s">
        <v>180</v>
      </c>
      <c r="D30" s="234">
        <f>D28+D27+D26+D25+D24+D29</f>
        <v>1345.4819600000001</v>
      </c>
      <c r="E30" s="238" t="s">
        <v>9</v>
      </c>
      <c r="F30" s="224" t="s">
        <v>9</v>
      </c>
      <c r="G30" s="224" t="s">
        <v>9</v>
      </c>
      <c r="H30" s="241" t="s">
        <v>9</v>
      </c>
      <c r="I30" s="234">
        <f>I28+I27+I26+I25+I24+I29</f>
        <v>1345.4819600000001</v>
      </c>
      <c r="J30" s="215" t="s">
        <v>9</v>
      </c>
      <c r="K30" s="198"/>
    </row>
    <row r="31" spans="1:11" ht="12" customHeight="1">
      <c r="A31" s="200"/>
      <c r="B31" s="229"/>
      <c r="C31" s="232"/>
      <c r="D31" s="235"/>
      <c r="E31" s="239"/>
      <c r="F31" s="225"/>
      <c r="G31" s="225"/>
      <c r="H31" s="242"/>
      <c r="I31" s="242"/>
      <c r="J31" s="216"/>
      <c r="K31" s="198"/>
    </row>
    <row r="32" spans="1:11" ht="7.5" customHeight="1" thickBot="1">
      <c r="A32" s="227"/>
      <c r="B32" s="230"/>
      <c r="C32" s="233"/>
      <c r="D32" s="236"/>
      <c r="E32" s="240"/>
      <c r="F32" s="226"/>
      <c r="G32" s="226"/>
      <c r="H32" s="243"/>
      <c r="I32" s="243"/>
      <c r="J32" s="217"/>
      <c r="K32" s="198"/>
    </row>
    <row r="33" spans="1:11" ht="29.25" customHeight="1">
      <c r="A33" s="206" t="s">
        <v>164</v>
      </c>
      <c r="B33" s="209" t="s">
        <v>165</v>
      </c>
      <c r="C33" s="139" t="s">
        <v>152</v>
      </c>
      <c r="D33" s="141">
        <f>I33+J33</f>
        <v>124.4</v>
      </c>
      <c r="E33" s="141" t="s">
        <v>9</v>
      </c>
      <c r="F33" s="141" t="s">
        <v>9</v>
      </c>
      <c r="G33" s="141" t="s">
        <v>9</v>
      </c>
      <c r="H33" s="141" t="s">
        <v>9</v>
      </c>
      <c r="I33" s="141">
        <f>'молодежь города'!J146</f>
        <v>74.400000000000006</v>
      </c>
      <c r="J33" s="141">
        <f>'молодежь города'!K146</f>
        <v>50</v>
      </c>
      <c r="K33" s="202" t="s">
        <v>166</v>
      </c>
    </row>
    <row r="34" spans="1:11" ht="30.75" customHeight="1">
      <c r="A34" s="207"/>
      <c r="B34" s="210"/>
      <c r="C34" s="143" t="s">
        <v>154</v>
      </c>
      <c r="D34" s="125">
        <f>'молодежь города'!E147</f>
        <v>399.5</v>
      </c>
      <c r="E34" s="125" t="s">
        <v>9</v>
      </c>
      <c r="F34" s="125">
        <v>15</v>
      </c>
      <c r="G34" s="125" t="s">
        <v>9</v>
      </c>
      <c r="H34" s="125">
        <v>15</v>
      </c>
      <c r="I34" s="125">
        <f>'молодежь города'!J147</f>
        <v>84.5</v>
      </c>
      <c r="J34" s="125">
        <v>300</v>
      </c>
      <c r="K34" s="203"/>
    </row>
    <row r="35" spans="1:11" ht="28.5" customHeight="1">
      <c r="A35" s="207"/>
      <c r="B35" s="210"/>
      <c r="C35" s="143" t="s">
        <v>155</v>
      </c>
      <c r="D35" s="128">
        <f>H35+I35+J35</f>
        <v>347.74700000000001</v>
      </c>
      <c r="E35" s="125" t="s">
        <v>9</v>
      </c>
      <c r="F35" s="125">
        <v>45</v>
      </c>
      <c r="G35" s="125" t="s">
        <v>9</v>
      </c>
      <c r="H35" s="125">
        <v>45</v>
      </c>
      <c r="I35" s="128">
        <f>'молодежь города'!J148</f>
        <v>96.257000000000005</v>
      </c>
      <c r="J35" s="125">
        <f>'молодежь города'!K148</f>
        <v>206.49</v>
      </c>
      <c r="K35" s="203"/>
    </row>
    <row r="36" spans="1:11" ht="28.5" customHeight="1">
      <c r="A36" s="207"/>
      <c r="B36" s="210"/>
      <c r="C36" s="146" t="s">
        <v>156</v>
      </c>
      <c r="D36" s="127">
        <f>I36+J36</f>
        <v>346</v>
      </c>
      <c r="E36" s="127" t="s">
        <v>9</v>
      </c>
      <c r="F36" s="127" t="s">
        <v>9</v>
      </c>
      <c r="G36" s="127" t="s">
        <v>9</v>
      </c>
      <c r="H36" s="127" t="s">
        <v>9</v>
      </c>
      <c r="I36" s="127">
        <f>'молодежь города'!J149</f>
        <v>96</v>
      </c>
      <c r="J36" s="127">
        <f>'молодежь города'!K149</f>
        <v>250</v>
      </c>
      <c r="K36" s="203"/>
    </row>
    <row r="37" spans="1:11" ht="28.5" customHeight="1">
      <c r="A37" s="207"/>
      <c r="B37" s="210"/>
      <c r="C37" s="143" t="s">
        <v>172</v>
      </c>
      <c r="D37" s="125">
        <f>I37+J37</f>
        <v>277.89999999999998</v>
      </c>
      <c r="E37" s="125" t="s">
        <v>9</v>
      </c>
      <c r="F37" s="125" t="s">
        <v>9</v>
      </c>
      <c r="G37" s="125" t="s">
        <v>9</v>
      </c>
      <c r="H37" s="125" t="s">
        <v>9</v>
      </c>
      <c r="I37" s="125">
        <f>'молодежь города'!J150</f>
        <v>27.9</v>
      </c>
      <c r="J37" s="125">
        <f>'молодежь города'!K150</f>
        <v>250</v>
      </c>
      <c r="K37" s="204"/>
    </row>
    <row r="38" spans="1:11" ht="28.5" customHeight="1" thickBot="1">
      <c r="A38" s="207"/>
      <c r="B38" s="211"/>
      <c r="C38" s="146" t="s">
        <v>179</v>
      </c>
      <c r="D38" s="127">
        <f>I38+J38</f>
        <v>277.89999999999998</v>
      </c>
      <c r="E38" s="127" t="s">
        <v>9</v>
      </c>
      <c r="F38" s="127" t="s">
        <v>9</v>
      </c>
      <c r="G38" s="127" t="s">
        <v>9</v>
      </c>
      <c r="H38" s="127" t="s">
        <v>9</v>
      </c>
      <c r="I38" s="127">
        <f>'молодежь города'!J151</f>
        <v>27.9</v>
      </c>
      <c r="J38" s="127">
        <f>'молодежь города'!K151</f>
        <v>250</v>
      </c>
      <c r="K38" s="204"/>
    </row>
    <row r="39" spans="1:11" ht="32.25" customHeight="1" thickBot="1">
      <c r="A39" s="208"/>
      <c r="B39" s="148" t="s">
        <v>10</v>
      </c>
      <c r="C39" s="149" t="s">
        <v>180</v>
      </c>
      <c r="D39" s="150">
        <f>D37+D36+D35+D34+D33+D38</f>
        <v>1773.4470000000001</v>
      </c>
      <c r="E39" s="151" t="s">
        <v>9</v>
      </c>
      <c r="F39" s="152">
        <v>60</v>
      </c>
      <c r="G39" s="152" t="s">
        <v>9</v>
      </c>
      <c r="H39" s="151">
        <v>60</v>
      </c>
      <c r="I39" s="150">
        <f>I37+I36+I35+I34+I33+I38</f>
        <v>406.95699999999999</v>
      </c>
      <c r="J39" s="153">
        <f>J33+J34+J35+J36+J37+J38</f>
        <v>1306.49</v>
      </c>
      <c r="K39" s="205"/>
    </row>
    <row r="40" spans="1:11" ht="29.25" customHeight="1">
      <c r="A40" s="199" t="s">
        <v>167</v>
      </c>
      <c r="B40" s="212" t="s">
        <v>168</v>
      </c>
      <c r="C40" s="147" t="s">
        <v>152</v>
      </c>
      <c r="D40" s="140">
        <f>I40</f>
        <v>756.7476200000001</v>
      </c>
      <c r="E40" s="141" t="s">
        <v>9</v>
      </c>
      <c r="F40" s="141" t="s">
        <v>9</v>
      </c>
      <c r="G40" s="141" t="s">
        <v>9</v>
      </c>
      <c r="H40" s="141" t="s">
        <v>9</v>
      </c>
      <c r="I40" s="140">
        <f>'[1]временная занятость'!G44</f>
        <v>756.7476200000001</v>
      </c>
      <c r="J40" s="141" t="s">
        <v>9</v>
      </c>
      <c r="K40" s="202" t="s">
        <v>169</v>
      </c>
    </row>
    <row r="41" spans="1:11" ht="32.25" customHeight="1">
      <c r="A41" s="200"/>
      <c r="B41" s="213"/>
      <c r="C41" s="123" t="s">
        <v>154</v>
      </c>
      <c r="D41" s="124">
        <f>'временная занятость'!D60</f>
        <v>1102.7468699999999</v>
      </c>
      <c r="E41" s="125" t="s">
        <v>9</v>
      </c>
      <c r="F41" s="125" t="s">
        <v>9</v>
      </c>
      <c r="G41" s="125" t="s">
        <v>9</v>
      </c>
      <c r="H41" s="125" t="s">
        <v>9</v>
      </c>
      <c r="I41" s="124">
        <f>'временная занятость'!I60</f>
        <v>1102.7468699999999</v>
      </c>
      <c r="J41" s="125" t="s">
        <v>9</v>
      </c>
      <c r="K41" s="203"/>
    </row>
    <row r="42" spans="1:11" ht="27" customHeight="1">
      <c r="A42" s="200"/>
      <c r="B42" s="213"/>
      <c r="C42" s="123" t="s">
        <v>155</v>
      </c>
      <c r="D42" s="124">
        <f>I42</f>
        <v>1130.04565</v>
      </c>
      <c r="E42" s="125" t="s">
        <v>9</v>
      </c>
      <c r="F42" s="125" t="s">
        <v>9</v>
      </c>
      <c r="G42" s="125" t="s">
        <v>9</v>
      </c>
      <c r="H42" s="125" t="s">
        <v>9</v>
      </c>
      <c r="I42" s="124">
        <f>'временная занятость'!I61</f>
        <v>1130.04565</v>
      </c>
      <c r="J42" s="125" t="s">
        <v>9</v>
      </c>
      <c r="K42" s="203"/>
    </row>
    <row r="43" spans="1:11" ht="27" customHeight="1">
      <c r="A43" s="200"/>
      <c r="B43" s="213"/>
      <c r="C43" s="126" t="s">
        <v>156</v>
      </c>
      <c r="D43" s="127">
        <f>I43</f>
        <v>1145.5</v>
      </c>
      <c r="E43" s="127" t="s">
        <v>9</v>
      </c>
      <c r="F43" s="127" t="s">
        <v>9</v>
      </c>
      <c r="G43" s="127" t="s">
        <v>9</v>
      </c>
      <c r="H43" s="127" t="s">
        <v>9</v>
      </c>
      <c r="I43" s="127">
        <f>'временная занятость'!I62</f>
        <v>1145.5</v>
      </c>
      <c r="J43" s="127" t="s">
        <v>9</v>
      </c>
      <c r="K43" s="203"/>
    </row>
    <row r="44" spans="1:11" ht="27" customHeight="1">
      <c r="A44" s="200"/>
      <c r="B44" s="213"/>
      <c r="C44" s="131" t="s">
        <v>172</v>
      </c>
      <c r="D44" s="136">
        <f>'временная занятость'!D63</f>
        <v>0</v>
      </c>
      <c r="E44" s="131" t="s">
        <v>9</v>
      </c>
      <c r="F44" s="131" t="s">
        <v>9</v>
      </c>
      <c r="G44" s="131" t="s">
        <v>9</v>
      </c>
      <c r="H44" s="131" t="s">
        <v>9</v>
      </c>
      <c r="I44" s="137">
        <f>D44</f>
        <v>0</v>
      </c>
      <c r="J44" s="131" t="s">
        <v>9</v>
      </c>
      <c r="K44" s="203"/>
    </row>
    <row r="45" spans="1:11" ht="27" customHeight="1" thickBot="1">
      <c r="A45" s="200"/>
      <c r="B45" s="214"/>
      <c r="C45" s="131" t="s">
        <v>179</v>
      </c>
      <c r="D45" s="136">
        <f>'временная занятость'!D64</f>
        <v>0</v>
      </c>
      <c r="E45" s="131" t="s">
        <v>9</v>
      </c>
      <c r="F45" s="131" t="s">
        <v>9</v>
      </c>
      <c r="G45" s="131" t="s">
        <v>9</v>
      </c>
      <c r="H45" s="131" t="s">
        <v>9</v>
      </c>
      <c r="I45" s="137">
        <f>'временная занятость'!I64</f>
        <v>0</v>
      </c>
      <c r="J45" s="131" t="s">
        <v>9</v>
      </c>
      <c r="K45" s="204"/>
    </row>
    <row r="46" spans="1:11" ht="34.5" customHeight="1" thickBot="1">
      <c r="A46" s="201"/>
      <c r="B46" s="160" t="s">
        <v>10</v>
      </c>
      <c r="C46" s="159" t="s">
        <v>180</v>
      </c>
      <c r="D46" s="154">
        <f>D44+D43+D42+D41+D40+D45</f>
        <v>4135.0401400000001</v>
      </c>
      <c r="E46" s="152" t="s">
        <v>9</v>
      </c>
      <c r="F46" s="152" t="s">
        <v>9</v>
      </c>
      <c r="G46" s="152" t="s">
        <v>9</v>
      </c>
      <c r="H46" s="152" t="s">
        <v>9</v>
      </c>
      <c r="I46" s="154">
        <f>I44+I43+I42+I41+I40+I45</f>
        <v>4135.0401400000001</v>
      </c>
      <c r="J46" s="155" t="s">
        <v>9</v>
      </c>
      <c r="K46" s="205"/>
    </row>
    <row r="47" spans="1:11" ht="18.600000000000001" customHeight="1"/>
    <row r="48" spans="1:11" ht="18.600000000000001" customHeight="1"/>
    <row r="49" ht="18.600000000000001" customHeight="1"/>
    <row r="50" ht="18.600000000000001" customHeight="1"/>
  </sheetData>
  <sheetProtection selectLockedCells="1" selectUnlockedCells="1"/>
  <mergeCells count="47"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  <mergeCell ref="B9:B14"/>
    <mergeCell ref="A9:A16"/>
    <mergeCell ref="E30:E32"/>
    <mergeCell ref="H30:H32"/>
    <mergeCell ref="K9:K16"/>
    <mergeCell ref="B15:B16"/>
    <mergeCell ref="C15:C16"/>
    <mergeCell ref="D15:D16"/>
    <mergeCell ref="E15:E16"/>
    <mergeCell ref="H15:H16"/>
    <mergeCell ref="I15:I16"/>
    <mergeCell ref="F15:F16"/>
    <mergeCell ref="G15:G16"/>
    <mergeCell ref="J15:J16"/>
    <mergeCell ref="I30:I32"/>
    <mergeCell ref="K17:K23"/>
    <mergeCell ref="A17:A23"/>
    <mergeCell ref="B24:B29"/>
    <mergeCell ref="B17:B22"/>
    <mergeCell ref="F30:F32"/>
    <mergeCell ref="G30:G32"/>
    <mergeCell ref="A24:A32"/>
    <mergeCell ref="B30:B32"/>
    <mergeCell ref="C30:C32"/>
    <mergeCell ref="D30:D32"/>
    <mergeCell ref="K24:K32"/>
    <mergeCell ref="A40:A46"/>
    <mergeCell ref="K40:K46"/>
    <mergeCell ref="A33:A39"/>
    <mergeCell ref="B33:B38"/>
    <mergeCell ref="B40:B45"/>
    <mergeCell ref="K33:K39"/>
    <mergeCell ref="J30:J32"/>
  </mergeCells>
  <pageMargins left="0.55972222222222223" right="0.50972222222222219" top="0.27569444444444446" bottom="0.15763888888888888" header="0.51180555555555551" footer="0.26"/>
  <pageSetup paperSize="9" scale="4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66"/>
  <sheetViews>
    <sheetView view="pageBreakPreview" topLeftCell="A46" zoomScale="66" zoomScaleSheetLayoutView="66" workbookViewId="0">
      <selection activeCell="C19" sqref="C19"/>
    </sheetView>
  </sheetViews>
  <sheetFormatPr defaultColWidth="8.85546875" defaultRowHeight="16.5" customHeight="1"/>
  <cols>
    <col min="1" max="1" width="4.85546875" style="1" customWidth="1"/>
    <col min="2" max="2" width="79" style="1" customWidth="1"/>
    <col min="3" max="3" width="15.85546875" style="1" customWidth="1"/>
    <col min="4" max="4" width="19.28515625" style="1" customWidth="1"/>
    <col min="5" max="5" width="10.7109375" style="1" customWidth="1"/>
    <col min="6" max="6" width="8.7109375" style="1" customWidth="1"/>
    <col min="7" max="7" width="15.7109375" style="1" customWidth="1"/>
    <col min="8" max="8" width="15.85546875" style="1" customWidth="1"/>
    <col min="9" max="9" width="15.28515625" style="1" customWidth="1"/>
    <col min="10" max="10" width="17.140625" style="1" customWidth="1"/>
    <col min="11" max="11" width="16.85546875" style="1" customWidth="1"/>
    <col min="12" max="12" width="49" style="1" customWidth="1"/>
    <col min="13" max="16384" width="8.85546875" style="1"/>
  </cols>
  <sheetData>
    <row r="1" spans="1:12" ht="48.75" customHeight="1" thickBot="1">
      <c r="A1" s="195"/>
      <c r="B1" s="269" t="s">
        <v>173</v>
      </c>
      <c r="C1" s="270"/>
      <c r="D1" s="270"/>
      <c r="E1" s="270"/>
      <c r="F1" s="270"/>
      <c r="G1" s="270"/>
      <c r="H1" s="270"/>
      <c r="I1" s="270"/>
      <c r="J1" s="270"/>
      <c r="K1" s="270"/>
      <c r="L1" s="271"/>
    </row>
    <row r="2" spans="1:12" ht="28.5" customHeight="1" thickBot="1">
      <c r="A2" s="272" t="s">
        <v>11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ht="24" customHeight="1" thickBot="1">
      <c r="A3" s="273" t="s">
        <v>0</v>
      </c>
      <c r="B3" s="273" t="s">
        <v>139</v>
      </c>
      <c r="C3" s="273" t="s">
        <v>140</v>
      </c>
      <c r="D3" s="273" t="s">
        <v>141</v>
      </c>
      <c r="E3" s="273" t="s">
        <v>3</v>
      </c>
      <c r="F3" s="273"/>
      <c r="G3" s="273"/>
      <c r="H3" s="273"/>
      <c r="I3" s="273"/>
      <c r="J3" s="273" t="s">
        <v>4</v>
      </c>
      <c r="K3" s="273" t="s">
        <v>137</v>
      </c>
      <c r="L3" s="273" t="s">
        <v>138</v>
      </c>
    </row>
    <row r="4" spans="1:12" ht="17.25" customHeight="1" thickBot="1">
      <c r="A4" s="273"/>
      <c r="B4" s="273"/>
      <c r="C4" s="273"/>
      <c r="D4" s="273"/>
      <c r="E4" s="273" t="s">
        <v>5</v>
      </c>
      <c r="F4" s="273" t="s">
        <v>132</v>
      </c>
      <c r="G4" s="273"/>
      <c r="H4" s="273"/>
      <c r="I4" s="273"/>
      <c r="J4" s="273"/>
      <c r="K4" s="273"/>
      <c r="L4" s="273"/>
    </row>
    <row r="5" spans="1:12" ht="33" customHeight="1" thickBot="1">
      <c r="A5" s="273"/>
      <c r="B5" s="273"/>
      <c r="C5" s="273"/>
      <c r="D5" s="273"/>
      <c r="E5" s="273"/>
      <c r="F5" s="273" t="s">
        <v>6</v>
      </c>
      <c r="G5" s="273"/>
      <c r="H5" s="273"/>
      <c r="I5" s="273" t="s">
        <v>7</v>
      </c>
      <c r="J5" s="273"/>
      <c r="K5" s="273"/>
      <c r="L5" s="273"/>
    </row>
    <row r="6" spans="1:12" ht="16.5" customHeight="1" thickBot="1">
      <c r="A6" s="273"/>
      <c r="B6" s="273"/>
      <c r="C6" s="273"/>
      <c r="D6" s="273"/>
      <c r="E6" s="273"/>
      <c r="F6" s="273" t="s">
        <v>133</v>
      </c>
      <c r="G6" s="273" t="s">
        <v>134</v>
      </c>
      <c r="H6" s="273"/>
      <c r="I6" s="273"/>
      <c r="J6" s="273"/>
      <c r="K6" s="273"/>
      <c r="L6" s="273"/>
    </row>
    <row r="7" spans="1:12" ht="51.75" customHeight="1" thickBot="1">
      <c r="A7" s="273"/>
      <c r="B7" s="273"/>
      <c r="C7" s="273"/>
      <c r="D7" s="273"/>
      <c r="E7" s="273"/>
      <c r="F7" s="273"/>
      <c r="G7" s="97" t="s">
        <v>135</v>
      </c>
      <c r="H7" s="97" t="s">
        <v>136</v>
      </c>
      <c r="I7" s="273"/>
      <c r="J7" s="273"/>
      <c r="K7" s="273"/>
      <c r="L7" s="273"/>
    </row>
    <row r="8" spans="1:12" ht="23.25" customHeight="1" thickBot="1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</row>
    <row r="9" spans="1:12" ht="27" customHeight="1" thickBot="1">
      <c r="A9" s="281" t="s">
        <v>12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3"/>
    </row>
    <row r="10" spans="1:12" ht="17.25" customHeight="1">
      <c r="A10" s="274" t="s">
        <v>185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6"/>
    </row>
    <row r="11" spans="1:12" ht="51.75" customHeight="1">
      <c r="A11" s="277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9"/>
    </row>
    <row r="12" spans="1:12" ht="14.25" customHeight="1">
      <c r="A12" s="266" t="s">
        <v>8</v>
      </c>
      <c r="B12" s="266" t="s">
        <v>13</v>
      </c>
      <c r="C12" s="262">
        <v>2017</v>
      </c>
      <c r="D12" s="280">
        <v>249.53700000000001</v>
      </c>
      <c r="E12" s="263" t="s">
        <v>9</v>
      </c>
      <c r="F12" s="263" t="s">
        <v>9</v>
      </c>
      <c r="G12" s="263" t="s">
        <v>9</v>
      </c>
      <c r="H12" s="263" t="s">
        <v>9</v>
      </c>
      <c r="I12" s="280">
        <v>249.53700000000001</v>
      </c>
      <c r="J12" s="262" t="s">
        <v>9</v>
      </c>
      <c r="K12" s="266" t="s">
        <v>14</v>
      </c>
      <c r="L12" s="266" t="s">
        <v>122</v>
      </c>
    </row>
    <row r="13" spans="1:12" ht="14.25" customHeight="1">
      <c r="A13" s="267"/>
      <c r="B13" s="267"/>
      <c r="C13" s="262"/>
      <c r="D13" s="280"/>
      <c r="E13" s="263"/>
      <c r="F13" s="263"/>
      <c r="G13" s="263"/>
      <c r="H13" s="263"/>
      <c r="I13" s="280"/>
      <c r="J13" s="262"/>
      <c r="K13" s="267"/>
      <c r="L13" s="267"/>
    </row>
    <row r="14" spans="1:12" ht="12" customHeight="1">
      <c r="A14" s="267"/>
      <c r="B14" s="267"/>
      <c r="C14" s="262">
        <v>2018</v>
      </c>
      <c r="D14" s="265">
        <v>249.19300000000001</v>
      </c>
      <c r="E14" s="264" t="s">
        <v>9</v>
      </c>
      <c r="F14" s="264" t="s">
        <v>9</v>
      </c>
      <c r="G14" s="264" t="s">
        <v>9</v>
      </c>
      <c r="H14" s="264" t="s">
        <v>9</v>
      </c>
      <c r="I14" s="265">
        <v>249.19300000000001</v>
      </c>
      <c r="J14" s="262" t="s">
        <v>9</v>
      </c>
      <c r="K14" s="267"/>
      <c r="L14" s="267"/>
    </row>
    <row r="15" spans="1:12" ht="16.5" customHeight="1">
      <c r="A15" s="267"/>
      <c r="B15" s="267"/>
      <c r="C15" s="262"/>
      <c r="D15" s="265"/>
      <c r="E15" s="264"/>
      <c r="F15" s="264"/>
      <c r="G15" s="264"/>
      <c r="H15" s="264"/>
      <c r="I15" s="265"/>
      <c r="J15" s="262"/>
      <c r="K15" s="267"/>
      <c r="L15" s="267"/>
    </row>
    <row r="16" spans="1:12" ht="12" customHeight="1">
      <c r="A16" s="267"/>
      <c r="B16" s="267"/>
      <c r="C16" s="262">
        <v>2019</v>
      </c>
      <c r="D16" s="264">
        <v>250</v>
      </c>
      <c r="E16" s="264" t="s">
        <v>9</v>
      </c>
      <c r="F16" s="264" t="s">
        <v>9</v>
      </c>
      <c r="G16" s="264" t="s">
        <v>9</v>
      </c>
      <c r="H16" s="264" t="s">
        <v>9</v>
      </c>
      <c r="I16" s="264">
        <v>250</v>
      </c>
      <c r="J16" s="262" t="s">
        <v>9</v>
      </c>
      <c r="K16" s="267"/>
      <c r="L16" s="267"/>
    </row>
    <row r="17" spans="1:12" ht="12.75" customHeight="1">
      <c r="A17" s="267"/>
      <c r="B17" s="267"/>
      <c r="C17" s="262"/>
      <c r="D17" s="264"/>
      <c r="E17" s="264"/>
      <c r="F17" s="264"/>
      <c r="G17" s="264"/>
      <c r="H17" s="264"/>
      <c r="I17" s="264"/>
      <c r="J17" s="262"/>
      <c r="K17" s="267"/>
      <c r="L17" s="267"/>
    </row>
    <row r="18" spans="1:12" ht="21" customHeight="1">
      <c r="A18" s="267"/>
      <c r="B18" s="267"/>
      <c r="C18" s="100">
        <v>2020</v>
      </c>
      <c r="D18" s="102">
        <v>250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>
        <v>250</v>
      </c>
      <c r="J18" s="100" t="s">
        <v>9</v>
      </c>
      <c r="K18" s="267"/>
      <c r="L18" s="267"/>
    </row>
    <row r="19" spans="1:12" ht="22.5" customHeight="1">
      <c r="A19" s="267"/>
      <c r="B19" s="267"/>
      <c r="C19" s="100">
        <v>2021</v>
      </c>
      <c r="D19" s="102">
        <f>I19</f>
        <v>0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>
        <v>0</v>
      </c>
      <c r="J19" s="100" t="s">
        <v>9</v>
      </c>
      <c r="K19" s="267"/>
      <c r="L19" s="267"/>
    </row>
    <row r="20" spans="1:12" ht="22.5" customHeight="1">
      <c r="A20" s="268"/>
      <c r="B20" s="268"/>
      <c r="C20" s="100">
        <v>2022</v>
      </c>
      <c r="D20" s="102">
        <f>I20</f>
        <v>0</v>
      </c>
      <c r="E20" s="102" t="s">
        <v>9</v>
      </c>
      <c r="F20" s="102" t="s">
        <v>9</v>
      </c>
      <c r="G20" s="102" t="s">
        <v>9</v>
      </c>
      <c r="H20" s="102" t="s">
        <v>9</v>
      </c>
      <c r="I20" s="102">
        <v>0</v>
      </c>
      <c r="J20" s="100" t="s">
        <v>9</v>
      </c>
      <c r="K20" s="268"/>
      <c r="L20" s="268"/>
    </row>
    <row r="21" spans="1:12" ht="16.5" customHeight="1">
      <c r="A21" s="266" t="s">
        <v>15</v>
      </c>
      <c r="B21" s="266" t="s">
        <v>16</v>
      </c>
      <c r="C21" s="100">
        <v>2017</v>
      </c>
      <c r="D21" s="100" t="s">
        <v>9</v>
      </c>
      <c r="E21" s="100" t="s">
        <v>9</v>
      </c>
      <c r="F21" s="100" t="s">
        <v>9</v>
      </c>
      <c r="G21" s="100" t="s">
        <v>9</v>
      </c>
      <c r="H21" s="100" t="s">
        <v>9</v>
      </c>
      <c r="I21" s="100" t="s">
        <v>9</v>
      </c>
      <c r="J21" s="100" t="s">
        <v>9</v>
      </c>
      <c r="K21" s="266" t="s">
        <v>17</v>
      </c>
      <c r="L21" s="266" t="s">
        <v>18</v>
      </c>
    </row>
    <row r="22" spans="1:12" ht="16.5" customHeight="1">
      <c r="A22" s="267"/>
      <c r="B22" s="267"/>
      <c r="C22" s="100">
        <v>2018</v>
      </c>
      <c r="D22" s="100" t="s">
        <v>9</v>
      </c>
      <c r="E22" s="100" t="s">
        <v>9</v>
      </c>
      <c r="F22" s="100" t="s">
        <v>9</v>
      </c>
      <c r="G22" s="100" t="s">
        <v>9</v>
      </c>
      <c r="H22" s="100" t="s">
        <v>9</v>
      </c>
      <c r="I22" s="100" t="s">
        <v>9</v>
      </c>
      <c r="J22" s="100" t="s">
        <v>9</v>
      </c>
      <c r="K22" s="267"/>
      <c r="L22" s="267"/>
    </row>
    <row r="23" spans="1:12" ht="16.5" customHeight="1">
      <c r="A23" s="267"/>
      <c r="B23" s="267"/>
      <c r="C23" s="100">
        <v>2019</v>
      </c>
      <c r="D23" s="100" t="s">
        <v>9</v>
      </c>
      <c r="E23" s="100" t="s">
        <v>9</v>
      </c>
      <c r="F23" s="100" t="s">
        <v>9</v>
      </c>
      <c r="G23" s="100" t="s">
        <v>9</v>
      </c>
      <c r="H23" s="100" t="s">
        <v>9</v>
      </c>
      <c r="I23" s="100" t="s">
        <v>9</v>
      </c>
      <c r="J23" s="100" t="s">
        <v>9</v>
      </c>
      <c r="K23" s="267"/>
      <c r="L23" s="267"/>
    </row>
    <row r="24" spans="1:12" ht="16.5" customHeight="1">
      <c r="A24" s="267"/>
      <c r="B24" s="267"/>
      <c r="C24" s="100">
        <v>2020</v>
      </c>
      <c r="D24" s="100" t="s">
        <v>9</v>
      </c>
      <c r="E24" s="100" t="s">
        <v>9</v>
      </c>
      <c r="F24" s="100" t="s">
        <v>9</v>
      </c>
      <c r="G24" s="100" t="s">
        <v>9</v>
      </c>
      <c r="H24" s="100" t="s">
        <v>9</v>
      </c>
      <c r="I24" s="100" t="s">
        <v>9</v>
      </c>
      <c r="J24" s="100" t="s">
        <v>9</v>
      </c>
      <c r="K24" s="267"/>
      <c r="L24" s="267"/>
    </row>
    <row r="25" spans="1:12" ht="16.5" customHeight="1">
      <c r="A25" s="267"/>
      <c r="B25" s="267"/>
      <c r="C25" s="100">
        <v>2021</v>
      </c>
      <c r="D25" s="100" t="s">
        <v>9</v>
      </c>
      <c r="E25" s="100" t="s">
        <v>9</v>
      </c>
      <c r="F25" s="100" t="s">
        <v>9</v>
      </c>
      <c r="G25" s="100" t="s">
        <v>9</v>
      </c>
      <c r="H25" s="100" t="s">
        <v>9</v>
      </c>
      <c r="I25" s="100" t="s">
        <v>9</v>
      </c>
      <c r="J25" s="100" t="s">
        <v>9</v>
      </c>
      <c r="K25" s="267"/>
      <c r="L25" s="267"/>
    </row>
    <row r="26" spans="1:12" ht="16.5" customHeight="1">
      <c r="A26" s="268"/>
      <c r="B26" s="268"/>
      <c r="C26" s="100">
        <v>2022</v>
      </c>
      <c r="D26" s="100" t="s">
        <v>9</v>
      </c>
      <c r="E26" s="100" t="s">
        <v>9</v>
      </c>
      <c r="F26" s="100" t="s">
        <v>9</v>
      </c>
      <c r="G26" s="100" t="s">
        <v>9</v>
      </c>
      <c r="H26" s="100" t="s">
        <v>9</v>
      </c>
      <c r="I26" s="100" t="s">
        <v>9</v>
      </c>
      <c r="J26" s="100" t="s">
        <v>9</v>
      </c>
      <c r="K26" s="268"/>
      <c r="L26" s="268"/>
    </row>
    <row r="27" spans="1:12" ht="16.5" customHeight="1">
      <c r="A27" s="266" t="s">
        <v>19</v>
      </c>
      <c r="B27" s="266" t="s">
        <v>20</v>
      </c>
      <c r="C27" s="100">
        <v>2017</v>
      </c>
      <c r="D27" s="101">
        <v>10</v>
      </c>
      <c r="E27" s="101" t="s">
        <v>9</v>
      </c>
      <c r="F27" s="101" t="s">
        <v>9</v>
      </c>
      <c r="G27" s="101" t="s">
        <v>9</v>
      </c>
      <c r="H27" s="101" t="s">
        <v>9</v>
      </c>
      <c r="I27" s="101">
        <v>10</v>
      </c>
      <c r="J27" s="100" t="s">
        <v>9</v>
      </c>
      <c r="K27" s="266" t="s">
        <v>17</v>
      </c>
      <c r="L27" s="266" t="s">
        <v>21</v>
      </c>
    </row>
    <row r="28" spans="1:12" ht="16.5" customHeight="1">
      <c r="A28" s="267"/>
      <c r="B28" s="267"/>
      <c r="C28" s="100">
        <v>2018</v>
      </c>
      <c r="D28" s="101">
        <v>10</v>
      </c>
      <c r="E28" s="101" t="s">
        <v>9</v>
      </c>
      <c r="F28" s="101" t="s">
        <v>9</v>
      </c>
      <c r="G28" s="101" t="s">
        <v>9</v>
      </c>
      <c r="H28" s="101" t="s">
        <v>9</v>
      </c>
      <c r="I28" s="101">
        <v>10</v>
      </c>
      <c r="J28" s="100" t="s">
        <v>9</v>
      </c>
      <c r="K28" s="267"/>
      <c r="L28" s="267"/>
    </row>
    <row r="29" spans="1:12" ht="16.5" customHeight="1">
      <c r="A29" s="267"/>
      <c r="B29" s="267"/>
      <c r="C29" s="100">
        <v>2019</v>
      </c>
      <c r="D29" s="101">
        <f>I29</f>
        <v>18</v>
      </c>
      <c r="E29" s="101" t="s">
        <v>9</v>
      </c>
      <c r="F29" s="101" t="s">
        <v>9</v>
      </c>
      <c r="G29" s="101" t="s">
        <v>9</v>
      </c>
      <c r="H29" s="101" t="s">
        <v>9</v>
      </c>
      <c r="I29" s="101">
        <v>18</v>
      </c>
      <c r="J29" s="100" t="s">
        <v>9</v>
      </c>
      <c r="K29" s="267"/>
      <c r="L29" s="267"/>
    </row>
    <row r="30" spans="1:12" s="96" customFormat="1" ht="16.5" customHeight="1">
      <c r="A30" s="267"/>
      <c r="B30" s="267"/>
      <c r="C30" s="166">
        <v>2020</v>
      </c>
      <c r="D30" s="167">
        <v>15</v>
      </c>
      <c r="E30" s="167" t="s">
        <v>9</v>
      </c>
      <c r="F30" s="167" t="s">
        <v>9</v>
      </c>
      <c r="G30" s="167" t="s">
        <v>9</v>
      </c>
      <c r="H30" s="167" t="s">
        <v>9</v>
      </c>
      <c r="I30" s="167">
        <v>15</v>
      </c>
      <c r="J30" s="166" t="s">
        <v>9</v>
      </c>
      <c r="K30" s="267"/>
      <c r="L30" s="267"/>
    </row>
    <row r="31" spans="1:12" ht="16.5" customHeight="1">
      <c r="A31" s="267"/>
      <c r="B31" s="267"/>
      <c r="C31" s="100">
        <v>2021</v>
      </c>
      <c r="D31" s="101">
        <f>I31</f>
        <v>0</v>
      </c>
      <c r="E31" s="101"/>
      <c r="F31" s="101"/>
      <c r="G31" s="101"/>
      <c r="H31" s="101"/>
      <c r="I31" s="101">
        <v>0</v>
      </c>
      <c r="J31" s="100" t="s">
        <v>9</v>
      </c>
      <c r="K31" s="267"/>
      <c r="L31" s="267"/>
    </row>
    <row r="32" spans="1:12" ht="16.5" customHeight="1">
      <c r="A32" s="268"/>
      <c r="B32" s="268"/>
      <c r="C32" s="100">
        <v>2022</v>
      </c>
      <c r="D32" s="101">
        <f>I32</f>
        <v>0</v>
      </c>
      <c r="E32" s="101"/>
      <c r="F32" s="101"/>
      <c r="G32" s="101"/>
      <c r="H32" s="101"/>
      <c r="I32" s="101">
        <v>0</v>
      </c>
      <c r="J32" s="100" t="s">
        <v>9</v>
      </c>
      <c r="K32" s="268"/>
      <c r="L32" s="268"/>
    </row>
    <row r="33" spans="1:12" ht="16.5" customHeight="1">
      <c r="A33" s="266" t="s">
        <v>22</v>
      </c>
      <c r="B33" s="266" t="s">
        <v>23</v>
      </c>
      <c r="C33" s="100">
        <v>2017</v>
      </c>
      <c r="D33" s="101">
        <v>150</v>
      </c>
      <c r="E33" s="101" t="s">
        <v>9</v>
      </c>
      <c r="F33" s="101" t="s">
        <v>9</v>
      </c>
      <c r="G33" s="101" t="s">
        <v>9</v>
      </c>
      <c r="H33" s="101" t="s">
        <v>9</v>
      </c>
      <c r="I33" s="101" t="s">
        <v>9</v>
      </c>
      <c r="J33" s="101">
        <v>150</v>
      </c>
      <c r="K33" s="266" t="s">
        <v>24</v>
      </c>
      <c r="L33" s="266" t="s">
        <v>123</v>
      </c>
    </row>
    <row r="34" spans="1:12" ht="16.5" customHeight="1">
      <c r="A34" s="267"/>
      <c r="B34" s="267"/>
      <c r="C34" s="100">
        <v>2018</v>
      </c>
      <c r="D34" s="101">
        <v>150</v>
      </c>
      <c r="E34" s="101" t="s">
        <v>9</v>
      </c>
      <c r="F34" s="101" t="s">
        <v>9</v>
      </c>
      <c r="G34" s="101" t="s">
        <v>9</v>
      </c>
      <c r="H34" s="101" t="s">
        <v>9</v>
      </c>
      <c r="I34" s="101" t="s">
        <v>9</v>
      </c>
      <c r="J34" s="101">
        <v>150</v>
      </c>
      <c r="K34" s="267"/>
      <c r="L34" s="267"/>
    </row>
    <row r="35" spans="1:12" ht="16.5" customHeight="1">
      <c r="A35" s="267"/>
      <c r="B35" s="267"/>
      <c r="C35" s="100">
        <v>2019</v>
      </c>
      <c r="D35" s="101">
        <v>150</v>
      </c>
      <c r="E35" s="101" t="s">
        <v>9</v>
      </c>
      <c r="F35" s="101" t="s">
        <v>9</v>
      </c>
      <c r="G35" s="101" t="s">
        <v>9</v>
      </c>
      <c r="H35" s="101" t="s">
        <v>9</v>
      </c>
      <c r="I35" s="101" t="s">
        <v>9</v>
      </c>
      <c r="J35" s="101">
        <v>150</v>
      </c>
      <c r="K35" s="267"/>
      <c r="L35" s="267"/>
    </row>
    <row r="36" spans="1:12" ht="16.5" customHeight="1">
      <c r="A36" s="267"/>
      <c r="B36" s="267"/>
      <c r="C36" s="100">
        <v>2020</v>
      </c>
      <c r="D36" s="101">
        <v>150</v>
      </c>
      <c r="E36" s="101"/>
      <c r="F36" s="101" t="s">
        <v>9</v>
      </c>
      <c r="G36" s="101"/>
      <c r="H36" s="101"/>
      <c r="I36" s="101" t="s">
        <v>9</v>
      </c>
      <c r="J36" s="101">
        <v>150</v>
      </c>
      <c r="K36" s="267"/>
      <c r="L36" s="267"/>
    </row>
    <row r="37" spans="1:12" ht="16.5" customHeight="1">
      <c r="A37" s="267"/>
      <c r="B37" s="267"/>
      <c r="C37" s="100">
        <v>2021</v>
      </c>
      <c r="D37" s="101">
        <v>150</v>
      </c>
      <c r="E37" s="101" t="s">
        <v>9</v>
      </c>
      <c r="F37" s="101" t="s">
        <v>9</v>
      </c>
      <c r="G37" s="101" t="s">
        <v>9</v>
      </c>
      <c r="H37" s="101" t="s">
        <v>9</v>
      </c>
      <c r="I37" s="101" t="s">
        <v>9</v>
      </c>
      <c r="J37" s="101">
        <v>150</v>
      </c>
      <c r="K37" s="267"/>
      <c r="L37" s="267"/>
    </row>
    <row r="38" spans="1:12" ht="16.5" customHeight="1">
      <c r="A38" s="268"/>
      <c r="B38" s="268"/>
      <c r="C38" s="100">
        <v>2022</v>
      </c>
      <c r="D38" s="101">
        <v>150</v>
      </c>
      <c r="E38" s="101" t="s">
        <v>9</v>
      </c>
      <c r="F38" s="101"/>
      <c r="G38" s="101" t="s">
        <v>9</v>
      </c>
      <c r="H38" s="101" t="s">
        <v>9</v>
      </c>
      <c r="I38" s="101" t="s">
        <v>9</v>
      </c>
      <c r="J38" s="101">
        <v>150</v>
      </c>
      <c r="K38" s="268"/>
      <c r="L38" s="268"/>
    </row>
    <row r="39" spans="1:12" ht="16.5" customHeight="1">
      <c r="A39" s="266" t="s">
        <v>25</v>
      </c>
      <c r="B39" s="284" t="s">
        <v>26</v>
      </c>
      <c r="C39" s="100">
        <v>2017</v>
      </c>
      <c r="D39" s="102">
        <v>3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>
        <v>3</v>
      </c>
      <c r="J39" s="101" t="s">
        <v>9</v>
      </c>
      <c r="K39" s="287" t="s">
        <v>27</v>
      </c>
      <c r="L39" s="266" t="s">
        <v>124</v>
      </c>
    </row>
    <row r="40" spans="1:12" ht="16.5" customHeight="1">
      <c r="A40" s="267"/>
      <c r="B40" s="285"/>
      <c r="C40" s="100">
        <v>2018</v>
      </c>
      <c r="D40" s="102">
        <v>3</v>
      </c>
      <c r="E40" s="102" t="s">
        <v>9</v>
      </c>
      <c r="F40" s="102" t="s">
        <v>9</v>
      </c>
      <c r="G40" s="102" t="s">
        <v>9</v>
      </c>
      <c r="H40" s="102" t="s">
        <v>9</v>
      </c>
      <c r="I40" s="102">
        <v>3</v>
      </c>
      <c r="J40" s="101" t="s">
        <v>9</v>
      </c>
      <c r="K40" s="288"/>
      <c r="L40" s="267"/>
    </row>
    <row r="41" spans="1:12" ht="16.5" customHeight="1">
      <c r="A41" s="267"/>
      <c r="B41" s="285"/>
      <c r="C41" s="100">
        <v>2019</v>
      </c>
      <c r="D41" s="102">
        <v>3</v>
      </c>
      <c r="E41" s="102" t="s">
        <v>9</v>
      </c>
      <c r="F41" s="102" t="s">
        <v>9</v>
      </c>
      <c r="G41" s="102" t="s">
        <v>9</v>
      </c>
      <c r="H41" s="102" t="s">
        <v>9</v>
      </c>
      <c r="I41" s="102">
        <v>3</v>
      </c>
      <c r="J41" s="101" t="s">
        <v>9</v>
      </c>
      <c r="K41" s="288"/>
      <c r="L41" s="267"/>
    </row>
    <row r="42" spans="1:12" s="37" customFormat="1" ht="16.5" customHeight="1">
      <c r="A42" s="267"/>
      <c r="B42" s="285"/>
      <c r="C42" s="100">
        <v>2020</v>
      </c>
      <c r="D42" s="190">
        <v>0</v>
      </c>
      <c r="E42" s="102" t="s">
        <v>9</v>
      </c>
      <c r="F42" s="102" t="s">
        <v>9</v>
      </c>
      <c r="G42" s="102" t="s">
        <v>9</v>
      </c>
      <c r="H42" s="102" t="s">
        <v>9</v>
      </c>
      <c r="I42" s="102">
        <v>0</v>
      </c>
      <c r="J42" s="101" t="s">
        <v>9</v>
      </c>
      <c r="K42" s="288"/>
      <c r="L42" s="267"/>
    </row>
    <row r="43" spans="1:12" ht="16.5" customHeight="1">
      <c r="A43" s="267"/>
      <c r="B43" s="285"/>
      <c r="C43" s="100">
        <v>2021</v>
      </c>
      <c r="D43" s="102">
        <f>I43</f>
        <v>0</v>
      </c>
      <c r="E43" s="102" t="s">
        <v>9</v>
      </c>
      <c r="F43" s="102" t="s">
        <v>9</v>
      </c>
      <c r="G43" s="102" t="s">
        <v>9</v>
      </c>
      <c r="H43" s="102" t="s">
        <v>9</v>
      </c>
      <c r="I43" s="102">
        <v>0</v>
      </c>
      <c r="J43" s="101" t="s">
        <v>9</v>
      </c>
      <c r="K43" s="288"/>
      <c r="L43" s="267"/>
    </row>
    <row r="44" spans="1:12" ht="16.5" customHeight="1">
      <c r="A44" s="268"/>
      <c r="B44" s="286"/>
      <c r="C44" s="100">
        <v>2022</v>
      </c>
      <c r="D44" s="102">
        <f>I44</f>
        <v>0</v>
      </c>
      <c r="E44" s="102" t="s">
        <v>9</v>
      </c>
      <c r="F44" s="102" t="s">
        <v>9</v>
      </c>
      <c r="G44" s="102" t="s">
        <v>9</v>
      </c>
      <c r="H44" s="102" t="s">
        <v>9</v>
      </c>
      <c r="I44" s="102">
        <v>0</v>
      </c>
      <c r="J44" s="101" t="s">
        <v>9</v>
      </c>
      <c r="K44" s="290"/>
      <c r="L44" s="268"/>
    </row>
    <row r="45" spans="1:12" ht="16.5" customHeight="1">
      <c r="A45" s="266" t="s">
        <v>28</v>
      </c>
      <c r="B45" s="266" t="s">
        <v>29</v>
      </c>
      <c r="C45" s="100">
        <v>2017</v>
      </c>
      <c r="D45" s="101" t="str">
        <f>G45</f>
        <v>-</v>
      </c>
      <c r="E45" s="101" t="s">
        <v>9</v>
      </c>
      <c r="F45" s="101" t="s">
        <v>9</v>
      </c>
      <c r="G45" s="101" t="s">
        <v>9</v>
      </c>
      <c r="H45" s="101" t="s">
        <v>9</v>
      </c>
      <c r="I45" s="102" t="s">
        <v>9</v>
      </c>
      <c r="J45" s="101" t="s">
        <v>9</v>
      </c>
      <c r="K45" s="266" t="s">
        <v>30</v>
      </c>
      <c r="L45" s="266" t="s">
        <v>125</v>
      </c>
    </row>
    <row r="46" spans="1:12" ht="16.5" customHeight="1">
      <c r="A46" s="267"/>
      <c r="B46" s="267"/>
      <c r="C46" s="100">
        <v>2018</v>
      </c>
      <c r="D46" s="101" t="str">
        <f>G46</f>
        <v>-</v>
      </c>
      <c r="E46" s="101" t="s">
        <v>9</v>
      </c>
      <c r="F46" s="101" t="s">
        <v>9</v>
      </c>
      <c r="G46" s="101" t="s">
        <v>9</v>
      </c>
      <c r="H46" s="101" t="s">
        <v>9</v>
      </c>
      <c r="I46" s="102" t="s">
        <v>9</v>
      </c>
      <c r="J46" s="101" t="s">
        <v>9</v>
      </c>
      <c r="K46" s="267"/>
      <c r="L46" s="267"/>
    </row>
    <row r="47" spans="1:12" ht="16.5" customHeight="1">
      <c r="A47" s="267"/>
      <c r="B47" s="267"/>
      <c r="C47" s="100">
        <v>2019</v>
      </c>
      <c r="D47" s="101" t="str">
        <f>G47</f>
        <v>-</v>
      </c>
      <c r="E47" s="101" t="s">
        <v>9</v>
      </c>
      <c r="F47" s="101" t="s">
        <v>9</v>
      </c>
      <c r="G47" s="101" t="s">
        <v>9</v>
      </c>
      <c r="H47" s="101" t="s">
        <v>9</v>
      </c>
      <c r="I47" s="102" t="s">
        <v>9</v>
      </c>
      <c r="J47" s="101" t="s">
        <v>9</v>
      </c>
      <c r="K47" s="267"/>
      <c r="L47" s="267"/>
    </row>
    <row r="48" spans="1:12" ht="16.5" customHeight="1">
      <c r="A48" s="267"/>
      <c r="B48" s="267"/>
      <c r="C48" s="100">
        <v>2020</v>
      </c>
      <c r="D48" s="101" t="s">
        <v>9</v>
      </c>
      <c r="E48" s="101" t="s">
        <v>9</v>
      </c>
      <c r="F48" s="101" t="s">
        <v>9</v>
      </c>
      <c r="G48" s="101" t="s">
        <v>9</v>
      </c>
      <c r="H48" s="101" t="s">
        <v>9</v>
      </c>
      <c r="I48" s="101" t="s">
        <v>9</v>
      </c>
      <c r="J48" s="101" t="s">
        <v>9</v>
      </c>
      <c r="K48" s="267"/>
      <c r="L48" s="267"/>
    </row>
    <row r="49" spans="1:12" ht="16.5" customHeight="1">
      <c r="A49" s="267"/>
      <c r="B49" s="267"/>
      <c r="C49" s="100">
        <v>2021</v>
      </c>
      <c r="D49" s="101" t="s">
        <v>9</v>
      </c>
      <c r="E49" s="101" t="s">
        <v>9</v>
      </c>
      <c r="F49" s="101" t="s">
        <v>9</v>
      </c>
      <c r="G49" s="101" t="s">
        <v>9</v>
      </c>
      <c r="H49" s="101" t="s">
        <v>9</v>
      </c>
      <c r="I49" s="101" t="s">
        <v>9</v>
      </c>
      <c r="J49" s="101" t="s">
        <v>9</v>
      </c>
      <c r="K49" s="267"/>
      <c r="L49" s="267"/>
    </row>
    <row r="50" spans="1:12" ht="16.5" customHeight="1">
      <c r="A50" s="268"/>
      <c r="B50" s="268"/>
      <c r="C50" s="100">
        <v>2022</v>
      </c>
      <c r="D50" s="101" t="s">
        <v>9</v>
      </c>
      <c r="E50" s="101" t="s">
        <v>9</v>
      </c>
      <c r="F50" s="101" t="s">
        <v>9</v>
      </c>
      <c r="G50" s="101" t="s">
        <v>9</v>
      </c>
      <c r="H50" s="101" t="s">
        <v>9</v>
      </c>
      <c r="I50" s="101" t="s">
        <v>9</v>
      </c>
      <c r="J50" s="101" t="s">
        <v>9</v>
      </c>
      <c r="K50" s="268"/>
      <c r="L50" s="268"/>
    </row>
    <row r="51" spans="1:12" ht="37.5" customHeight="1">
      <c r="A51" s="100" t="s">
        <v>31</v>
      </c>
      <c r="B51" s="168" t="s">
        <v>32</v>
      </c>
      <c r="C51" s="168" t="s">
        <v>181</v>
      </c>
      <c r="D51" s="169" t="s">
        <v>9</v>
      </c>
      <c r="E51" s="169" t="s">
        <v>9</v>
      </c>
      <c r="F51" s="169" t="s">
        <v>9</v>
      </c>
      <c r="G51" s="169" t="s">
        <v>9</v>
      </c>
      <c r="H51" s="169" t="s">
        <v>9</v>
      </c>
      <c r="I51" s="169" t="s">
        <v>9</v>
      </c>
      <c r="J51" s="168" t="s">
        <v>9</v>
      </c>
      <c r="K51" s="168" t="s">
        <v>30</v>
      </c>
      <c r="L51" s="168"/>
    </row>
    <row r="52" spans="1:12" ht="40.5" customHeight="1">
      <c r="A52" s="100" t="s">
        <v>33</v>
      </c>
      <c r="B52" s="168" t="s">
        <v>34</v>
      </c>
      <c r="C52" s="168" t="s">
        <v>181</v>
      </c>
      <c r="D52" s="169" t="s">
        <v>9</v>
      </c>
      <c r="E52" s="169" t="s">
        <v>9</v>
      </c>
      <c r="F52" s="169" t="s">
        <v>9</v>
      </c>
      <c r="G52" s="169" t="s">
        <v>9</v>
      </c>
      <c r="H52" s="169" t="s">
        <v>9</v>
      </c>
      <c r="I52" s="169" t="s">
        <v>9</v>
      </c>
      <c r="J52" s="168" t="s">
        <v>9</v>
      </c>
      <c r="K52" s="168" t="s">
        <v>30</v>
      </c>
      <c r="L52" s="168" t="s">
        <v>126</v>
      </c>
    </row>
    <row r="53" spans="1:12" ht="39" customHeight="1">
      <c r="A53" s="100" t="s">
        <v>35</v>
      </c>
      <c r="B53" s="168" t="s">
        <v>36</v>
      </c>
      <c r="C53" s="168" t="s">
        <v>181</v>
      </c>
      <c r="D53" s="169" t="s">
        <v>9</v>
      </c>
      <c r="E53" s="169" t="s">
        <v>9</v>
      </c>
      <c r="F53" s="169" t="s">
        <v>9</v>
      </c>
      <c r="G53" s="169" t="s">
        <v>9</v>
      </c>
      <c r="H53" s="169" t="s">
        <v>9</v>
      </c>
      <c r="I53" s="169" t="s">
        <v>9</v>
      </c>
      <c r="J53" s="168" t="s">
        <v>9</v>
      </c>
      <c r="K53" s="168" t="s">
        <v>37</v>
      </c>
      <c r="L53" s="168" t="s">
        <v>38</v>
      </c>
    </row>
    <row r="54" spans="1:12" ht="23.25" customHeight="1">
      <c r="A54" s="287" t="s">
        <v>39</v>
      </c>
      <c r="B54" s="287" t="s">
        <v>40</v>
      </c>
      <c r="C54" s="168">
        <v>2017</v>
      </c>
      <c r="D54" s="169">
        <v>7</v>
      </c>
      <c r="E54" s="169" t="s">
        <v>9</v>
      </c>
      <c r="F54" s="169" t="s">
        <v>9</v>
      </c>
      <c r="G54" s="169" t="s">
        <v>9</v>
      </c>
      <c r="H54" s="169" t="s">
        <v>9</v>
      </c>
      <c r="I54" s="169">
        <v>7</v>
      </c>
      <c r="J54" s="168" t="s">
        <v>9</v>
      </c>
      <c r="K54" s="287" t="s">
        <v>37</v>
      </c>
      <c r="L54" s="287" t="s">
        <v>41</v>
      </c>
    </row>
    <row r="55" spans="1:12" ht="21" customHeight="1">
      <c r="A55" s="288"/>
      <c r="B55" s="288"/>
      <c r="C55" s="168">
        <v>2018</v>
      </c>
      <c r="D55" s="169">
        <v>10</v>
      </c>
      <c r="E55" s="169" t="s">
        <v>9</v>
      </c>
      <c r="F55" s="169" t="s">
        <v>9</v>
      </c>
      <c r="G55" s="169" t="s">
        <v>9</v>
      </c>
      <c r="H55" s="169" t="s">
        <v>9</v>
      </c>
      <c r="I55" s="169">
        <v>10</v>
      </c>
      <c r="J55" s="168" t="s">
        <v>9</v>
      </c>
      <c r="K55" s="288"/>
      <c r="L55" s="288"/>
    </row>
    <row r="56" spans="1:12" ht="27.75" customHeight="1">
      <c r="A56" s="288"/>
      <c r="B56" s="288"/>
      <c r="C56" s="168">
        <v>2019</v>
      </c>
      <c r="D56" s="169">
        <v>7</v>
      </c>
      <c r="E56" s="169" t="s">
        <v>9</v>
      </c>
      <c r="F56" s="169" t="s">
        <v>9</v>
      </c>
      <c r="G56" s="169" t="s">
        <v>9</v>
      </c>
      <c r="H56" s="169" t="s">
        <v>9</v>
      </c>
      <c r="I56" s="169">
        <v>7</v>
      </c>
      <c r="J56" s="168" t="s">
        <v>9</v>
      </c>
      <c r="K56" s="288"/>
      <c r="L56" s="288"/>
    </row>
    <row r="57" spans="1:12" ht="29.25" customHeight="1">
      <c r="A57" s="288"/>
      <c r="B57" s="288"/>
      <c r="C57" s="98">
        <v>2020</v>
      </c>
      <c r="D57" s="170">
        <v>10</v>
      </c>
      <c r="E57" s="7" t="s">
        <v>9</v>
      </c>
      <c r="F57" s="7" t="s">
        <v>9</v>
      </c>
      <c r="G57" s="7" t="s">
        <v>9</v>
      </c>
      <c r="H57" s="7" t="s">
        <v>9</v>
      </c>
      <c r="I57" s="7">
        <v>10</v>
      </c>
      <c r="J57" s="98" t="s">
        <v>9</v>
      </c>
      <c r="K57" s="288"/>
      <c r="L57" s="288"/>
    </row>
    <row r="58" spans="1:12" ht="25.5" customHeight="1">
      <c r="A58" s="288"/>
      <c r="B58" s="288"/>
      <c r="C58" s="168">
        <v>2021</v>
      </c>
      <c r="D58" s="169">
        <f>I58</f>
        <v>0</v>
      </c>
      <c r="E58" s="169" t="s">
        <v>9</v>
      </c>
      <c r="F58" s="169" t="s">
        <v>9</v>
      </c>
      <c r="G58" s="169" t="s">
        <v>9</v>
      </c>
      <c r="H58" s="169" t="s">
        <v>9</v>
      </c>
      <c r="I58" s="169">
        <v>0</v>
      </c>
      <c r="J58" s="168" t="s">
        <v>9</v>
      </c>
      <c r="K58" s="288"/>
      <c r="L58" s="288"/>
    </row>
    <row r="59" spans="1:12" ht="22.5" customHeight="1" thickBot="1">
      <c r="A59" s="289"/>
      <c r="B59" s="288"/>
      <c r="C59" s="99">
        <v>2022</v>
      </c>
      <c r="D59" s="171">
        <f>I59</f>
        <v>0</v>
      </c>
      <c r="E59" s="171" t="s">
        <v>9</v>
      </c>
      <c r="F59" s="171" t="s">
        <v>9</v>
      </c>
      <c r="G59" s="171" t="s">
        <v>9</v>
      </c>
      <c r="H59" s="171" t="s">
        <v>9</v>
      </c>
      <c r="I59" s="171">
        <v>0</v>
      </c>
      <c r="J59" s="99" t="s">
        <v>9</v>
      </c>
      <c r="K59" s="288"/>
      <c r="L59" s="289"/>
    </row>
    <row r="60" spans="1:12" ht="16.5" customHeight="1">
      <c r="A60" s="249" t="s">
        <v>42</v>
      </c>
      <c r="B60" s="250"/>
      <c r="C60" s="103">
        <v>2017</v>
      </c>
      <c r="D60" s="172">
        <f>SUM(D12,D21,D27,D33,D39,D45,D54)</f>
        <v>419.53700000000003</v>
      </c>
      <c r="E60" s="76" t="s">
        <v>9</v>
      </c>
      <c r="F60" s="76" t="s">
        <v>9</v>
      </c>
      <c r="G60" s="76" t="s">
        <v>9</v>
      </c>
      <c r="H60" s="76" t="s">
        <v>9</v>
      </c>
      <c r="I60" s="173">
        <f>SUM(I12,I27,I39,I54)</f>
        <v>269.53700000000003</v>
      </c>
      <c r="J60" s="106">
        <f>J33</f>
        <v>150</v>
      </c>
      <c r="K60" s="255"/>
      <c r="L60" s="258"/>
    </row>
    <row r="61" spans="1:12" ht="16.5" customHeight="1">
      <c r="A61" s="251"/>
      <c r="B61" s="252"/>
      <c r="C61" s="104">
        <v>2018</v>
      </c>
      <c r="D61" s="74">
        <f>D14+D28+D40+D55+D34</f>
        <v>422.19299999999998</v>
      </c>
      <c r="E61" s="74" t="s">
        <v>9</v>
      </c>
      <c r="F61" s="74" t="s">
        <v>9</v>
      </c>
      <c r="G61" s="74" t="s">
        <v>9</v>
      </c>
      <c r="H61" s="74" t="s">
        <v>9</v>
      </c>
      <c r="I61" s="174">
        <f>SUM(I55,I14,I28,I40)</f>
        <v>272.19299999999998</v>
      </c>
      <c r="J61" s="107">
        <f>J34</f>
        <v>150</v>
      </c>
      <c r="K61" s="256"/>
      <c r="L61" s="259"/>
    </row>
    <row r="62" spans="1:12" ht="16.5" customHeight="1">
      <c r="A62" s="251"/>
      <c r="B62" s="252"/>
      <c r="C62" s="104">
        <v>2019</v>
      </c>
      <c r="D62" s="74">
        <f>D56+D41+D29+D16+D35</f>
        <v>428</v>
      </c>
      <c r="E62" s="74" t="s">
        <v>9</v>
      </c>
      <c r="F62" s="74" t="s">
        <v>9</v>
      </c>
      <c r="G62" s="74" t="s">
        <v>9</v>
      </c>
      <c r="H62" s="74" t="s">
        <v>9</v>
      </c>
      <c r="I62" s="74">
        <f>I16+I29+I41+I56</f>
        <v>278</v>
      </c>
      <c r="J62" s="107">
        <f>J35</f>
        <v>150</v>
      </c>
      <c r="K62" s="256"/>
      <c r="L62" s="259"/>
    </row>
    <row r="63" spans="1:12" ht="16.5" customHeight="1">
      <c r="A63" s="251"/>
      <c r="B63" s="252"/>
      <c r="C63" s="104">
        <v>2020</v>
      </c>
      <c r="D63" s="74">
        <f>I63+J63</f>
        <v>425</v>
      </c>
      <c r="E63" s="74" t="s">
        <v>9</v>
      </c>
      <c r="F63" s="74" t="s">
        <v>9</v>
      </c>
      <c r="G63" s="74" t="s">
        <v>9</v>
      </c>
      <c r="H63" s="74" t="s">
        <v>9</v>
      </c>
      <c r="I63" s="74">
        <f>I16+I30+I42+I57</f>
        <v>275</v>
      </c>
      <c r="J63" s="107">
        <v>150</v>
      </c>
      <c r="K63" s="256"/>
      <c r="L63" s="259"/>
    </row>
    <row r="64" spans="1:12" ht="16.5" customHeight="1">
      <c r="A64" s="251"/>
      <c r="B64" s="252"/>
      <c r="C64" s="104">
        <v>2021</v>
      </c>
      <c r="D64" s="74">
        <f>I64+J64</f>
        <v>150</v>
      </c>
      <c r="E64" s="74" t="s">
        <v>9</v>
      </c>
      <c r="F64" s="74" t="s">
        <v>9</v>
      </c>
      <c r="G64" s="74" t="s">
        <v>9</v>
      </c>
      <c r="H64" s="74" t="s">
        <v>9</v>
      </c>
      <c r="I64" s="74">
        <f>I19+I31+I43+I58</f>
        <v>0</v>
      </c>
      <c r="J64" s="107">
        <v>150</v>
      </c>
      <c r="K64" s="256"/>
      <c r="L64" s="260"/>
    </row>
    <row r="65" spans="1:12" ht="16.5" customHeight="1">
      <c r="A65" s="251"/>
      <c r="B65" s="252"/>
      <c r="C65" s="104">
        <v>2022</v>
      </c>
      <c r="D65" s="74">
        <f>I65+J65</f>
        <v>150</v>
      </c>
      <c r="E65" s="74" t="s">
        <v>9</v>
      </c>
      <c r="F65" s="74" t="s">
        <v>9</v>
      </c>
      <c r="G65" s="74" t="s">
        <v>9</v>
      </c>
      <c r="H65" s="74" t="s">
        <v>9</v>
      </c>
      <c r="I65" s="74">
        <f>I59+I44+I32+I20</f>
        <v>0</v>
      </c>
      <c r="J65" s="107">
        <f>J38</f>
        <v>150</v>
      </c>
      <c r="K65" s="256"/>
      <c r="L65" s="260"/>
    </row>
    <row r="66" spans="1:12" ht="21" customHeight="1" thickBot="1">
      <c r="A66" s="253"/>
      <c r="B66" s="254"/>
      <c r="C66" s="105" t="s">
        <v>181</v>
      </c>
      <c r="D66" s="175">
        <f>D60+D61+D62+D63+D64+D65</f>
        <v>1994.73</v>
      </c>
      <c r="E66" s="93" t="s">
        <v>9</v>
      </c>
      <c r="F66" s="93" t="s">
        <v>9</v>
      </c>
      <c r="G66" s="93" t="s">
        <v>9</v>
      </c>
      <c r="H66" s="93" t="s">
        <v>9</v>
      </c>
      <c r="I66" s="176">
        <f>I64+I63+I62+I61+I60+I65</f>
        <v>1094.73</v>
      </c>
      <c r="J66" s="108">
        <f>J60+J61+J62+J63+J64+J65</f>
        <v>900</v>
      </c>
      <c r="K66" s="257"/>
      <c r="L66" s="261"/>
    </row>
  </sheetData>
  <sheetProtection selectLockedCells="1" selectUnlockedCells="1"/>
  <mergeCells count="73">
    <mergeCell ref="A45:A50"/>
    <mergeCell ref="B45:B50"/>
    <mergeCell ref="A54:A59"/>
    <mergeCell ref="B54:B59"/>
    <mergeCell ref="L45:L50"/>
    <mergeCell ref="K45:K50"/>
    <mergeCell ref="K21:K26"/>
    <mergeCell ref="L27:L32"/>
    <mergeCell ref="K27:K32"/>
    <mergeCell ref="K54:K59"/>
    <mergeCell ref="L54:L59"/>
    <mergeCell ref="K39:K44"/>
    <mergeCell ref="L33:L38"/>
    <mergeCell ref="K33:K38"/>
    <mergeCell ref="A27:A32"/>
    <mergeCell ref="B27:B32"/>
    <mergeCell ref="A33:A38"/>
    <mergeCell ref="B33:B38"/>
    <mergeCell ref="A39:A44"/>
    <mergeCell ref="B39:B44"/>
    <mergeCell ref="A9:L9"/>
    <mergeCell ref="B12:B20"/>
    <mergeCell ref="A12:A20"/>
    <mergeCell ref="B21:B26"/>
    <mergeCell ref="A21:A26"/>
    <mergeCell ref="C14:C15"/>
    <mergeCell ref="F14:F15"/>
    <mergeCell ref="F16:F17"/>
    <mergeCell ref="D14:D15"/>
    <mergeCell ref="E14:E15"/>
    <mergeCell ref="C16:C17"/>
    <mergeCell ref="D16:D17"/>
    <mergeCell ref="E16:E17"/>
    <mergeCell ref="L12:L20"/>
    <mergeCell ref="K12:K20"/>
    <mergeCell ref="L21:L26"/>
    <mergeCell ref="A10:L11"/>
    <mergeCell ref="C12:C13"/>
    <mergeCell ref="D12:D13"/>
    <mergeCell ref="E12:E13"/>
    <mergeCell ref="I12:I13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G6:H6"/>
    <mergeCell ref="K3:K7"/>
    <mergeCell ref="F6:F7"/>
    <mergeCell ref="A60:B66"/>
    <mergeCell ref="K60:K66"/>
    <mergeCell ref="L60:L66"/>
    <mergeCell ref="J12:J13"/>
    <mergeCell ref="J14:J15"/>
    <mergeCell ref="J16:J17"/>
    <mergeCell ref="G12:G13"/>
    <mergeCell ref="H12:H13"/>
    <mergeCell ref="G14:G15"/>
    <mergeCell ref="I14:I15"/>
    <mergeCell ref="I16:I17"/>
    <mergeCell ref="F12:F13"/>
    <mergeCell ref="H14:H15"/>
    <mergeCell ref="G16:G17"/>
    <mergeCell ref="H16:H17"/>
    <mergeCell ref="L39:L44"/>
  </mergeCells>
  <pageMargins left="0.55118110236220474" right="0.51181102362204722" top="0.2" bottom="0.15748031496062992" header="0.2" footer="0.2"/>
  <pageSetup paperSize="9" scale="41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61"/>
  <sheetViews>
    <sheetView view="pageBreakPreview" topLeftCell="A37" zoomScale="68" zoomScaleNormal="75" zoomScaleSheetLayoutView="68" workbookViewId="0">
      <selection activeCell="D51" sqref="D51"/>
    </sheetView>
  </sheetViews>
  <sheetFormatPr defaultColWidth="8.85546875" defaultRowHeight="17.25"/>
  <cols>
    <col min="1" max="1" width="4.85546875" style="1" customWidth="1"/>
    <col min="2" max="2" width="62.4257812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6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2"/>
      <c r="B1" s="310" t="s">
        <v>173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</row>
    <row r="2" spans="1:12" ht="28.5" customHeight="1" thickBot="1">
      <c r="A2" s="311" t="s">
        <v>43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ht="22.5" customHeight="1" thickBot="1">
      <c r="A3" s="273" t="s">
        <v>0</v>
      </c>
      <c r="B3" s="273" t="s">
        <v>139</v>
      </c>
      <c r="C3" s="273" t="s">
        <v>140</v>
      </c>
      <c r="D3" s="273" t="s">
        <v>141</v>
      </c>
      <c r="E3" s="273" t="s">
        <v>3</v>
      </c>
      <c r="F3" s="273"/>
      <c r="G3" s="273"/>
      <c r="H3" s="273"/>
      <c r="I3" s="273"/>
      <c r="J3" s="273" t="s">
        <v>4</v>
      </c>
      <c r="K3" s="273" t="s">
        <v>137</v>
      </c>
      <c r="L3" s="273" t="s">
        <v>138</v>
      </c>
    </row>
    <row r="4" spans="1:12" ht="22.5" customHeight="1" thickBot="1">
      <c r="A4" s="273"/>
      <c r="B4" s="273"/>
      <c r="C4" s="273"/>
      <c r="D4" s="273"/>
      <c r="E4" s="273" t="s">
        <v>5</v>
      </c>
      <c r="F4" s="273" t="s">
        <v>132</v>
      </c>
      <c r="G4" s="273"/>
      <c r="H4" s="273"/>
      <c r="I4" s="273"/>
      <c r="J4" s="273"/>
      <c r="K4" s="273"/>
      <c r="L4" s="273"/>
    </row>
    <row r="5" spans="1:12" ht="18.75" customHeight="1" thickBot="1">
      <c r="A5" s="273"/>
      <c r="B5" s="273"/>
      <c r="C5" s="273"/>
      <c r="D5" s="273"/>
      <c r="E5" s="273"/>
      <c r="F5" s="273" t="s">
        <v>6</v>
      </c>
      <c r="G5" s="273"/>
      <c r="H5" s="273"/>
      <c r="I5" s="273" t="s">
        <v>7</v>
      </c>
      <c r="J5" s="273"/>
      <c r="K5" s="273"/>
      <c r="L5" s="273"/>
    </row>
    <row r="6" spans="1:12" ht="20.25" customHeight="1" thickBot="1">
      <c r="A6" s="273"/>
      <c r="B6" s="273"/>
      <c r="C6" s="273"/>
      <c r="D6" s="273"/>
      <c r="E6" s="273"/>
      <c r="F6" s="273" t="s">
        <v>133</v>
      </c>
      <c r="G6" s="273" t="s">
        <v>134</v>
      </c>
      <c r="H6" s="273"/>
      <c r="I6" s="273"/>
      <c r="J6" s="273"/>
      <c r="K6" s="273"/>
      <c r="L6" s="273"/>
    </row>
    <row r="7" spans="1:12" ht="55.5" customHeight="1" thickBot="1">
      <c r="A7" s="273"/>
      <c r="B7" s="273"/>
      <c r="C7" s="273"/>
      <c r="D7" s="273"/>
      <c r="E7" s="273"/>
      <c r="F7" s="273"/>
      <c r="G7" s="49" t="s">
        <v>135</v>
      </c>
      <c r="H7" s="49" t="s">
        <v>136</v>
      </c>
      <c r="I7" s="273"/>
      <c r="J7" s="273"/>
      <c r="K7" s="273"/>
      <c r="L7" s="273"/>
    </row>
    <row r="8" spans="1:12" ht="17.25" customHeight="1" thickBot="1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</row>
    <row r="9" spans="1:12" ht="33" customHeight="1" thickBot="1">
      <c r="A9" s="304" t="s">
        <v>45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6"/>
    </row>
    <row r="10" spans="1:12" ht="17.25" customHeight="1">
      <c r="A10" s="307" t="s">
        <v>146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9"/>
    </row>
    <row r="11" spans="1:12" ht="35.25" customHeight="1">
      <c r="A11" s="307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9"/>
    </row>
    <row r="12" spans="1:12" ht="16.5" customHeight="1">
      <c r="A12" s="262" t="s">
        <v>8</v>
      </c>
      <c r="B12" s="262" t="s">
        <v>46</v>
      </c>
      <c r="C12" s="262">
        <v>2017</v>
      </c>
      <c r="D12" s="263">
        <v>10</v>
      </c>
      <c r="E12" s="263" t="s">
        <v>9</v>
      </c>
      <c r="F12" s="263" t="s">
        <v>9</v>
      </c>
      <c r="G12" s="263" t="s">
        <v>9</v>
      </c>
      <c r="H12" s="263" t="s">
        <v>9</v>
      </c>
      <c r="I12" s="263">
        <v>10</v>
      </c>
      <c r="J12" s="262" t="s">
        <v>9</v>
      </c>
      <c r="K12" s="262" t="s">
        <v>14</v>
      </c>
      <c r="L12" s="262" t="s">
        <v>47</v>
      </c>
    </row>
    <row r="13" spans="1:12" ht="4.5" customHeight="1">
      <c r="A13" s="262"/>
      <c r="B13" s="262"/>
      <c r="C13" s="262"/>
      <c r="D13" s="263"/>
      <c r="E13" s="263"/>
      <c r="F13" s="263"/>
      <c r="G13" s="263"/>
      <c r="H13" s="263"/>
      <c r="I13" s="263"/>
      <c r="J13" s="262"/>
      <c r="K13" s="262"/>
      <c r="L13" s="262"/>
    </row>
    <row r="14" spans="1:12" ht="12" customHeight="1">
      <c r="A14" s="262"/>
      <c r="B14" s="262"/>
      <c r="C14" s="262">
        <v>2018</v>
      </c>
      <c r="D14" s="303">
        <v>9.9761399999999991</v>
      </c>
      <c r="E14" s="264" t="s">
        <v>9</v>
      </c>
      <c r="F14" s="264" t="s">
        <v>9</v>
      </c>
      <c r="G14" s="264" t="s">
        <v>9</v>
      </c>
      <c r="H14" s="264" t="s">
        <v>9</v>
      </c>
      <c r="I14" s="303">
        <v>9.9761399999999991</v>
      </c>
      <c r="J14" s="262" t="s">
        <v>9</v>
      </c>
      <c r="K14" s="262"/>
      <c r="L14" s="262"/>
    </row>
    <row r="15" spans="1:12" ht="9.75" customHeight="1">
      <c r="A15" s="262"/>
      <c r="B15" s="262"/>
      <c r="C15" s="262"/>
      <c r="D15" s="303"/>
      <c r="E15" s="264"/>
      <c r="F15" s="264"/>
      <c r="G15" s="264"/>
      <c r="H15" s="264"/>
      <c r="I15" s="303"/>
      <c r="J15" s="262"/>
      <c r="K15" s="262"/>
      <c r="L15" s="262"/>
    </row>
    <row r="16" spans="1:12" ht="16.5" customHeight="1">
      <c r="A16" s="262"/>
      <c r="B16" s="262"/>
      <c r="C16" s="262">
        <v>2019</v>
      </c>
      <c r="D16" s="264">
        <v>10</v>
      </c>
      <c r="E16" s="264" t="s">
        <v>9</v>
      </c>
      <c r="F16" s="264" t="s">
        <v>9</v>
      </c>
      <c r="G16" s="264" t="s">
        <v>9</v>
      </c>
      <c r="H16" s="264" t="s">
        <v>9</v>
      </c>
      <c r="I16" s="264">
        <v>10</v>
      </c>
      <c r="J16" s="262" t="s">
        <v>9</v>
      </c>
      <c r="K16" s="262"/>
      <c r="L16" s="262"/>
    </row>
    <row r="17" spans="1:12" ht="2.25" customHeight="1">
      <c r="A17" s="262"/>
      <c r="B17" s="262"/>
      <c r="C17" s="262"/>
      <c r="D17" s="264"/>
      <c r="E17" s="264"/>
      <c r="F17" s="264"/>
      <c r="G17" s="264"/>
      <c r="H17" s="264"/>
      <c r="I17" s="264"/>
      <c r="J17" s="262"/>
      <c r="K17" s="262"/>
      <c r="L17" s="262"/>
    </row>
    <row r="18" spans="1:12" s="37" customFormat="1" ht="17.25" customHeight="1">
      <c r="A18" s="262"/>
      <c r="B18" s="262"/>
      <c r="C18" s="100">
        <v>2020</v>
      </c>
      <c r="D18" s="190">
        <v>0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>
        <v>0</v>
      </c>
      <c r="J18" s="100"/>
      <c r="K18" s="262"/>
      <c r="L18" s="262"/>
    </row>
    <row r="19" spans="1:12" ht="15.75" customHeight="1">
      <c r="A19" s="262"/>
      <c r="B19" s="262"/>
      <c r="C19" s="20">
        <v>2021</v>
      </c>
      <c r="D19" s="36">
        <f>I19</f>
        <v>0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>
        <v>0</v>
      </c>
      <c r="J19" s="95"/>
      <c r="K19" s="262"/>
      <c r="L19" s="262"/>
    </row>
    <row r="20" spans="1:12" ht="16.5" customHeight="1">
      <c r="A20" s="262"/>
      <c r="B20" s="262"/>
      <c r="C20" s="20">
        <v>2022</v>
      </c>
      <c r="D20" s="36">
        <f>I20</f>
        <v>0</v>
      </c>
      <c r="E20" s="102" t="s">
        <v>9</v>
      </c>
      <c r="F20" s="102" t="s">
        <v>9</v>
      </c>
      <c r="G20" s="102" t="s">
        <v>9</v>
      </c>
      <c r="H20" s="102" t="s">
        <v>9</v>
      </c>
      <c r="I20" s="102">
        <v>0</v>
      </c>
      <c r="J20" s="95"/>
      <c r="K20" s="262"/>
      <c r="L20" s="262"/>
    </row>
    <row r="21" spans="1:12" ht="16.5" customHeight="1">
      <c r="A21" s="262" t="s">
        <v>15</v>
      </c>
      <c r="B21" s="262" t="s">
        <v>48</v>
      </c>
      <c r="C21" s="100">
        <v>2017</v>
      </c>
      <c r="D21" s="102">
        <v>10</v>
      </c>
      <c r="E21" s="102" t="s">
        <v>9</v>
      </c>
      <c r="F21" s="100" t="s">
        <v>9</v>
      </c>
      <c r="G21" s="100" t="s">
        <v>9</v>
      </c>
      <c r="H21" s="100" t="s">
        <v>9</v>
      </c>
      <c r="I21" s="102">
        <v>10</v>
      </c>
      <c r="J21" s="100" t="s">
        <v>9</v>
      </c>
      <c r="K21" s="262" t="s">
        <v>17</v>
      </c>
      <c r="L21" s="262" t="s">
        <v>18</v>
      </c>
    </row>
    <row r="22" spans="1:12" ht="16.5" customHeight="1">
      <c r="A22" s="262"/>
      <c r="B22" s="262"/>
      <c r="C22" s="100">
        <v>2018</v>
      </c>
      <c r="D22" s="102">
        <v>10</v>
      </c>
      <c r="E22" s="102" t="s">
        <v>9</v>
      </c>
      <c r="F22" s="100" t="s">
        <v>9</v>
      </c>
      <c r="G22" s="100" t="s">
        <v>9</v>
      </c>
      <c r="H22" s="100" t="s">
        <v>9</v>
      </c>
      <c r="I22" s="102">
        <v>10</v>
      </c>
      <c r="J22" s="100" t="s">
        <v>9</v>
      </c>
      <c r="K22" s="262"/>
      <c r="L22" s="262"/>
    </row>
    <row r="23" spans="1:12" ht="16.5" customHeight="1">
      <c r="A23" s="262"/>
      <c r="B23" s="262"/>
      <c r="C23" s="100">
        <v>2019</v>
      </c>
      <c r="D23" s="102">
        <v>20</v>
      </c>
      <c r="E23" s="102" t="s">
        <v>9</v>
      </c>
      <c r="F23" s="100" t="s">
        <v>9</v>
      </c>
      <c r="G23" s="100" t="s">
        <v>9</v>
      </c>
      <c r="H23" s="100" t="s">
        <v>9</v>
      </c>
      <c r="I23" s="102">
        <v>20</v>
      </c>
      <c r="J23" s="100" t="s">
        <v>9</v>
      </c>
      <c r="K23" s="262"/>
      <c r="L23" s="262"/>
    </row>
    <row r="24" spans="1:12" s="37" customFormat="1" ht="16.5" customHeight="1">
      <c r="A24" s="262"/>
      <c r="B24" s="262"/>
      <c r="C24" s="100">
        <v>2020</v>
      </c>
      <c r="D24" s="190">
        <v>20</v>
      </c>
      <c r="E24" s="102" t="s">
        <v>9</v>
      </c>
      <c r="F24" s="100" t="s">
        <v>9</v>
      </c>
      <c r="G24" s="100" t="s">
        <v>9</v>
      </c>
      <c r="H24" s="100" t="s">
        <v>9</v>
      </c>
      <c r="I24" s="102">
        <v>20</v>
      </c>
      <c r="J24" s="100" t="s">
        <v>9</v>
      </c>
      <c r="K24" s="262"/>
      <c r="L24" s="262"/>
    </row>
    <row r="25" spans="1:12" ht="16.5" customHeight="1">
      <c r="A25" s="262"/>
      <c r="B25" s="262"/>
      <c r="C25" s="20">
        <v>2021</v>
      </c>
      <c r="D25" s="102">
        <f>I25</f>
        <v>0</v>
      </c>
      <c r="E25" s="102" t="s">
        <v>9</v>
      </c>
      <c r="F25" s="102" t="s">
        <v>9</v>
      </c>
      <c r="G25" s="102" t="s">
        <v>9</v>
      </c>
      <c r="H25" s="102" t="s">
        <v>9</v>
      </c>
      <c r="I25" s="102">
        <v>0</v>
      </c>
      <c r="J25" s="20" t="s">
        <v>9</v>
      </c>
      <c r="K25" s="262"/>
      <c r="L25" s="262"/>
    </row>
    <row r="26" spans="1:12" ht="16.5" customHeight="1">
      <c r="A26" s="262"/>
      <c r="B26" s="262"/>
      <c r="C26" s="20">
        <v>2022</v>
      </c>
      <c r="D26" s="102">
        <f>I26</f>
        <v>0</v>
      </c>
      <c r="E26" s="102" t="s">
        <v>9</v>
      </c>
      <c r="F26" s="102" t="s">
        <v>9</v>
      </c>
      <c r="G26" s="102" t="s">
        <v>9</v>
      </c>
      <c r="H26" s="102" t="s">
        <v>9</v>
      </c>
      <c r="I26" s="102">
        <v>0</v>
      </c>
      <c r="J26" s="20" t="s">
        <v>9</v>
      </c>
      <c r="K26" s="262"/>
      <c r="L26" s="262"/>
    </row>
    <row r="27" spans="1:12" ht="17.25" customHeight="1">
      <c r="A27" s="297" t="s">
        <v>182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</row>
    <row r="28" spans="1:12" ht="21.75" customHeight="1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</row>
    <row r="29" spans="1:12" ht="16.5" customHeight="1">
      <c r="A29" s="262" t="s">
        <v>19</v>
      </c>
      <c r="B29" s="298" t="s">
        <v>49</v>
      </c>
      <c r="C29" s="100">
        <v>2017</v>
      </c>
      <c r="D29" s="101">
        <v>30</v>
      </c>
      <c r="E29" s="101" t="s">
        <v>9</v>
      </c>
      <c r="F29" s="101" t="s">
        <v>9</v>
      </c>
      <c r="G29" s="101" t="s">
        <v>9</v>
      </c>
      <c r="H29" s="101" t="s">
        <v>9</v>
      </c>
      <c r="I29" s="101">
        <v>30</v>
      </c>
      <c r="J29" s="100" t="s">
        <v>9</v>
      </c>
      <c r="K29" s="266" t="s">
        <v>187</v>
      </c>
      <c r="L29" s="262" t="s">
        <v>50</v>
      </c>
    </row>
    <row r="30" spans="1:12" ht="16.5" customHeight="1">
      <c r="A30" s="262"/>
      <c r="B30" s="298"/>
      <c r="C30" s="100">
        <v>2018</v>
      </c>
      <c r="D30" s="101">
        <v>30</v>
      </c>
      <c r="E30" s="101" t="s">
        <v>9</v>
      </c>
      <c r="F30" s="101" t="s">
        <v>9</v>
      </c>
      <c r="G30" s="101" t="s">
        <v>9</v>
      </c>
      <c r="H30" s="101" t="s">
        <v>9</v>
      </c>
      <c r="I30" s="101">
        <v>30</v>
      </c>
      <c r="J30" s="100" t="s">
        <v>9</v>
      </c>
      <c r="K30" s="267"/>
      <c r="L30" s="262"/>
    </row>
    <row r="31" spans="1:12" ht="16.5" customHeight="1">
      <c r="A31" s="262"/>
      <c r="B31" s="298"/>
      <c r="C31" s="100">
        <v>2019</v>
      </c>
      <c r="D31" s="101">
        <v>40</v>
      </c>
      <c r="E31" s="101" t="s">
        <v>9</v>
      </c>
      <c r="F31" s="101" t="s">
        <v>9</v>
      </c>
      <c r="G31" s="101" t="s">
        <v>9</v>
      </c>
      <c r="H31" s="101" t="s">
        <v>9</v>
      </c>
      <c r="I31" s="101">
        <v>40</v>
      </c>
      <c r="J31" s="100" t="s">
        <v>9</v>
      </c>
      <c r="K31" s="267"/>
      <c r="L31" s="262"/>
    </row>
    <row r="32" spans="1:12" s="37" customFormat="1" ht="33.75" customHeight="1">
      <c r="A32" s="262"/>
      <c r="B32" s="298"/>
      <c r="C32" s="266">
        <v>2020</v>
      </c>
      <c r="D32" s="101">
        <f>I32</f>
        <v>40</v>
      </c>
      <c r="E32" s="101" t="s">
        <v>9</v>
      </c>
      <c r="F32" s="101" t="s">
        <v>9</v>
      </c>
      <c r="G32" s="101" t="s">
        <v>9</v>
      </c>
      <c r="H32" s="101" t="s">
        <v>9</v>
      </c>
      <c r="I32" s="101">
        <v>40</v>
      </c>
      <c r="J32" s="100" t="s">
        <v>9</v>
      </c>
      <c r="K32" s="268"/>
      <c r="L32" s="262"/>
    </row>
    <row r="33" spans="1:12" s="37" customFormat="1" ht="72" customHeight="1">
      <c r="A33" s="262"/>
      <c r="B33" s="298"/>
      <c r="C33" s="268"/>
      <c r="D33" s="189">
        <v>100</v>
      </c>
      <c r="E33" s="189"/>
      <c r="F33" s="189"/>
      <c r="G33" s="189"/>
      <c r="H33" s="189"/>
      <c r="I33" s="189">
        <v>100</v>
      </c>
      <c r="J33" s="188"/>
      <c r="K33" s="192" t="s">
        <v>188</v>
      </c>
      <c r="L33" s="262"/>
    </row>
    <row r="34" spans="1:12" ht="39" customHeight="1">
      <c r="A34" s="262"/>
      <c r="B34" s="298"/>
      <c r="C34" s="194">
        <v>2021</v>
      </c>
      <c r="D34" s="101">
        <f>I34</f>
        <v>0</v>
      </c>
      <c r="E34" s="95"/>
      <c r="F34" s="95"/>
      <c r="G34" s="95"/>
      <c r="H34" s="95"/>
      <c r="I34" s="101">
        <v>0</v>
      </c>
      <c r="J34" s="95"/>
      <c r="K34" s="266" t="s">
        <v>186</v>
      </c>
      <c r="L34" s="262"/>
    </row>
    <row r="35" spans="1:12" ht="60.75" customHeight="1">
      <c r="A35" s="262"/>
      <c r="B35" s="298"/>
      <c r="C35" s="194">
        <v>2022</v>
      </c>
      <c r="D35" s="101">
        <f>I35</f>
        <v>0</v>
      </c>
      <c r="E35" s="95"/>
      <c r="F35" s="95"/>
      <c r="G35" s="95"/>
      <c r="H35" s="95"/>
      <c r="I35" s="101">
        <v>0</v>
      </c>
      <c r="J35" s="95"/>
      <c r="K35" s="268"/>
      <c r="L35" s="262"/>
    </row>
    <row r="36" spans="1:12" ht="16.5" customHeight="1">
      <c r="A36" s="262" t="s">
        <v>22</v>
      </c>
      <c r="B36" s="262" t="s">
        <v>51</v>
      </c>
      <c r="C36" s="100">
        <v>2017</v>
      </c>
      <c r="D36" s="72">
        <v>49.901600000000002</v>
      </c>
      <c r="E36" s="101" t="s">
        <v>9</v>
      </c>
      <c r="F36" s="101" t="s">
        <v>9</v>
      </c>
      <c r="G36" s="101" t="s">
        <v>9</v>
      </c>
      <c r="H36" s="101" t="s">
        <v>9</v>
      </c>
      <c r="I36" s="72">
        <v>49.901600000000002</v>
      </c>
      <c r="J36" s="100" t="s">
        <v>9</v>
      </c>
      <c r="K36" s="262" t="s">
        <v>142</v>
      </c>
      <c r="L36" s="262" t="s">
        <v>53</v>
      </c>
    </row>
    <row r="37" spans="1:12" ht="16.5" customHeight="1">
      <c r="A37" s="262"/>
      <c r="B37" s="262"/>
      <c r="C37" s="100">
        <v>2018</v>
      </c>
      <c r="D37" s="72">
        <v>49.901600000000002</v>
      </c>
      <c r="E37" s="101" t="s">
        <v>9</v>
      </c>
      <c r="F37" s="101" t="s">
        <v>9</v>
      </c>
      <c r="G37" s="101" t="s">
        <v>9</v>
      </c>
      <c r="H37" s="101" t="s">
        <v>9</v>
      </c>
      <c r="I37" s="72">
        <v>49.901600000000002</v>
      </c>
      <c r="J37" s="101" t="s">
        <v>9</v>
      </c>
      <c r="K37" s="262"/>
      <c r="L37" s="262"/>
    </row>
    <row r="38" spans="1:12" s="37" customFormat="1" ht="16.5" customHeight="1">
      <c r="A38" s="262"/>
      <c r="B38" s="262"/>
      <c r="C38" s="100">
        <v>2019</v>
      </c>
      <c r="D38" s="85">
        <f>I38</f>
        <v>59.999049999999997</v>
      </c>
      <c r="E38" s="101" t="s">
        <v>9</v>
      </c>
      <c r="F38" s="101" t="s">
        <v>9</v>
      </c>
      <c r="G38" s="101" t="s">
        <v>9</v>
      </c>
      <c r="H38" s="101" t="s">
        <v>9</v>
      </c>
      <c r="I38" s="72">
        <v>59.999049999999997</v>
      </c>
      <c r="J38" s="101" t="s">
        <v>9</v>
      </c>
      <c r="K38" s="262"/>
      <c r="L38" s="262"/>
    </row>
    <row r="39" spans="1:12" s="37" customFormat="1" ht="16.5" customHeight="1">
      <c r="A39" s="262"/>
      <c r="B39" s="262"/>
      <c r="C39" s="100">
        <v>2020</v>
      </c>
      <c r="D39" s="73">
        <f>I39</f>
        <v>60</v>
      </c>
      <c r="E39" s="101" t="s">
        <v>9</v>
      </c>
      <c r="F39" s="101" t="s">
        <v>9</v>
      </c>
      <c r="G39" s="101" t="s">
        <v>9</v>
      </c>
      <c r="H39" s="101" t="s">
        <v>9</v>
      </c>
      <c r="I39" s="73">
        <v>60</v>
      </c>
      <c r="J39" s="101" t="s">
        <v>9</v>
      </c>
      <c r="K39" s="262"/>
      <c r="L39" s="262"/>
    </row>
    <row r="40" spans="1:12" ht="19.5" customHeight="1">
      <c r="A40" s="262"/>
      <c r="B40" s="262"/>
      <c r="C40" s="20">
        <v>2021</v>
      </c>
      <c r="D40" s="73">
        <f>I40</f>
        <v>0</v>
      </c>
      <c r="E40" s="20" t="s">
        <v>9</v>
      </c>
      <c r="F40" s="20" t="s">
        <v>9</v>
      </c>
      <c r="G40" s="20" t="s">
        <v>9</v>
      </c>
      <c r="H40" s="20" t="s">
        <v>9</v>
      </c>
      <c r="I40" s="73">
        <v>0</v>
      </c>
      <c r="J40" s="95"/>
      <c r="K40" s="262"/>
      <c r="L40" s="262"/>
    </row>
    <row r="41" spans="1:12" ht="18" customHeight="1">
      <c r="A41" s="262"/>
      <c r="B41" s="262"/>
      <c r="C41" s="20">
        <v>2022</v>
      </c>
      <c r="D41" s="73">
        <f>I41</f>
        <v>0</v>
      </c>
      <c r="E41" s="20" t="s">
        <v>9</v>
      </c>
      <c r="F41" s="20" t="s">
        <v>9</v>
      </c>
      <c r="G41" s="20" t="s">
        <v>9</v>
      </c>
      <c r="H41" s="20" t="s">
        <v>9</v>
      </c>
      <c r="I41" s="73">
        <v>0</v>
      </c>
      <c r="J41" s="95"/>
      <c r="K41" s="262"/>
      <c r="L41" s="262"/>
    </row>
    <row r="42" spans="1:12" ht="36.950000000000003" customHeight="1">
      <c r="A42" s="262" t="s">
        <v>25</v>
      </c>
      <c r="B42" s="100" t="s">
        <v>54</v>
      </c>
      <c r="C42" s="262"/>
      <c r="D42" s="262"/>
      <c r="E42" s="262"/>
      <c r="F42" s="262"/>
      <c r="G42" s="262"/>
      <c r="H42" s="262"/>
      <c r="I42" s="262"/>
      <c r="J42" s="262"/>
      <c r="K42" s="301" t="s">
        <v>52</v>
      </c>
      <c r="L42" s="262" t="s">
        <v>124</v>
      </c>
    </row>
    <row r="43" spans="1:12" ht="16.5" customHeight="1">
      <c r="A43" s="262"/>
      <c r="B43" s="299" t="s">
        <v>56</v>
      </c>
      <c r="C43" s="100">
        <v>2017</v>
      </c>
      <c r="D43" s="72">
        <v>184.97441000000001</v>
      </c>
      <c r="E43" s="102" t="s">
        <v>9</v>
      </c>
      <c r="F43" s="102" t="s">
        <v>9</v>
      </c>
      <c r="G43" s="102" t="s">
        <v>9</v>
      </c>
      <c r="H43" s="102" t="s">
        <v>9</v>
      </c>
      <c r="I43" s="72">
        <v>184.97441000000001</v>
      </c>
      <c r="J43" s="101" t="s">
        <v>9</v>
      </c>
      <c r="K43" s="301"/>
      <c r="L43" s="262"/>
    </row>
    <row r="44" spans="1:12" ht="16.5" customHeight="1">
      <c r="A44" s="262"/>
      <c r="B44" s="299"/>
      <c r="C44" s="100">
        <v>2018</v>
      </c>
      <c r="D44" s="72">
        <v>219.74543</v>
      </c>
      <c r="E44" s="102" t="s">
        <v>9</v>
      </c>
      <c r="F44" s="102" t="s">
        <v>9</v>
      </c>
      <c r="G44" s="102" t="s">
        <v>9</v>
      </c>
      <c r="H44" s="102" t="s">
        <v>9</v>
      </c>
      <c r="I44" s="72">
        <v>219.74543</v>
      </c>
      <c r="J44" s="101" t="s">
        <v>9</v>
      </c>
      <c r="K44" s="301"/>
      <c r="L44" s="262"/>
    </row>
    <row r="45" spans="1:12" ht="16.5" customHeight="1">
      <c r="A45" s="262"/>
      <c r="B45" s="299"/>
      <c r="C45" s="100">
        <v>2019</v>
      </c>
      <c r="D45" s="72">
        <f>I45</f>
        <v>320.98372999999998</v>
      </c>
      <c r="E45" s="72" t="s">
        <v>9</v>
      </c>
      <c r="F45" s="72" t="s">
        <v>9</v>
      </c>
      <c r="G45" s="72" t="s">
        <v>9</v>
      </c>
      <c r="H45" s="72" t="s">
        <v>9</v>
      </c>
      <c r="I45" s="72">
        <v>320.98372999999998</v>
      </c>
      <c r="J45" s="101" t="s">
        <v>9</v>
      </c>
      <c r="K45" s="301"/>
      <c r="L45" s="262"/>
    </row>
    <row r="46" spans="1:12" s="164" customFormat="1" ht="16.5" customHeight="1">
      <c r="A46" s="262"/>
      <c r="B46" s="299"/>
      <c r="C46" s="161">
        <v>2020</v>
      </c>
      <c r="D46" s="162">
        <v>0</v>
      </c>
      <c r="E46" s="163" t="s">
        <v>9</v>
      </c>
      <c r="F46" s="163" t="s">
        <v>9</v>
      </c>
      <c r="G46" s="163" t="s">
        <v>9</v>
      </c>
      <c r="H46" s="163" t="s">
        <v>9</v>
      </c>
      <c r="I46" s="162">
        <v>0</v>
      </c>
      <c r="J46" s="163" t="s">
        <v>9</v>
      </c>
      <c r="K46" s="301"/>
      <c r="L46" s="262" t="s">
        <v>55</v>
      </c>
    </row>
    <row r="47" spans="1:12" ht="16.5" customHeight="1">
      <c r="A47" s="262"/>
      <c r="B47" s="299"/>
      <c r="C47" s="100">
        <v>2021</v>
      </c>
      <c r="D47" s="73">
        <f>I47</f>
        <v>0</v>
      </c>
      <c r="E47" s="101" t="s">
        <v>9</v>
      </c>
      <c r="F47" s="101" t="s">
        <v>9</v>
      </c>
      <c r="G47" s="101" t="s">
        <v>9</v>
      </c>
      <c r="H47" s="101" t="s">
        <v>9</v>
      </c>
      <c r="I47" s="73">
        <v>0</v>
      </c>
      <c r="J47" s="101" t="s">
        <v>9</v>
      </c>
      <c r="K47" s="301"/>
      <c r="L47" s="262"/>
    </row>
    <row r="48" spans="1:12" ht="16.5" customHeight="1">
      <c r="A48" s="262"/>
      <c r="B48" s="299"/>
      <c r="C48" s="100">
        <v>2022</v>
      </c>
      <c r="D48" s="73">
        <f>I48</f>
        <v>0</v>
      </c>
      <c r="E48" s="101" t="s">
        <v>9</v>
      </c>
      <c r="F48" s="101" t="s">
        <v>9</v>
      </c>
      <c r="G48" s="101" t="s">
        <v>9</v>
      </c>
      <c r="H48" s="101" t="s">
        <v>9</v>
      </c>
      <c r="I48" s="73">
        <v>0</v>
      </c>
      <c r="J48" s="101" t="s">
        <v>9</v>
      </c>
      <c r="K48" s="301"/>
      <c r="L48" s="262"/>
    </row>
    <row r="49" spans="1:12" ht="16.5" customHeight="1">
      <c r="A49" s="262"/>
      <c r="B49" s="262" t="s">
        <v>57</v>
      </c>
      <c r="C49" s="100">
        <v>2017</v>
      </c>
      <c r="D49" s="101">
        <v>35</v>
      </c>
      <c r="E49" s="101" t="s">
        <v>9</v>
      </c>
      <c r="F49" s="101" t="s">
        <v>9</v>
      </c>
      <c r="G49" s="101" t="s">
        <v>9</v>
      </c>
      <c r="H49" s="101" t="s">
        <v>9</v>
      </c>
      <c r="I49" s="102">
        <v>35</v>
      </c>
      <c r="J49" s="101" t="s">
        <v>9</v>
      </c>
      <c r="K49" s="301"/>
      <c r="L49" s="262"/>
    </row>
    <row r="50" spans="1:12" ht="16.5" customHeight="1">
      <c r="A50" s="262"/>
      <c r="B50" s="262"/>
      <c r="C50" s="100">
        <v>2018</v>
      </c>
      <c r="D50" s="101" t="str">
        <f>G50</f>
        <v>-</v>
      </c>
      <c r="E50" s="101" t="s">
        <v>9</v>
      </c>
      <c r="F50" s="101" t="s">
        <v>9</v>
      </c>
      <c r="G50" s="101" t="s">
        <v>9</v>
      </c>
      <c r="H50" s="101" t="s">
        <v>9</v>
      </c>
      <c r="I50" s="102" t="s">
        <v>9</v>
      </c>
      <c r="J50" s="101" t="s">
        <v>9</v>
      </c>
      <c r="K50" s="301"/>
      <c r="L50" s="262"/>
    </row>
    <row r="51" spans="1:12" ht="16.5" customHeight="1">
      <c r="A51" s="262"/>
      <c r="B51" s="262"/>
      <c r="C51" s="100">
        <v>2019</v>
      </c>
      <c r="D51" s="101" t="s">
        <v>9</v>
      </c>
      <c r="E51" s="101" t="s">
        <v>9</v>
      </c>
      <c r="F51" s="101" t="s">
        <v>9</v>
      </c>
      <c r="G51" s="101" t="s">
        <v>9</v>
      </c>
      <c r="H51" s="101" t="s">
        <v>9</v>
      </c>
      <c r="I51" s="101" t="s">
        <v>9</v>
      </c>
      <c r="J51" s="101" t="s">
        <v>9</v>
      </c>
      <c r="K51" s="301"/>
      <c r="L51" s="262"/>
    </row>
    <row r="52" spans="1:12" ht="16.5" customHeight="1">
      <c r="A52" s="262"/>
      <c r="B52" s="262"/>
      <c r="C52" s="100">
        <v>2020</v>
      </c>
      <c r="D52" s="169">
        <v>35</v>
      </c>
      <c r="E52" s="169" t="s">
        <v>9</v>
      </c>
      <c r="F52" s="169" t="s">
        <v>9</v>
      </c>
      <c r="G52" s="169" t="s">
        <v>9</v>
      </c>
      <c r="H52" s="169" t="s">
        <v>9</v>
      </c>
      <c r="I52" s="169">
        <v>35</v>
      </c>
      <c r="J52" s="168" t="s">
        <v>9</v>
      </c>
      <c r="K52" s="301"/>
      <c r="L52" s="262"/>
    </row>
    <row r="53" spans="1:12" ht="18.75" customHeight="1">
      <c r="A53" s="262"/>
      <c r="B53" s="262"/>
      <c r="C53" s="20">
        <v>2021</v>
      </c>
      <c r="D53" s="169">
        <f>I53</f>
        <v>0</v>
      </c>
      <c r="E53" s="20" t="s">
        <v>9</v>
      </c>
      <c r="F53" s="20" t="s">
        <v>9</v>
      </c>
      <c r="G53" s="20" t="s">
        <v>9</v>
      </c>
      <c r="H53" s="20" t="s">
        <v>9</v>
      </c>
      <c r="I53" s="169">
        <v>0</v>
      </c>
      <c r="J53" s="95"/>
      <c r="K53" s="301"/>
      <c r="L53" s="262"/>
    </row>
    <row r="54" spans="1:12" ht="16.5" customHeight="1" thickBot="1">
      <c r="A54" s="300"/>
      <c r="B54" s="300"/>
      <c r="C54" s="177">
        <v>2022</v>
      </c>
      <c r="D54" s="178">
        <f>I54</f>
        <v>0</v>
      </c>
      <c r="E54" s="177" t="s">
        <v>9</v>
      </c>
      <c r="F54" s="177" t="s">
        <v>9</v>
      </c>
      <c r="G54" s="177" t="s">
        <v>9</v>
      </c>
      <c r="H54" s="177" t="s">
        <v>9</v>
      </c>
      <c r="I54" s="178">
        <v>0</v>
      </c>
      <c r="J54" s="179"/>
      <c r="K54" s="302"/>
      <c r="L54" s="300"/>
    </row>
    <row r="55" spans="1:12" ht="26.25" customHeight="1">
      <c r="A55" s="249" t="s">
        <v>42</v>
      </c>
      <c r="B55" s="250"/>
      <c r="C55" s="75">
        <v>2017</v>
      </c>
      <c r="D55" s="86">
        <f>SUM(D12,D21,D29,D36,D43,D49)</f>
        <v>319.87601000000001</v>
      </c>
      <c r="E55" s="76" t="s">
        <v>9</v>
      </c>
      <c r="F55" s="76" t="s">
        <v>9</v>
      </c>
      <c r="G55" s="76" t="s">
        <v>9</v>
      </c>
      <c r="H55" s="76" t="s">
        <v>9</v>
      </c>
      <c r="I55" s="87">
        <f>SUM(I12,I21,I29,I36,I43,I49)</f>
        <v>319.87601000000001</v>
      </c>
      <c r="J55" s="88" t="str">
        <f>J36</f>
        <v>-</v>
      </c>
      <c r="K55" s="291"/>
      <c r="L55" s="294"/>
    </row>
    <row r="56" spans="1:12" ht="27" customHeight="1">
      <c r="A56" s="251"/>
      <c r="B56" s="252"/>
      <c r="C56" s="77">
        <v>2018</v>
      </c>
      <c r="D56" s="89">
        <f>D14+D22+D30+D44+D37</f>
        <v>319.62316999999996</v>
      </c>
      <c r="E56" s="74" t="s">
        <v>9</v>
      </c>
      <c r="F56" s="74" t="s">
        <v>9</v>
      </c>
      <c r="G56" s="74" t="s">
        <v>9</v>
      </c>
      <c r="H56" s="74" t="s">
        <v>9</v>
      </c>
      <c r="I56" s="78">
        <f>SUM(I22,I14,I30,I37,I44)</f>
        <v>319.62317000000002</v>
      </c>
      <c r="J56" s="90" t="str">
        <f>J37</f>
        <v>-</v>
      </c>
      <c r="K56" s="292"/>
      <c r="L56" s="295"/>
    </row>
    <row r="57" spans="1:12" ht="24.75" customHeight="1">
      <c r="A57" s="251"/>
      <c r="B57" s="252"/>
      <c r="C57" s="77">
        <v>2019</v>
      </c>
      <c r="D57" s="89">
        <f>D45+D38+D31+D23+D16</f>
        <v>450.98277999999999</v>
      </c>
      <c r="E57" s="89" t="s">
        <v>9</v>
      </c>
      <c r="F57" s="89" t="s">
        <v>9</v>
      </c>
      <c r="G57" s="89" t="s">
        <v>9</v>
      </c>
      <c r="H57" s="89" t="s">
        <v>9</v>
      </c>
      <c r="I57" s="89">
        <f>SUM(I16,I23,I31,I38,I45)</f>
        <v>450.98277999999999</v>
      </c>
      <c r="J57" s="90" t="str">
        <f>J38</f>
        <v>-</v>
      </c>
      <c r="K57" s="292"/>
      <c r="L57" s="295"/>
    </row>
    <row r="58" spans="1:12" ht="24.75" customHeight="1">
      <c r="A58" s="251"/>
      <c r="B58" s="252"/>
      <c r="C58" s="77">
        <v>2020</v>
      </c>
      <c r="D58" s="74">
        <f>I58</f>
        <v>255</v>
      </c>
      <c r="E58" s="74" t="s">
        <v>9</v>
      </c>
      <c r="F58" s="74" t="s">
        <v>9</v>
      </c>
      <c r="G58" s="74" t="s">
        <v>9</v>
      </c>
      <c r="H58" s="74" t="s">
        <v>9</v>
      </c>
      <c r="I58" s="74">
        <f>I18+I24+I32+I39+I46+I52+I33</f>
        <v>255</v>
      </c>
      <c r="J58" s="91" t="s">
        <v>9</v>
      </c>
      <c r="K58" s="292"/>
      <c r="L58" s="295"/>
    </row>
    <row r="59" spans="1:12" ht="24.75" customHeight="1">
      <c r="A59" s="251"/>
      <c r="B59" s="252"/>
      <c r="C59" s="77">
        <v>2021</v>
      </c>
      <c r="D59" s="74">
        <f>I59</f>
        <v>0</v>
      </c>
      <c r="E59" s="74" t="s">
        <v>9</v>
      </c>
      <c r="F59" s="74" t="s">
        <v>9</v>
      </c>
      <c r="G59" s="74" t="s">
        <v>9</v>
      </c>
      <c r="H59" s="74" t="s">
        <v>9</v>
      </c>
      <c r="I59" s="74">
        <f>I19+I25+I34+I40+I47+I53</f>
        <v>0</v>
      </c>
      <c r="J59" s="91" t="s">
        <v>9</v>
      </c>
      <c r="K59" s="292"/>
      <c r="L59" s="295"/>
    </row>
    <row r="60" spans="1:12" ht="24.75" customHeight="1">
      <c r="A60" s="251"/>
      <c r="B60" s="252"/>
      <c r="C60" s="77">
        <v>2022</v>
      </c>
      <c r="D60" s="74">
        <f>D54+D48+D41+D35+D26+D20</f>
        <v>0</v>
      </c>
      <c r="E60" s="74" t="s">
        <v>9</v>
      </c>
      <c r="F60" s="74" t="s">
        <v>9</v>
      </c>
      <c r="G60" s="74" t="s">
        <v>9</v>
      </c>
      <c r="H60" s="74" t="s">
        <v>9</v>
      </c>
      <c r="I60" s="74">
        <f>I54+I48+I41+I35+I26+I20</f>
        <v>0</v>
      </c>
      <c r="J60" s="91" t="s">
        <v>9</v>
      </c>
      <c r="K60" s="292"/>
      <c r="L60" s="295"/>
    </row>
    <row r="61" spans="1:12" ht="28.5" customHeight="1" thickBot="1">
      <c r="A61" s="253"/>
      <c r="B61" s="254"/>
      <c r="C61" s="79" t="s">
        <v>181</v>
      </c>
      <c r="D61" s="92">
        <f>I61</f>
        <v>1345.4819600000001</v>
      </c>
      <c r="E61" s="93" t="s">
        <v>9</v>
      </c>
      <c r="F61" s="93" t="s">
        <v>9</v>
      </c>
      <c r="G61" s="93" t="s">
        <v>9</v>
      </c>
      <c r="H61" s="93" t="s">
        <v>9</v>
      </c>
      <c r="I61" s="92">
        <f>I59+I58+I57+I56+I55+I60</f>
        <v>1345.4819600000001</v>
      </c>
      <c r="J61" s="94" t="str">
        <f>J55</f>
        <v>-</v>
      </c>
      <c r="K61" s="293"/>
      <c r="L61" s="296"/>
    </row>
  </sheetData>
  <mergeCells count="71"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  <mergeCell ref="A9:L9"/>
    <mergeCell ref="A10:L11"/>
    <mergeCell ref="C12:C13"/>
    <mergeCell ref="D12:D13"/>
    <mergeCell ref="E12:E13"/>
    <mergeCell ref="F12:F13"/>
    <mergeCell ref="G12:G13"/>
    <mergeCell ref="H12:H13"/>
    <mergeCell ref="I12:I13"/>
    <mergeCell ref="J12:J13"/>
    <mergeCell ref="H16:H17"/>
    <mergeCell ref="I16:I17"/>
    <mergeCell ref="J16:J17"/>
    <mergeCell ref="E14:E15"/>
    <mergeCell ref="F14:F15"/>
    <mergeCell ref="G14:G15"/>
    <mergeCell ref="H14:H15"/>
    <mergeCell ref="I14:I15"/>
    <mergeCell ref="A21:A26"/>
    <mergeCell ref="B21:B26"/>
    <mergeCell ref="L21:L26"/>
    <mergeCell ref="K21:K26"/>
    <mergeCell ref="A12:A20"/>
    <mergeCell ref="B12:B20"/>
    <mergeCell ref="L12:L20"/>
    <mergeCell ref="K12:K20"/>
    <mergeCell ref="C14:C15"/>
    <mergeCell ref="D14:D15"/>
    <mergeCell ref="J14:J15"/>
    <mergeCell ref="C16:C17"/>
    <mergeCell ref="D16:D17"/>
    <mergeCell ref="E16:E17"/>
    <mergeCell ref="F16:F17"/>
    <mergeCell ref="G16:G17"/>
    <mergeCell ref="L55:L61"/>
    <mergeCell ref="A27:L28"/>
    <mergeCell ref="C42:J42"/>
    <mergeCell ref="L42:L45"/>
    <mergeCell ref="L29:L35"/>
    <mergeCell ref="A29:A35"/>
    <mergeCell ref="B29:B35"/>
    <mergeCell ref="B36:B41"/>
    <mergeCell ref="A36:A41"/>
    <mergeCell ref="L36:L41"/>
    <mergeCell ref="K36:K41"/>
    <mergeCell ref="B43:B48"/>
    <mergeCell ref="B49:B54"/>
    <mergeCell ref="A42:A54"/>
    <mergeCell ref="K42:K54"/>
    <mergeCell ref="L46:L54"/>
    <mergeCell ref="C32:C33"/>
    <mergeCell ref="K29:K32"/>
    <mergeCell ref="K34:K35"/>
    <mergeCell ref="A55:B61"/>
    <mergeCell ref="K55:K61"/>
  </mergeCells>
  <pageMargins left="0.70866141732283472" right="0.19685039370078741" top="0.26" bottom="0.2" header="0.2" footer="0.2"/>
  <pageSetup paperSize="9" scale="41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56"/>
  <sheetViews>
    <sheetView view="pageBreakPreview" topLeftCell="A99" zoomScale="62" zoomScaleSheetLayoutView="62" workbookViewId="0">
      <selection activeCell="K152" sqref="K152"/>
    </sheetView>
  </sheetViews>
  <sheetFormatPr defaultColWidth="8.85546875" defaultRowHeight="15" customHeight="1"/>
  <cols>
    <col min="1" max="1" width="4.85546875" style="9" customWidth="1"/>
    <col min="2" max="2" width="8.85546875" style="9" hidden="1" customWidth="1"/>
    <col min="3" max="3" width="58.28515625" style="9" customWidth="1"/>
    <col min="4" max="4" width="15.42578125" style="9" customWidth="1"/>
    <col min="5" max="5" width="14" style="9" customWidth="1"/>
    <col min="6" max="6" width="13.140625" style="9" customWidth="1"/>
    <col min="7" max="7" width="10.5703125" style="9" customWidth="1"/>
    <col min="8" max="8" width="16.7109375" style="9" customWidth="1"/>
    <col min="9" max="9" width="21.140625" style="9" customWidth="1"/>
    <col min="10" max="10" width="12.85546875" style="9" customWidth="1"/>
    <col min="11" max="11" width="13.5703125" style="9" customWidth="1"/>
    <col min="12" max="12" width="22.5703125" style="9" customWidth="1"/>
    <col min="13" max="13" width="54.28515625" style="9" customWidth="1"/>
    <col min="14" max="16384" width="8.85546875" style="9"/>
  </cols>
  <sheetData>
    <row r="1" spans="1:258" ht="45.75" customHeight="1" thickBot="1">
      <c r="A1" s="337" t="s">
        <v>173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</row>
    <row r="2" spans="1:258" ht="30.75" customHeight="1" thickBot="1">
      <c r="A2" s="338" t="s">
        <v>58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258" ht="22.5" customHeight="1" thickBot="1">
      <c r="A3" s="339" t="s">
        <v>0</v>
      </c>
      <c r="B3" s="339" t="s">
        <v>1</v>
      </c>
      <c r="C3" s="339"/>
      <c r="D3" s="339" t="s">
        <v>2</v>
      </c>
      <c r="E3" s="339" t="s">
        <v>44</v>
      </c>
      <c r="F3" s="339" t="s">
        <v>3</v>
      </c>
      <c r="G3" s="339"/>
      <c r="H3" s="339"/>
      <c r="I3" s="339"/>
      <c r="J3" s="339"/>
      <c r="K3" s="339" t="s">
        <v>4</v>
      </c>
      <c r="L3" s="339" t="s">
        <v>137</v>
      </c>
      <c r="M3" s="339" t="s">
        <v>138</v>
      </c>
    </row>
    <row r="4" spans="1:258" ht="18" customHeight="1" thickBot="1">
      <c r="A4" s="339"/>
      <c r="B4" s="339"/>
      <c r="C4" s="339"/>
      <c r="D4" s="339"/>
      <c r="E4" s="339"/>
      <c r="F4" s="339" t="s">
        <v>5</v>
      </c>
      <c r="G4" s="339" t="s">
        <v>132</v>
      </c>
      <c r="H4" s="339"/>
      <c r="I4" s="339"/>
      <c r="J4" s="339"/>
      <c r="K4" s="339"/>
      <c r="L4" s="339"/>
      <c r="M4" s="339"/>
    </row>
    <row r="5" spans="1:258" ht="39" customHeight="1" thickBot="1">
      <c r="A5" s="339"/>
      <c r="B5" s="339"/>
      <c r="C5" s="339"/>
      <c r="D5" s="339"/>
      <c r="E5" s="339"/>
      <c r="F5" s="339"/>
      <c r="G5" s="339" t="s">
        <v>6</v>
      </c>
      <c r="H5" s="339"/>
      <c r="I5" s="339"/>
      <c r="J5" s="339" t="s">
        <v>7</v>
      </c>
      <c r="K5" s="339"/>
      <c r="L5" s="339"/>
      <c r="M5" s="339"/>
    </row>
    <row r="6" spans="1:258" ht="21.75" customHeight="1" thickBot="1">
      <c r="A6" s="339"/>
      <c r="B6" s="339"/>
      <c r="C6" s="339"/>
      <c r="D6" s="339"/>
      <c r="E6" s="339"/>
      <c r="F6" s="339"/>
      <c r="G6" s="339" t="s">
        <v>133</v>
      </c>
      <c r="H6" s="339" t="s">
        <v>134</v>
      </c>
      <c r="I6" s="339"/>
      <c r="J6" s="339"/>
      <c r="K6" s="339"/>
      <c r="L6" s="339"/>
      <c r="M6" s="339"/>
    </row>
    <row r="7" spans="1:258" ht="57.75" customHeight="1" thickBot="1">
      <c r="A7" s="339"/>
      <c r="B7" s="339"/>
      <c r="C7" s="339"/>
      <c r="D7" s="339"/>
      <c r="E7" s="339"/>
      <c r="F7" s="339"/>
      <c r="G7" s="339"/>
      <c r="H7" s="51" t="s">
        <v>143</v>
      </c>
      <c r="I7" s="51" t="s">
        <v>136</v>
      </c>
      <c r="J7" s="339"/>
      <c r="K7" s="339"/>
      <c r="L7" s="339"/>
      <c r="M7" s="339"/>
    </row>
    <row r="8" spans="1:258" ht="16.5" customHeight="1" thickBot="1">
      <c r="A8" s="52">
        <v>1</v>
      </c>
      <c r="B8" s="312">
        <v>2</v>
      </c>
      <c r="C8" s="312"/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</row>
    <row r="9" spans="1:258" ht="21.75" customHeight="1" thickBot="1">
      <c r="A9" s="313" t="s">
        <v>176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5"/>
    </row>
    <row r="10" spans="1:258" ht="21" customHeight="1">
      <c r="A10" s="316" t="s">
        <v>144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</row>
    <row r="11" spans="1:258" ht="21.75" customHeight="1">
      <c r="A11" s="316" t="s">
        <v>145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</row>
    <row r="12" spans="1:258" ht="27.6" customHeight="1">
      <c r="A12" s="325" t="s">
        <v>8</v>
      </c>
      <c r="B12" s="319" t="s">
        <v>59</v>
      </c>
      <c r="C12" s="320"/>
      <c r="D12" s="30">
        <v>2017</v>
      </c>
      <c r="E12" s="31">
        <f>J12</f>
        <v>4</v>
      </c>
      <c r="F12" s="31" t="s">
        <v>9</v>
      </c>
      <c r="G12" s="31" t="s">
        <v>9</v>
      </c>
      <c r="H12" s="31" t="s">
        <v>9</v>
      </c>
      <c r="I12" s="31" t="s">
        <v>9</v>
      </c>
      <c r="J12" s="31">
        <v>4</v>
      </c>
      <c r="K12" s="31" t="s">
        <v>9</v>
      </c>
      <c r="L12" s="325" t="s">
        <v>30</v>
      </c>
      <c r="M12" s="325" t="s">
        <v>60</v>
      </c>
    </row>
    <row r="13" spans="1:258" ht="27.6" customHeight="1">
      <c r="A13" s="326"/>
      <c r="B13" s="321"/>
      <c r="C13" s="322"/>
      <c r="D13" s="30">
        <v>2018</v>
      </c>
      <c r="E13" s="31">
        <v>3.4</v>
      </c>
      <c r="F13" s="31" t="s">
        <v>9</v>
      </c>
      <c r="G13" s="31" t="s">
        <v>9</v>
      </c>
      <c r="H13" s="31" t="s">
        <v>9</v>
      </c>
      <c r="I13" s="31" t="s">
        <v>9</v>
      </c>
      <c r="J13" s="31">
        <v>3.4</v>
      </c>
      <c r="K13" s="31" t="s">
        <v>9</v>
      </c>
      <c r="L13" s="326"/>
      <c r="M13" s="326"/>
    </row>
    <row r="14" spans="1:258" ht="28.35" customHeight="1">
      <c r="A14" s="326"/>
      <c r="B14" s="321"/>
      <c r="C14" s="322"/>
      <c r="D14" s="30">
        <v>2019</v>
      </c>
      <c r="E14" s="31">
        <v>10</v>
      </c>
      <c r="F14" s="31" t="s">
        <v>9</v>
      </c>
      <c r="G14" s="31" t="s">
        <v>9</v>
      </c>
      <c r="H14" s="31" t="s">
        <v>9</v>
      </c>
      <c r="I14" s="31" t="s">
        <v>9</v>
      </c>
      <c r="J14" s="31">
        <v>10</v>
      </c>
      <c r="K14" s="31" t="s">
        <v>9</v>
      </c>
      <c r="L14" s="326"/>
      <c r="M14" s="326"/>
    </row>
    <row r="15" spans="1:258" ht="28.35" customHeight="1">
      <c r="A15" s="326"/>
      <c r="B15" s="321"/>
      <c r="C15" s="322"/>
      <c r="D15" s="30">
        <v>2020</v>
      </c>
      <c r="E15" s="191">
        <v>10</v>
      </c>
      <c r="F15" s="31" t="s">
        <v>9</v>
      </c>
      <c r="G15" s="31" t="s">
        <v>9</v>
      </c>
      <c r="H15" s="31" t="s">
        <v>9</v>
      </c>
      <c r="I15" s="31" t="s">
        <v>9</v>
      </c>
      <c r="J15" s="31">
        <v>10</v>
      </c>
      <c r="K15" s="31" t="s">
        <v>9</v>
      </c>
      <c r="L15" s="326"/>
      <c r="M15" s="326"/>
    </row>
    <row r="16" spans="1:258" ht="28.35" customHeight="1">
      <c r="A16" s="326"/>
      <c r="B16" s="321"/>
      <c r="C16" s="322"/>
      <c r="D16" s="30">
        <v>2021</v>
      </c>
      <c r="E16" s="31">
        <f>J16</f>
        <v>0</v>
      </c>
      <c r="F16" s="31" t="s">
        <v>9</v>
      </c>
      <c r="G16" s="31" t="s">
        <v>9</v>
      </c>
      <c r="H16" s="31" t="s">
        <v>9</v>
      </c>
      <c r="I16" s="31" t="s">
        <v>9</v>
      </c>
      <c r="J16" s="31">
        <v>0</v>
      </c>
      <c r="K16" s="31" t="s">
        <v>9</v>
      </c>
      <c r="L16" s="326"/>
      <c r="M16" s="326"/>
    </row>
    <row r="17" spans="1:13" ht="28.35" customHeight="1">
      <c r="A17" s="327"/>
      <c r="B17" s="323"/>
      <c r="C17" s="324"/>
      <c r="D17" s="30">
        <v>2022</v>
      </c>
      <c r="E17" s="31">
        <f>J17</f>
        <v>0</v>
      </c>
      <c r="F17" s="31" t="s">
        <v>9</v>
      </c>
      <c r="G17" s="31" t="s">
        <v>9</v>
      </c>
      <c r="H17" s="31" t="s">
        <v>9</v>
      </c>
      <c r="I17" s="31" t="s">
        <v>9</v>
      </c>
      <c r="J17" s="31">
        <v>0</v>
      </c>
      <c r="K17" s="31" t="s">
        <v>9</v>
      </c>
      <c r="L17" s="327"/>
      <c r="M17" s="327"/>
    </row>
    <row r="18" spans="1:13" ht="31.5" customHeight="1">
      <c r="A18" s="325" t="s">
        <v>15</v>
      </c>
      <c r="B18" s="328" t="s">
        <v>61</v>
      </c>
      <c r="C18" s="329"/>
      <c r="D18" s="30">
        <v>2017</v>
      </c>
      <c r="E18" s="10">
        <v>34.4</v>
      </c>
      <c r="F18" s="31" t="s">
        <v>9</v>
      </c>
      <c r="G18" s="31" t="s">
        <v>9</v>
      </c>
      <c r="H18" s="31" t="s">
        <v>9</v>
      </c>
      <c r="I18" s="31" t="s">
        <v>9</v>
      </c>
      <c r="J18" s="10">
        <v>34.4</v>
      </c>
      <c r="K18" s="31" t="s">
        <v>9</v>
      </c>
      <c r="L18" s="325" t="s">
        <v>62</v>
      </c>
      <c r="M18" s="334" t="s">
        <v>127</v>
      </c>
    </row>
    <row r="19" spans="1:13" ht="24.75" customHeight="1">
      <c r="A19" s="326"/>
      <c r="B19" s="330"/>
      <c r="C19" s="331"/>
      <c r="D19" s="30">
        <v>2018</v>
      </c>
      <c r="E19" s="10">
        <v>44.5</v>
      </c>
      <c r="F19" s="31" t="s">
        <v>9</v>
      </c>
      <c r="G19" s="31" t="s">
        <v>9</v>
      </c>
      <c r="H19" s="31" t="s">
        <v>9</v>
      </c>
      <c r="I19" s="31" t="s">
        <v>9</v>
      </c>
      <c r="J19" s="10">
        <v>44.5</v>
      </c>
      <c r="K19" s="31" t="s">
        <v>9</v>
      </c>
      <c r="L19" s="326"/>
      <c r="M19" s="335"/>
    </row>
    <row r="20" spans="1:13" ht="30" customHeight="1">
      <c r="A20" s="326"/>
      <c r="B20" s="330"/>
      <c r="C20" s="331"/>
      <c r="D20" s="30">
        <v>2019</v>
      </c>
      <c r="E20" s="21">
        <v>43.256999999999998</v>
      </c>
      <c r="F20" s="31" t="s">
        <v>9</v>
      </c>
      <c r="G20" s="31" t="s">
        <v>9</v>
      </c>
      <c r="H20" s="31" t="s">
        <v>9</v>
      </c>
      <c r="I20" s="31" t="s">
        <v>9</v>
      </c>
      <c r="J20" s="21">
        <v>43.256999999999998</v>
      </c>
      <c r="K20" s="31" t="s">
        <v>9</v>
      </c>
      <c r="L20" s="326"/>
      <c r="M20" s="335"/>
    </row>
    <row r="21" spans="1:13" ht="21.75" customHeight="1">
      <c r="A21" s="326"/>
      <c r="B21" s="330"/>
      <c r="C21" s="331"/>
      <c r="D21" s="30">
        <v>2020</v>
      </c>
      <c r="E21" s="116">
        <v>43</v>
      </c>
      <c r="F21" s="31" t="s">
        <v>9</v>
      </c>
      <c r="G21" s="31" t="s">
        <v>9</v>
      </c>
      <c r="H21" s="31" t="s">
        <v>9</v>
      </c>
      <c r="I21" s="31" t="s">
        <v>9</v>
      </c>
      <c r="J21" s="10">
        <v>43</v>
      </c>
      <c r="K21" s="31" t="s">
        <v>9</v>
      </c>
      <c r="L21" s="326"/>
      <c r="M21" s="335"/>
    </row>
    <row r="22" spans="1:13" ht="23.25" customHeight="1">
      <c r="A22" s="326"/>
      <c r="B22" s="330"/>
      <c r="C22" s="331"/>
      <c r="D22" s="30">
        <v>2021</v>
      </c>
      <c r="E22" s="10">
        <f>J22</f>
        <v>27.9</v>
      </c>
      <c r="F22" s="31" t="s">
        <v>9</v>
      </c>
      <c r="G22" s="31" t="s">
        <v>9</v>
      </c>
      <c r="H22" s="31" t="s">
        <v>9</v>
      </c>
      <c r="I22" s="31" t="s">
        <v>9</v>
      </c>
      <c r="J22" s="10">
        <v>27.9</v>
      </c>
      <c r="K22" s="48" t="s">
        <v>9</v>
      </c>
      <c r="L22" s="326"/>
      <c r="M22" s="335"/>
    </row>
    <row r="23" spans="1:13" ht="26.25" customHeight="1">
      <c r="A23" s="327"/>
      <c r="B23" s="332"/>
      <c r="C23" s="333"/>
      <c r="D23" s="30">
        <v>2022</v>
      </c>
      <c r="E23" s="10">
        <f>J23</f>
        <v>27.9</v>
      </c>
      <c r="F23" s="31" t="s">
        <v>9</v>
      </c>
      <c r="G23" s="31" t="s">
        <v>9</v>
      </c>
      <c r="H23" s="31" t="s">
        <v>9</v>
      </c>
      <c r="I23" s="31" t="s">
        <v>9</v>
      </c>
      <c r="J23" s="10">
        <v>27.9</v>
      </c>
      <c r="K23" s="48" t="s">
        <v>9</v>
      </c>
      <c r="L23" s="327"/>
      <c r="M23" s="336"/>
    </row>
    <row r="24" spans="1:13" ht="15.75" customHeight="1">
      <c r="A24" s="325" t="s">
        <v>19</v>
      </c>
      <c r="B24" s="328" t="s">
        <v>178</v>
      </c>
      <c r="C24" s="329"/>
      <c r="D24" s="317">
        <v>2017</v>
      </c>
      <c r="E24" s="318">
        <v>0</v>
      </c>
      <c r="F24" s="318" t="s">
        <v>9</v>
      </c>
      <c r="G24" s="318" t="s">
        <v>9</v>
      </c>
      <c r="H24" s="318" t="s">
        <v>9</v>
      </c>
      <c r="I24" s="318" t="s">
        <v>9</v>
      </c>
      <c r="J24" s="318" t="s">
        <v>9</v>
      </c>
      <c r="K24" s="318">
        <v>0</v>
      </c>
      <c r="L24" s="325" t="s">
        <v>63</v>
      </c>
      <c r="M24" s="325" t="s">
        <v>64</v>
      </c>
    </row>
    <row r="25" spans="1:13" ht="10.5" customHeight="1">
      <c r="A25" s="326"/>
      <c r="B25" s="330"/>
      <c r="C25" s="331"/>
      <c r="D25" s="317"/>
      <c r="E25" s="318"/>
      <c r="F25" s="318"/>
      <c r="G25" s="318"/>
      <c r="H25" s="318"/>
      <c r="I25" s="318"/>
      <c r="J25" s="318"/>
      <c r="K25" s="318"/>
      <c r="L25" s="326"/>
      <c r="M25" s="326"/>
    </row>
    <row r="26" spans="1:13" ht="28.35" customHeight="1">
      <c r="A26" s="326"/>
      <c r="B26" s="330"/>
      <c r="C26" s="331"/>
      <c r="D26" s="30">
        <v>2018</v>
      </c>
      <c r="E26" s="31">
        <v>250</v>
      </c>
      <c r="F26" s="31" t="s">
        <v>9</v>
      </c>
      <c r="G26" s="31" t="s">
        <v>9</v>
      </c>
      <c r="H26" s="31" t="s">
        <v>9</v>
      </c>
      <c r="I26" s="31" t="s">
        <v>9</v>
      </c>
      <c r="J26" s="31" t="s">
        <v>9</v>
      </c>
      <c r="K26" s="31">
        <v>250</v>
      </c>
      <c r="L26" s="326"/>
      <c r="M26" s="326"/>
    </row>
    <row r="27" spans="1:13" ht="19.5" customHeight="1">
      <c r="A27" s="326"/>
      <c r="B27" s="330"/>
      <c r="C27" s="331"/>
      <c r="D27" s="30">
        <v>2019</v>
      </c>
      <c r="E27" s="31">
        <f>K27</f>
        <v>156.49</v>
      </c>
      <c r="F27" s="31" t="s">
        <v>9</v>
      </c>
      <c r="G27" s="31" t="s">
        <v>9</v>
      </c>
      <c r="H27" s="31" t="s">
        <v>9</v>
      </c>
      <c r="I27" s="31" t="s">
        <v>9</v>
      </c>
      <c r="J27" s="31" t="s">
        <v>9</v>
      </c>
      <c r="K27" s="31">
        <v>156.49</v>
      </c>
      <c r="L27" s="326"/>
      <c r="M27" s="326"/>
    </row>
    <row r="28" spans="1:13" ht="26.25" customHeight="1">
      <c r="A28" s="326"/>
      <c r="B28" s="330"/>
      <c r="C28" s="331"/>
      <c r="D28" s="30">
        <v>2020</v>
      </c>
      <c r="E28" s="31">
        <v>200</v>
      </c>
      <c r="F28" s="31" t="s">
        <v>9</v>
      </c>
      <c r="G28" s="31" t="s">
        <v>9</v>
      </c>
      <c r="H28" s="31" t="s">
        <v>9</v>
      </c>
      <c r="I28" s="31" t="s">
        <v>9</v>
      </c>
      <c r="J28" s="31" t="s">
        <v>9</v>
      </c>
      <c r="K28" s="31">
        <v>200</v>
      </c>
      <c r="L28" s="326"/>
      <c r="M28" s="326"/>
    </row>
    <row r="29" spans="1:13" ht="26.25" customHeight="1">
      <c r="A29" s="326"/>
      <c r="B29" s="330"/>
      <c r="C29" s="331"/>
      <c r="D29" s="30">
        <v>2021</v>
      </c>
      <c r="E29" s="31">
        <f>K29</f>
        <v>200</v>
      </c>
      <c r="F29" s="31" t="s">
        <v>9</v>
      </c>
      <c r="G29" s="31" t="s">
        <v>9</v>
      </c>
      <c r="H29" s="31" t="s">
        <v>9</v>
      </c>
      <c r="I29" s="31" t="s">
        <v>9</v>
      </c>
      <c r="J29" s="31" t="s">
        <v>9</v>
      </c>
      <c r="K29" s="31">
        <v>200</v>
      </c>
      <c r="L29" s="326"/>
      <c r="M29" s="326"/>
    </row>
    <row r="30" spans="1:13" ht="24.75" customHeight="1">
      <c r="A30" s="327"/>
      <c r="B30" s="332"/>
      <c r="C30" s="333"/>
      <c r="D30" s="30">
        <v>2022</v>
      </c>
      <c r="E30" s="31">
        <f>K30</f>
        <v>200</v>
      </c>
      <c r="F30" s="31" t="s">
        <v>9</v>
      </c>
      <c r="G30" s="31" t="s">
        <v>9</v>
      </c>
      <c r="H30" s="31" t="s">
        <v>9</v>
      </c>
      <c r="I30" s="31" t="s">
        <v>9</v>
      </c>
      <c r="J30" s="31" t="s">
        <v>9</v>
      </c>
      <c r="K30" s="31">
        <v>200</v>
      </c>
      <c r="L30" s="327"/>
      <c r="M30" s="327"/>
    </row>
    <row r="31" spans="1:13" ht="12.75" customHeight="1">
      <c r="A31" s="325" t="s">
        <v>22</v>
      </c>
      <c r="B31" s="328" t="s">
        <v>65</v>
      </c>
      <c r="C31" s="329"/>
      <c r="D31" s="317">
        <v>2017</v>
      </c>
      <c r="E31" s="318">
        <f>J31</f>
        <v>5</v>
      </c>
      <c r="F31" s="318" t="s">
        <v>9</v>
      </c>
      <c r="G31" s="318" t="s">
        <v>9</v>
      </c>
      <c r="H31" s="318" t="s">
        <v>9</v>
      </c>
      <c r="I31" s="318" t="s">
        <v>9</v>
      </c>
      <c r="J31" s="318">
        <v>5</v>
      </c>
      <c r="K31" s="318" t="s">
        <v>9</v>
      </c>
      <c r="L31" s="325" t="s">
        <v>30</v>
      </c>
      <c r="M31" s="325" t="s">
        <v>66</v>
      </c>
    </row>
    <row r="32" spans="1:13" ht="12" customHeight="1">
      <c r="A32" s="326"/>
      <c r="B32" s="330"/>
      <c r="C32" s="331"/>
      <c r="D32" s="317"/>
      <c r="E32" s="318"/>
      <c r="F32" s="318"/>
      <c r="G32" s="318"/>
      <c r="H32" s="318"/>
      <c r="I32" s="318"/>
      <c r="J32" s="318"/>
      <c r="K32" s="318"/>
      <c r="L32" s="326"/>
      <c r="M32" s="326"/>
    </row>
    <row r="33" spans="1:13" ht="25.35" customHeight="1">
      <c r="A33" s="326"/>
      <c r="B33" s="330"/>
      <c r="C33" s="331"/>
      <c r="D33" s="30">
        <v>2018</v>
      </c>
      <c r="E33" s="31">
        <v>0</v>
      </c>
      <c r="F33" s="31" t="s">
        <v>9</v>
      </c>
      <c r="G33" s="31" t="s">
        <v>9</v>
      </c>
      <c r="H33" s="31" t="s">
        <v>9</v>
      </c>
      <c r="I33" s="31" t="s">
        <v>9</v>
      </c>
      <c r="J33" s="31">
        <v>0</v>
      </c>
      <c r="K33" s="31" t="s">
        <v>9</v>
      </c>
      <c r="L33" s="326"/>
      <c r="M33" s="326"/>
    </row>
    <row r="34" spans="1:13" ht="23.1" customHeight="1">
      <c r="A34" s="326"/>
      <c r="B34" s="330"/>
      <c r="C34" s="331"/>
      <c r="D34" s="30">
        <v>2019</v>
      </c>
      <c r="E34" s="31">
        <v>10</v>
      </c>
      <c r="F34" s="31" t="s">
        <v>9</v>
      </c>
      <c r="G34" s="31" t="s">
        <v>9</v>
      </c>
      <c r="H34" s="31" t="s">
        <v>9</v>
      </c>
      <c r="I34" s="31" t="s">
        <v>9</v>
      </c>
      <c r="J34" s="31">
        <v>10</v>
      </c>
      <c r="K34" s="31" t="s">
        <v>9</v>
      </c>
      <c r="L34" s="326"/>
      <c r="M34" s="326"/>
    </row>
    <row r="35" spans="1:13" ht="23.1" customHeight="1">
      <c r="A35" s="326"/>
      <c r="B35" s="330"/>
      <c r="C35" s="331"/>
      <c r="D35" s="32">
        <v>2020</v>
      </c>
      <c r="E35" s="11">
        <v>10</v>
      </c>
      <c r="F35" s="11" t="s">
        <v>9</v>
      </c>
      <c r="G35" s="11" t="s">
        <v>9</v>
      </c>
      <c r="H35" s="11" t="s">
        <v>9</v>
      </c>
      <c r="I35" s="11" t="s">
        <v>9</v>
      </c>
      <c r="J35" s="11">
        <v>10</v>
      </c>
      <c r="K35" s="11" t="s">
        <v>9</v>
      </c>
      <c r="L35" s="326"/>
      <c r="M35" s="326"/>
    </row>
    <row r="36" spans="1:13" ht="23.1" customHeight="1">
      <c r="A36" s="326"/>
      <c r="B36" s="330"/>
      <c r="C36" s="331"/>
      <c r="D36" s="19">
        <v>2021</v>
      </c>
      <c r="E36" s="47">
        <f>J36</f>
        <v>0</v>
      </c>
      <c r="F36" s="19" t="s">
        <v>9</v>
      </c>
      <c r="G36" s="19" t="s">
        <v>9</v>
      </c>
      <c r="H36" s="19" t="s">
        <v>9</v>
      </c>
      <c r="I36" s="19" t="s">
        <v>9</v>
      </c>
      <c r="J36" s="47">
        <v>0</v>
      </c>
      <c r="K36" s="19" t="s">
        <v>9</v>
      </c>
      <c r="L36" s="326"/>
      <c r="M36" s="326"/>
    </row>
    <row r="37" spans="1:13" ht="23.1" customHeight="1">
      <c r="A37" s="327"/>
      <c r="B37" s="332"/>
      <c r="C37" s="333"/>
      <c r="D37" s="19">
        <v>2022</v>
      </c>
      <c r="E37" s="47">
        <f>J37</f>
        <v>0</v>
      </c>
      <c r="F37" s="19" t="s">
        <v>9</v>
      </c>
      <c r="G37" s="19" t="s">
        <v>9</v>
      </c>
      <c r="H37" s="19" t="s">
        <v>9</v>
      </c>
      <c r="I37" s="19" t="s">
        <v>9</v>
      </c>
      <c r="J37" s="47">
        <v>0</v>
      </c>
      <c r="K37" s="19" t="s">
        <v>9</v>
      </c>
      <c r="L37" s="327"/>
      <c r="M37" s="327"/>
    </row>
    <row r="38" spans="1:13" ht="48" customHeight="1">
      <c r="A38" s="325" t="s">
        <v>67</v>
      </c>
      <c r="B38" s="328" t="s">
        <v>171</v>
      </c>
      <c r="C38" s="329"/>
      <c r="D38" s="30">
        <v>2017</v>
      </c>
      <c r="E38" s="31">
        <f>J38</f>
        <v>25</v>
      </c>
      <c r="F38" s="31" t="s">
        <v>9</v>
      </c>
      <c r="G38" s="31" t="s">
        <v>9</v>
      </c>
      <c r="H38" s="31" t="s">
        <v>9</v>
      </c>
      <c r="I38" s="31" t="s">
        <v>9</v>
      </c>
      <c r="J38" s="31">
        <v>25</v>
      </c>
      <c r="K38" s="19" t="s">
        <v>9</v>
      </c>
      <c r="L38" s="325" t="s">
        <v>17</v>
      </c>
      <c r="M38" s="355" t="s">
        <v>68</v>
      </c>
    </row>
    <row r="39" spans="1:13" ht="36" customHeight="1">
      <c r="A39" s="326"/>
      <c r="B39" s="330"/>
      <c r="C39" s="331"/>
      <c r="D39" s="30">
        <v>2018</v>
      </c>
      <c r="E39" s="31">
        <v>19</v>
      </c>
      <c r="F39" s="31" t="s">
        <v>9</v>
      </c>
      <c r="G39" s="31" t="s">
        <v>9</v>
      </c>
      <c r="H39" s="31" t="s">
        <v>9</v>
      </c>
      <c r="I39" s="31" t="s">
        <v>9</v>
      </c>
      <c r="J39" s="31">
        <v>19</v>
      </c>
      <c r="K39" s="19" t="s">
        <v>9</v>
      </c>
      <c r="L39" s="326"/>
      <c r="M39" s="356"/>
    </row>
    <row r="40" spans="1:13" ht="30.75" customHeight="1">
      <c r="A40" s="326"/>
      <c r="B40" s="330"/>
      <c r="C40" s="331"/>
      <c r="D40" s="30">
        <v>2019</v>
      </c>
      <c r="E40" s="31">
        <v>10</v>
      </c>
      <c r="F40" s="31" t="s">
        <v>9</v>
      </c>
      <c r="G40" s="31" t="s">
        <v>9</v>
      </c>
      <c r="H40" s="31" t="s">
        <v>9</v>
      </c>
      <c r="I40" s="31" t="s">
        <v>9</v>
      </c>
      <c r="J40" s="31">
        <v>10</v>
      </c>
      <c r="K40" s="19" t="s">
        <v>9</v>
      </c>
      <c r="L40" s="326"/>
      <c r="M40" s="356"/>
    </row>
    <row r="41" spans="1:13" ht="27" customHeight="1">
      <c r="A41" s="325">
        <v>6</v>
      </c>
      <c r="B41" s="30"/>
      <c r="C41" s="329" t="s">
        <v>174</v>
      </c>
      <c r="D41" s="30">
        <v>2017</v>
      </c>
      <c r="E41" s="31">
        <v>0</v>
      </c>
      <c r="F41" s="31" t="s">
        <v>9</v>
      </c>
      <c r="G41" s="31" t="s">
        <v>9</v>
      </c>
      <c r="H41" s="31" t="s">
        <v>9</v>
      </c>
      <c r="I41" s="31" t="s">
        <v>9</v>
      </c>
      <c r="J41" s="31">
        <v>0</v>
      </c>
      <c r="K41" s="19" t="s">
        <v>9</v>
      </c>
      <c r="L41" s="326"/>
      <c r="M41" s="356"/>
    </row>
    <row r="42" spans="1:13" ht="23.25" customHeight="1">
      <c r="A42" s="326"/>
      <c r="B42" s="30"/>
      <c r="C42" s="331"/>
      <c r="D42" s="30">
        <v>2018</v>
      </c>
      <c r="E42" s="31">
        <v>6</v>
      </c>
      <c r="F42" s="31" t="s">
        <v>9</v>
      </c>
      <c r="G42" s="31" t="s">
        <v>9</v>
      </c>
      <c r="H42" s="31" t="s">
        <v>9</v>
      </c>
      <c r="I42" s="31" t="s">
        <v>9</v>
      </c>
      <c r="J42" s="31">
        <v>6</v>
      </c>
      <c r="K42" s="19" t="s">
        <v>9</v>
      </c>
      <c r="L42" s="326"/>
      <c r="M42" s="356"/>
    </row>
    <row r="43" spans="1:13" ht="20.25" customHeight="1">
      <c r="A43" s="326"/>
      <c r="B43" s="30"/>
      <c r="C43" s="331"/>
      <c r="D43" s="30">
        <v>2019</v>
      </c>
      <c r="E43" s="31">
        <v>10</v>
      </c>
      <c r="F43" s="31" t="s">
        <v>9</v>
      </c>
      <c r="G43" s="31" t="s">
        <v>9</v>
      </c>
      <c r="H43" s="31" t="s">
        <v>9</v>
      </c>
      <c r="I43" s="31" t="s">
        <v>9</v>
      </c>
      <c r="J43" s="31">
        <v>10</v>
      </c>
      <c r="K43" s="19" t="s">
        <v>9</v>
      </c>
      <c r="L43" s="326"/>
      <c r="M43" s="356"/>
    </row>
    <row r="44" spans="1:13" ht="24" customHeight="1">
      <c r="A44" s="326"/>
      <c r="B44" s="30"/>
      <c r="C44" s="331"/>
      <c r="D44" s="30">
        <v>2020</v>
      </c>
      <c r="E44" s="191">
        <v>10</v>
      </c>
      <c r="F44" s="31" t="s">
        <v>9</v>
      </c>
      <c r="G44" s="31" t="s">
        <v>9</v>
      </c>
      <c r="H44" s="31" t="s">
        <v>9</v>
      </c>
      <c r="I44" s="31" t="s">
        <v>9</v>
      </c>
      <c r="J44" s="31">
        <v>10</v>
      </c>
      <c r="K44" s="19" t="s">
        <v>9</v>
      </c>
      <c r="L44" s="326"/>
      <c r="M44" s="356"/>
    </row>
    <row r="45" spans="1:13" ht="21.75" customHeight="1">
      <c r="A45" s="326"/>
      <c r="B45" s="30"/>
      <c r="C45" s="331"/>
      <c r="D45" s="30">
        <v>2021</v>
      </c>
      <c r="E45" s="31">
        <f>J45</f>
        <v>0</v>
      </c>
      <c r="F45" s="31" t="s">
        <v>9</v>
      </c>
      <c r="G45" s="31" t="s">
        <v>9</v>
      </c>
      <c r="H45" s="31" t="s">
        <v>9</v>
      </c>
      <c r="I45" s="31" t="s">
        <v>9</v>
      </c>
      <c r="J45" s="31">
        <v>0</v>
      </c>
      <c r="K45" s="19" t="s">
        <v>9</v>
      </c>
      <c r="L45" s="326"/>
      <c r="M45" s="356"/>
    </row>
    <row r="46" spans="1:13" ht="23.25" customHeight="1">
      <c r="A46" s="327"/>
      <c r="B46" s="33"/>
      <c r="C46" s="333"/>
      <c r="D46" s="30">
        <v>2022</v>
      </c>
      <c r="E46" s="31">
        <f>J46</f>
        <v>0</v>
      </c>
      <c r="F46" s="31" t="s">
        <v>9</v>
      </c>
      <c r="G46" s="31" t="s">
        <v>9</v>
      </c>
      <c r="H46" s="31" t="s">
        <v>9</v>
      </c>
      <c r="I46" s="31" t="s">
        <v>9</v>
      </c>
      <c r="J46" s="31">
        <v>0</v>
      </c>
      <c r="K46" s="19" t="s">
        <v>9</v>
      </c>
      <c r="L46" s="327"/>
      <c r="M46" s="357"/>
    </row>
    <row r="47" spans="1:13" ht="24.75" customHeight="1">
      <c r="A47" s="325" t="s">
        <v>31</v>
      </c>
      <c r="B47" s="328" t="s">
        <v>69</v>
      </c>
      <c r="C47" s="329"/>
      <c r="D47" s="34">
        <v>2017</v>
      </c>
      <c r="E47" s="31" t="s">
        <v>9</v>
      </c>
      <c r="F47" s="31" t="s">
        <v>9</v>
      </c>
      <c r="G47" s="31" t="s">
        <v>9</v>
      </c>
      <c r="H47" s="31" t="s">
        <v>9</v>
      </c>
      <c r="I47" s="31" t="s">
        <v>9</v>
      </c>
      <c r="J47" s="12" t="s">
        <v>9</v>
      </c>
      <c r="K47" s="34" t="s">
        <v>9</v>
      </c>
      <c r="L47" s="28"/>
      <c r="M47" s="325" t="s">
        <v>68</v>
      </c>
    </row>
    <row r="48" spans="1:13" ht="36.75" customHeight="1">
      <c r="A48" s="326"/>
      <c r="B48" s="330"/>
      <c r="C48" s="331"/>
      <c r="D48" s="34">
        <v>2018</v>
      </c>
      <c r="E48" s="31">
        <v>15</v>
      </c>
      <c r="F48" s="31" t="s">
        <v>9</v>
      </c>
      <c r="G48" s="31">
        <v>15</v>
      </c>
      <c r="H48" s="31" t="s">
        <v>9</v>
      </c>
      <c r="I48" s="31">
        <v>15</v>
      </c>
      <c r="J48" s="31" t="s">
        <v>9</v>
      </c>
      <c r="K48" s="34" t="s">
        <v>9</v>
      </c>
      <c r="L48" s="29" t="s">
        <v>70</v>
      </c>
      <c r="M48" s="326"/>
    </row>
    <row r="49" spans="1:13" ht="44.25" customHeight="1">
      <c r="A49" s="326"/>
      <c r="B49" s="330"/>
      <c r="C49" s="331"/>
      <c r="D49" s="34">
        <v>2019</v>
      </c>
      <c r="E49" s="31">
        <v>45</v>
      </c>
      <c r="F49" s="31" t="s">
        <v>9</v>
      </c>
      <c r="G49" s="31">
        <v>45</v>
      </c>
      <c r="H49" s="31" t="s">
        <v>9</v>
      </c>
      <c r="I49" s="31">
        <v>45</v>
      </c>
      <c r="J49" s="12" t="s">
        <v>9</v>
      </c>
      <c r="K49" s="34" t="s">
        <v>9</v>
      </c>
      <c r="L49" s="29" t="s">
        <v>17</v>
      </c>
      <c r="M49" s="326"/>
    </row>
    <row r="50" spans="1:13" ht="27" customHeight="1">
      <c r="A50" s="326"/>
      <c r="B50" s="330"/>
      <c r="C50" s="331"/>
      <c r="D50" s="34">
        <v>2020</v>
      </c>
      <c r="E50" s="31" t="s">
        <v>9</v>
      </c>
      <c r="F50" s="31" t="s">
        <v>9</v>
      </c>
      <c r="G50" s="31" t="s">
        <v>9</v>
      </c>
      <c r="H50" s="31" t="s">
        <v>9</v>
      </c>
      <c r="I50" s="31" t="s">
        <v>9</v>
      </c>
      <c r="J50" s="12" t="s">
        <v>9</v>
      </c>
      <c r="K50" s="34" t="s">
        <v>9</v>
      </c>
      <c r="L50" s="325"/>
      <c r="M50" s="326"/>
    </row>
    <row r="51" spans="1:13" ht="25.5" customHeight="1">
      <c r="A51" s="326"/>
      <c r="B51" s="330"/>
      <c r="C51" s="331"/>
      <c r="D51" s="34">
        <v>2021</v>
      </c>
      <c r="E51" s="31" t="s">
        <v>9</v>
      </c>
      <c r="F51" s="31" t="s">
        <v>9</v>
      </c>
      <c r="G51" s="31" t="s">
        <v>9</v>
      </c>
      <c r="H51" s="31" t="s">
        <v>9</v>
      </c>
      <c r="I51" s="31" t="s">
        <v>9</v>
      </c>
      <c r="J51" s="31" t="s">
        <v>9</v>
      </c>
      <c r="K51" s="31" t="s">
        <v>9</v>
      </c>
      <c r="L51" s="326"/>
      <c r="M51" s="326"/>
    </row>
    <row r="52" spans="1:13" ht="22.5" customHeight="1">
      <c r="A52" s="327"/>
      <c r="B52" s="332"/>
      <c r="C52" s="333"/>
      <c r="D52" s="34">
        <v>2022</v>
      </c>
      <c r="E52" s="31" t="s">
        <v>9</v>
      </c>
      <c r="F52" s="31" t="s">
        <v>9</v>
      </c>
      <c r="G52" s="31" t="s">
        <v>9</v>
      </c>
      <c r="H52" s="31" t="s">
        <v>9</v>
      </c>
      <c r="I52" s="31" t="s">
        <v>9</v>
      </c>
      <c r="J52" s="31" t="s">
        <v>9</v>
      </c>
      <c r="K52" s="31" t="s">
        <v>9</v>
      </c>
      <c r="L52" s="327"/>
      <c r="M52" s="327"/>
    </row>
    <row r="53" spans="1:13" ht="28.5" customHeight="1">
      <c r="A53" s="325" t="s">
        <v>33</v>
      </c>
      <c r="B53" s="328" t="s">
        <v>71</v>
      </c>
      <c r="C53" s="329"/>
      <c r="D53" s="30">
        <v>2017</v>
      </c>
      <c r="E53" s="30" t="s">
        <v>9</v>
      </c>
      <c r="F53" s="30" t="s">
        <v>9</v>
      </c>
      <c r="G53" s="31" t="s">
        <v>9</v>
      </c>
      <c r="H53" s="31" t="s">
        <v>9</v>
      </c>
      <c r="I53" s="30" t="s">
        <v>9</v>
      </c>
      <c r="J53" s="30" t="s">
        <v>9</v>
      </c>
      <c r="K53" s="30" t="s">
        <v>9</v>
      </c>
      <c r="L53" s="325" t="s">
        <v>17</v>
      </c>
      <c r="M53" s="325" t="s">
        <v>72</v>
      </c>
    </row>
    <row r="54" spans="1:13" ht="27.95" customHeight="1">
      <c r="A54" s="326"/>
      <c r="B54" s="330"/>
      <c r="C54" s="331"/>
      <c r="D54" s="30">
        <v>2018</v>
      </c>
      <c r="E54" s="30" t="s">
        <v>9</v>
      </c>
      <c r="F54" s="30" t="s">
        <v>9</v>
      </c>
      <c r="G54" s="31" t="s">
        <v>9</v>
      </c>
      <c r="H54" s="31" t="s">
        <v>9</v>
      </c>
      <c r="I54" s="30" t="s">
        <v>9</v>
      </c>
      <c r="J54" s="30" t="s">
        <v>9</v>
      </c>
      <c r="K54" s="30" t="s">
        <v>9</v>
      </c>
      <c r="L54" s="326"/>
      <c r="M54" s="326"/>
    </row>
    <row r="55" spans="1:13" ht="29.25" customHeight="1">
      <c r="A55" s="326"/>
      <c r="B55" s="330"/>
      <c r="C55" s="331"/>
      <c r="D55" s="30">
        <v>2019</v>
      </c>
      <c r="E55" s="30" t="s">
        <v>9</v>
      </c>
      <c r="F55" s="30" t="s">
        <v>9</v>
      </c>
      <c r="G55" s="31" t="s">
        <v>9</v>
      </c>
      <c r="H55" s="31" t="s">
        <v>9</v>
      </c>
      <c r="I55" s="30" t="s">
        <v>9</v>
      </c>
      <c r="J55" s="30" t="s">
        <v>9</v>
      </c>
      <c r="K55" s="30" t="s">
        <v>9</v>
      </c>
      <c r="L55" s="326"/>
      <c r="M55" s="326"/>
    </row>
    <row r="56" spans="1:13" ht="29.25" customHeight="1">
      <c r="A56" s="326"/>
      <c r="B56" s="330"/>
      <c r="C56" s="331"/>
      <c r="D56" s="30">
        <v>2020</v>
      </c>
      <c r="E56" s="30" t="s">
        <v>9</v>
      </c>
      <c r="F56" s="30" t="s">
        <v>9</v>
      </c>
      <c r="G56" s="31" t="s">
        <v>9</v>
      </c>
      <c r="H56" s="31" t="s">
        <v>9</v>
      </c>
      <c r="I56" s="30" t="s">
        <v>9</v>
      </c>
      <c r="J56" s="30" t="s">
        <v>9</v>
      </c>
      <c r="K56" s="30" t="s">
        <v>9</v>
      </c>
      <c r="L56" s="326"/>
      <c r="M56" s="326"/>
    </row>
    <row r="57" spans="1:13" ht="29.25" customHeight="1">
      <c r="A57" s="326"/>
      <c r="B57" s="330"/>
      <c r="C57" s="331"/>
      <c r="D57" s="30">
        <v>2021</v>
      </c>
      <c r="E57" s="30" t="s">
        <v>9</v>
      </c>
      <c r="F57" s="30" t="s">
        <v>9</v>
      </c>
      <c r="G57" s="31" t="s">
        <v>9</v>
      </c>
      <c r="H57" s="31" t="s">
        <v>9</v>
      </c>
      <c r="I57" s="30" t="s">
        <v>9</v>
      </c>
      <c r="J57" s="30" t="s">
        <v>9</v>
      </c>
      <c r="K57" s="30" t="s">
        <v>9</v>
      </c>
      <c r="L57" s="326"/>
      <c r="M57" s="326"/>
    </row>
    <row r="58" spans="1:13" ht="29.25" customHeight="1">
      <c r="A58" s="327"/>
      <c r="B58" s="332"/>
      <c r="C58" s="333"/>
      <c r="D58" s="30">
        <v>2022</v>
      </c>
      <c r="E58" s="30" t="s">
        <v>9</v>
      </c>
      <c r="F58" s="30" t="s">
        <v>9</v>
      </c>
      <c r="G58" s="30" t="s">
        <v>9</v>
      </c>
      <c r="H58" s="30" t="s">
        <v>9</v>
      </c>
      <c r="I58" s="30" t="s">
        <v>9</v>
      </c>
      <c r="J58" s="30" t="s">
        <v>9</v>
      </c>
      <c r="K58" s="30" t="s">
        <v>9</v>
      </c>
      <c r="L58" s="327"/>
      <c r="M58" s="327"/>
    </row>
    <row r="59" spans="1:13" ht="27" customHeight="1">
      <c r="A59" s="325" t="s">
        <v>35</v>
      </c>
      <c r="B59" s="328" t="s">
        <v>73</v>
      </c>
      <c r="C59" s="329"/>
      <c r="D59" s="30">
        <v>2017</v>
      </c>
      <c r="E59" s="30" t="s">
        <v>9</v>
      </c>
      <c r="F59" s="30" t="s">
        <v>9</v>
      </c>
      <c r="G59" s="31" t="s">
        <v>9</v>
      </c>
      <c r="H59" s="31" t="s">
        <v>9</v>
      </c>
      <c r="I59" s="30" t="s">
        <v>9</v>
      </c>
      <c r="J59" s="30" t="s">
        <v>9</v>
      </c>
      <c r="K59" s="30" t="s">
        <v>9</v>
      </c>
      <c r="L59" s="325" t="s">
        <v>17</v>
      </c>
      <c r="M59" s="325" t="s">
        <v>74</v>
      </c>
    </row>
    <row r="60" spans="1:13" ht="27.95" customHeight="1">
      <c r="A60" s="326"/>
      <c r="B60" s="330"/>
      <c r="C60" s="331"/>
      <c r="D60" s="30">
        <v>2018</v>
      </c>
      <c r="E60" s="30" t="s">
        <v>9</v>
      </c>
      <c r="F60" s="30" t="s">
        <v>9</v>
      </c>
      <c r="G60" s="31" t="s">
        <v>9</v>
      </c>
      <c r="H60" s="31" t="s">
        <v>9</v>
      </c>
      <c r="I60" s="30" t="s">
        <v>9</v>
      </c>
      <c r="J60" s="30" t="s">
        <v>9</v>
      </c>
      <c r="K60" s="30" t="s">
        <v>9</v>
      </c>
      <c r="L60" s="326"/>
      <c r="M60" s="326"/>
    </row>
    <row r="61" spans="1:13" ht="26.25" customHeight="1">
      <c r="A61" s="326"/>
      <c r="B61" s="330"/>
      <c r="C61" s="331"/>
      <c r="D61" s="30">
        <v>2019</v>
      </c>
      <c r="E61" s="30" t="s">
        <v>9</v>
      </c>
      <c r="F61" s="30" t="s">
        <v>9</v>
      </c>
      <c r="G61" s="31" t="s">
        <v>9</v>
      </c>
      <c r="H61" s="31" t="s">
        <v>9</v>
      </c>
      <c r="I61" s="30" t="s">
        <v>9</v>
      </c>
      <c r="J61" s="30" t="s">
        <v>9</v>
      </c>
      <c r="K61" s="30" t="s">
        <v>9</v>
      </c>
      <c r="L61" s="326"/>
      <c r="M61" s="326"/>
    </row>
    <row r="62" spans="1:13" ht="26.25" customHeight="1">
      <c r="A62" s="326"/>
      <c r="B62" s="330"/>
      <c r="C62" s="331"/>
      <c r="D62" s="30">
        <v>2020</v>
      </c>
      <c r="E62" s="30" t="s">
        <v>9</v>
      </c>
      <c r="F62" s="30" t="s">
        <v>9</v>
      </c>
      <c r="G62" s="31" t="s">
        <v>9</v>
      </c>
      <c r="H62" s="31" t="s">
        <v>9</v>
      </c>
      <c r="I62" s="30" t="s">
        <v>9</v>
      </c>
      <c r="J62" s="30" t="s">
        <v>9</v>
      </c>
      <c r="K62" s="30" t="s">
        <v>9</v>
      </c>
      <c r="L62" s="326"/>
      <c r="M62" s="326"/>
    </row>
    <row r="63" spans="1:13" ht="26.25" customHeight="1">
      <c r="A63" s="326"/>
      <c r="B63" s="330"/>
      <c r="C63" s="331"/>
      <c r="D63" s="30">
        <v>2021</v>
      </c>
      <c r="E63" s="30" t="s">
        <v>9</v>
      </c>
      <c r="F63" s="30" t="s">
        <v>9</v>
      </c>
      <c r="G63" s="31" t="s">
        <v>9</v>
      </c>
      <c r="H63" s="31" t="s">
        <v>9</v>
      </c>
      <c r="I63" s="30" t="s">
        <v>9</v>
      </c>
      <c r="J63" s="30" t="s">
        <v>9</v>
      </c>
      <c r="K63" s="30" t="s">
        <v>9</v>
      </c>
      <c r="L63" s="326"/>
      <c r="M63" s="326"/>
    </row>
    <row r="64" spans="1:13" ht="26.25" customHeight="1">
      <c r="A64" s="327"/>
      <c r="B64" s="332"/>
      <c r="C64" s="333"/>
      <c r="D64" s="30">
        <v>2022</v>
      </c>
      <c r="E64" s="30" t="s">
        <v>9</v>
      </c>
      <c r="F64" s="30" t="s">
        <v>9</v>
      </c>
      <c r="G64" s="30" t="s">
        <v>9</v>
      </c>
      <c r="H64" s="30" t="s">
        <v>9</v>
      </c>
      <c r="I64" s="30" t="s">
        <v>9</v>
      </c>
      <c r="J64" s="30" t="s">
        <v>9</v>
      </c>
      <c r="K64" s="30" t="s">
        <v>9</v>
      </c>
      <c r="L64" s="327"/>
      <c r="M64" s="327"/>
    </row>
    <row r="65" spans="1:13" ht="19.5" customHeight="1">
      <c r="A65" s="325" t="s">
        <v>39</v>
      </c>
      <c r="B65" s="328" t="s">
        <v>75</v>
      </c>
      <c r="C65" s="329"/>
      <c r="D65" s="317">
        <v>2017</v>
      </c>
      <c r="E65" s="317" t="s">
        <v>9</v>
      </c>
      <c r="F65" s="317" t="s">
        <v>9</v>
      </c>
      <c r="G65" s="318" t="s">
        <v>9</v>
      </c>
      <c r="H65" s="318" t="s">
        <v>9</v>
      </c>
      <c r="I65" s="317" t="s">
        <v>9</v>
      </c>
      <c r="J65" s="317" t="s">
        <v>9</v>
      </c>
      <c r="K65" s="317" t="s">
        <v>9</v>
      </c>
      <c r="L65" s="325" t="s">
        <v>17</v>
      </c>
      <c r="M65" s="325" t="s">
        <v>76</v>
      </c>
    </row>
    <row r="66" spans="1:13" ht="7.5" customHeight="1">
      <c r="A66" s="326"/>
      <c r="B66" s="330"/>
      <c r="C66" s="331"/>
      <c r="D66" s="317"/>
      <c r="E66" s="317"/>
      <c r="F66" s="317"/>
      <c r="G66" s="318"/>
      <c r="H66" s="318"/>
      <c r="I66" s="317"/>
      <c r="J66" s="317"/>
      <c r="K66" s="317"/>
      <c r="L66" s="326"/>
      <c r="M66" s="326"/>
    </row>
    <row r="67" spans="1:13" ht="30" customHeight="1">
      <c r="A67" s="326"/>
      <c r="B67" s="330"/>
      <c r="C67" s="331"/>
      <c r="D67" s="30">
        <v>2018</v>
      </c>
      <c r="E67" s="30" t="s">
        <v>9</v>
      </c>
      <c r="F67" s="30" t="s">
        <v>9</v>
      </c>
      <c r="G67" s="31" t="s">
        <v>9</v>
      </c>
      <c r="H67" s="31" t="s">
        <v>9</v>
      </c>
      <c r="I67" s="30" t="s">
        <v>9</v>
      </c>
      <c r="J67" s="30" t="s">
        <v>9</v>
      </c>
      <c r="K67" s="30" t="s">
        <v>9</v>
      </c>
      <c r="L67" s="326"/>
      <c r="M67" s="326"/>
    </row>
    <row r="68" spans="1:13" ht="25.5" customHeight="1">
      <c r="A68" s="326"/>
      <c r="B68" s="330"/>
      <c r="C68" s="331"/>
      <c r="D68" s="30">
        <v>2019</v>
      </c>
      <c r="E68" s="30" t="s">
        <v>9</v>
      </c>
      <c r="F68" s="30" t="s">
        <v>9</v>
      </c>
      <c r="G68" s="31" t="s">
        <v>9</v>
      </c>
      <c r="H68" s="31" t="s">
        <v>9</v>
      </c>
      <c r="I68" s="30" t="s">
        <v>9</v>
      </c>
      <c r="J68" s="30" t="s">
        <v>9</v>
      </c>
      <c r="K68" s="30" t="s">
        <v>9</v>
      </c>
      <c r="L68" s="326"/>
      <c r="M68" s="326"/>
    </row>
    <row r="69" spans="1:13" ht="25.5" customHeight="1">
      <c r="A69" s="326"/>
      <c r="B69" s="330"/>
      <c r="C69" s="331"/>
      <c r="D69" s="30">
        <v>2020</v>
      </c>
      <c r="E69" s="30" t="s">
        <v>9</v>
      </c>
      <c r="F69" s="30" t="s">
        <v>9</v>
      </c>
      <c r="G69" s="31" t="s">
        <v>9</v>
      </c>
      <c r="H69" s="31" t="s">
        <v>9</v>
      </c>
      <c r="I69" s="30" t="s">
        <v>9</v>
      </c>
      <c r="J69" s="30" t="s">
        <v>9</v>
      </c>
      <c r="K69" s="30" t="s">
        <v>9</v>
      </c>
      <c r="L69" s="326"/>
      <c r="M69" s="326"/>
    </row>
    <row r="70" spans="1:13" ht="25.5" customHeight="1">
      <c r="A70" s="326"/>
      <c r="B70" s="330"/>
      <c r="C70" s="331"/>
      <c r="D70" s="19">
        <v>2021</v>
      </c>
      <c r="E70" s="19" t="s">
        <v>9</v>
      </c>
      <c r="F70" s="19" t="s">
        <v>9</v>
      </c>
      <c r="G70" s="19" t="s">
        <v>9</v>
      </c>
      <c r="H70" s="19" t="s">
        <v>9</v>
      </c>
      <c r="I70" s="19" t="s">
        <v>9</v>
      </c>
      <c r="J70" s="19" t="s">
        <v>9</v>
      </c>
      <c r="K70" s="19" t="s">
        <v>9</v>
      </c>
      <c r="L70" s="326"/>
      <c r="M70" s="326"/>
    </row>
    <row r="71" spans="1:13" ht="25.5" customHeight="1">
      <c r="A71" s="327"/>
      <c r="B71" s="332"/>
      <c r="C71" s="333"/>
      <c r="D71" s="19">
        <v>2022</v>
      </c>
      <c r="E71" s="19" t="s">
        <v>9</v>
      </c>
      <c r="F71" s="19" t="s">
        <v>9</v>
      </c>
      <c r="G71" s="19" t="s">
        <v>9</v>
      </c>
      <c r="H71" s="19" t="s">
        <v>9</v>
      </c>
      <c r="I71" s="19" t="s">
        <v>9</v>
      </c>
      <c r="J71" s="19" t="s">
        <v>9</v>
      </c>
      <c r="K71" s="19" t="s">
        <v>9</v>
      </c>
      <c r="L71" s="327"/>
      <c r="M71" s="327"/>
    </row>
    <row r="72" spans="1:13" ht="26.25" customHeight="1">
      <c r="A72" s="325" t="s">
        <v>79</v>
      </c>
      <c r="B72" s="30"/>
      <c r="C72" s="329" t="s">
        <v>77</v>
      </c>
      <c r="D72" s="30">
        <v>2017</v>
      </c>
      <c r="E72" s="30" t="s">
        <v>9</v>
      </c>
      <c r="F72" s="30" t="s">
        <v>9</v>
      </c>
      <c r="G72" s="31" t="s">
        <v>9</v>
      </c>
      <c r="H72" s="31" t="s">
        <v>9</v>
      </c>
      <c r="I72" s="30" t="s">
        <v>9</v>
      </c>
      <c r="J72" s="30" t="s">
        <v>9</v>
      </c>
      <c r="K72" s="30" t="s">
        <v>9</v>
      </c>
      <c r="L72" s="325" t="s">
        <v>17</v>
      </c>
      <c r="M72" s="325" t="s">
        <v>78</v>
      </c>
    </row>
    <row r="73" spans="1:13" ht="24.75" customHeight="1">
      <c r="A73" s="326"/>
      <c r="B73" s="30"/>
      <c r="C73" s="331"/>
      <c r="D73" s="30">
        <v>2018</v>
      </c>
      <c r="E73" s="30" t="s">
        <v>9</v>
      </c>
      <c r="F73" s="30" t="s">
        <v>9</v>
      </c>
      <c r="G73" s="31" t="s">
        <v>9</v>
      </c>
      <c r="H73" s="31" t="s">
        <v>9</v>
      </c>
      <c r="I73" s="30" t="s">
        <v>9</v>
      </c>
      <c r="J73" s="30" t="s">
        <v>9</v>
      </c>
      <c r="K73" s="30" t="s">
        <v>9</v>
      </c>
      <c r="L73" s="326"/>
      <c r="M73" s="326"/>
    </row>
    <row r="74" spans="1:13" ht="27" customHeight="1">
      <c r="A74" s="326"/>
      <c r="B74" s="30"/>
      <c r="C74" s="331"/>
      <c r="D74" s="30">
        <v>2019</v>
      </c>
      <c r="E74" s="30" t="s">
        <v>9</v>
      </c>
      <c r="F74" s="30" t="s">
        <v>9</v>
      </c>
      <c r="G74" s="31" t="s">
        <v>9</v>
      </c>
      <c r="H74" s="31" t="s">
        <v>9</v>
      </c>
      <c r="I74" s="30" t="s">
        <v>9</v>
      </c>
      <c r="J74" s="30" t="s">
        <v>9</v>
      </c>
      <c r="K74" s="30" t="s">
        <v>9</v>
      </c>
      <c r="L74" s="326"/>
      <c r="M74" s="326"/>
    </row>
    <row r="75" spans="1:13" ht="27" customHeight="1">
      <c r="A75" s="326"/>
      <c r="B75" s="32"/>
      <c r="C75" s="331"/>
      <c r="D75" s="32">
        <v>2020</v>
      </c>
      <c r="E75" s="193">
        <f>J75</f>
        <v>5</v>
      </c>
      <c r="F75" s="11" t="s">
        <v>9</v>
      </c>
      <c r="G75" s="11" t="s">
        <v>9</v>
      </c>
      <c r="H75" s="11" t="s">
        <v>9</v>
      </c>
      <c r="I75" s="11" t="s">
        <v>9</v>
      </c>
      <c r="J75" s="11">
        <v>5</v>
      </c>
      <c r="K75" s="32" t="s">
        <v>9</v>
      </c>
      <c r="L75" s="326"/>
      <c r="M75" s="326"/>
    </row>
    <row r="76" spans="1:13" ht="27" customHeight="1">
      <c r="A76" s="326"/>
      <c r="B76" s="32"/>
      <c r="C76" s="331"/>
      <c r="D76" s="19">
        <v>2021</v>
      </c>
      <c r="E76" s="46">
        <f>J76</f>
        <v>0</v>
      </c>
      <c r="F76" s="46" t="s">
        <v>9</v>
      </c>
      <c r="G76" s="46" t="s">
        <v>9</v>
      </c>
      <c r="H76" s="46" t="s">
        <v>9</v>
      </c>
      <c r="I76" s="46" t="s">
        <v>9</v>
      </c>
      <c r="J76" s="46">
        <v>0</v>
      </c>
      <c r="K76" s="19" t="s">
        <v>9</v>
      </c>
      <c r="L76" s="326"/>
      <c r="M76" s="326"/>
    </row>
    <row r="77" spans="1:13" ht="27" customHeight="1">
      <c r="A77" s="327"/>
      <c r="B77" s="33"/>
      <c r="C77" s="333"/>
      <c r="D77" s="19">
        <v>2022</v>
      </c>
      <c r="E77" s="46">
        <f>J77</f>
        <v>0</v>
      </c>
      <c r="F77" s="46" t="s">
        <v>9</v>
      </c>
      <c r="G77" s="46" t="s">
        <v>9</v>
      </c>
      <c r="H77" s="46" t="s">
        <v>9</v>
      </c>
      <c r="I77" s="46" t="s">
        <v>9</v>
      </c>
      <c r="J77" s="46">
        <v>0</v>
      </c>
      <c r="K77" s="19" t="s">
        <v>9</v>
      </c>
      <c r="L77" s="327"/>
      <c r="M77" s="327"/>
    </row>
    <row r="78" spans="1:13" ht="22.5" customHeight="1">
      <c r="A78" s="325" t="s">
        <v>81</v>
      </c>
      <c r="B78" s="328" t="s">
        <v>128</v>
      </c>
      <c r="C78" s="329"/>
      <c r="D78" s="30">
        <v>2017</v>
      </c>
      <c r="E78" s="30" t="s">
        <v>9</v>
      </c>
      <c r="F78" s="30" t="s">
        <v>9</v>
      </c>
      <c r="G78" s="31" t="s">
        <v>9</v>
      </c>
      <c r="H78" s="31" t="s">
        <v>9</v>
      </c>
      <c r="I78" s="30" t="s">
        <v>9</v>
      </c>
      <c r="J78" s="30" t="s">
        <v>9</v>
      </c>
      <c r="K78" s="30" t="s">
        <v>9</v>
      </c>
      <c r="L78" s="325" t="s">
        <v>80</v>
      </c>
      <c r="M78" s="325" t="s">
        <v>129</v>
      </c>
    </row>
    <row r="79" spans="1:13" ht="24" customHeight="1">
      <c r="A79" s="326"/>
      <c r="B79" s="330"/>
      <c r="C79" s="331"/>
      <c r="D79" s="30">
        <v>2018</v>
      </c>
      <c r="E79" s="30" t="s">
        <v>9</v>
      </c>
      <c r="F79" s="30" t="s">
        <v>9</v>
      </c>
      <c r="G79" s="31" t="s">
        <v>9</v>
      </c>
      <c r="H79" s="31" t="s">
        <v>9</v>
      </c>
      <c r="I79" s="30" t="s">
        <v>9</v>
      </c>
      <c r="J79" s="30" t="s">
        <v>9</v>
      </c>
      <c r="K79" s="30" t="s">
        <v>9</v>
      </c>
      <c r="L79" s="326"/>
      <c r="M79" s="326"/>
    </row>
    <row r="80" spans="1:13" ht="24.75" customHeight="1">
      <c r="A80" s="326"/>
      <c r="B80" s="330"/>
      <c r="C80" s="331"/>
      <c r="D80" s="30">
        <v>2019</v>
      </c>
      <c r="E80" s="30" t="s">
        <v>9</v>
      </c>
      <c r="F80" s="30" t="s">
        <v>9</v>
      </c>
      <c r="G80" s="31" t="s">
        <v>9</v>
      </c>
      <c r="H80" s="31" t="s">
        <v>9</v>
      </c>
      <c r="I80" s="30" t="s">
        <v>9</v>
      </c>
      <c r="J80" s="30" t="s">
        <v>9</v>
      </c>
      <c r="K80" s="30" t="s">
        <v>9</v>
      </c>
      <c r="L80" s="326"/>
      <c r="M80" s="326"/>
    </row>
    <row r="81" spans="1:13" ht="23.25" customHeight="1">
      <c r="A81" s="326"/>
      <c r="B81" s="330"/>
      <c r="C81" s="331"/>
      <c r="D81" s="30">
        <v>2020</v>
      </c>
      <c r="E81" s="30" t="s">
        <v>9</v>
      </c>
      <c r="F81" s="30" t="s">
        <v>9</v>
      </c>
      <c r="G81" s="31" t="s">
        <v>9</v>
      </c>
      <c r="H81" s="31" t="s">
        <v>9</v>
      </c>
      <c r="I81" s="30" t="s">
        <v>9</v>
      </c>
      <c r="J81" s="30" t="s">
        <v>9</v>
      </c>
      <c r="K81" s="30" t="s">
        <v>9</v>
      </c>
      <c r="L81" s="326"/>
      <c r="M81" s="326"/>
    </row>
    <row r="82" spans="1:13" ht="25.5" customHeight="1">
      <c r="A82" s="326"/>
      <c r="B82" s="330"/>
      <c r="C82" s="331"/>
      <c r="D82" s="30">
        <v>2021</v>
      </c>
      <c r="E82" s="30" t="s">
        <v>9</v>
      </c>
      <c r="F82" s="30" t="s">
        <v>9</v>
      </c>
      <c r="G82" s="30" t="s">
        <v>9</v>
      </c>
      <c r="H82" s="30" t="s">
        <v>9</v>
      </c>
      <c r="I82" s="30" t="s">
        <v>9</v>
      </c>
      <c r="J82" s="30" t="s">
        <v>9</v>
      </c>
      <c r="K82" s="30" t="s">
        <v>9</v>
      </c>
      <c r="L82" s="326"/>
      <c r="M82" s="326"/>
    </row>
    <row r="83" spans="1:13" ht="23.25" customHeight="1">
      <c r="A83" s="327"/>
      <c r="B83" s="332"/>
      <c r="C83" s="333"/>
      <c r="D83" s="30">
        <v>2022</v>
      </c>
      <c r="E83" s="30" t="s">
        <v>9</v>
      </c>
      <c r="F83" s="30" t="s">
        <v>9</v>
      </c>
      <c r="G83" s="30" t="s">
        <v>9</v>
      </c>
      <c r="H83" s="30" t="s">
        <v>9</v>
      </c>
      <c r="I83" s="30" t="s">
        <v>9</v>
      </c>
      <c r="J83" s="30" t="s">
        <v>9</v>
      </c>
      <c r="K83" s="30" t="s">
        <v>9</v>
      </c>
      <c r="L83" s="327"/>
      <c r="M83" s="327"/>
    </row>
    <row r="84" spans="1:13" ht="27.75" customHeight="1">
      <c r="A84" s="325" t="s">
        <v>84</v>
      </c>
      <c r="B84" s="30"/>
      <c r="C84" s="329" t="s">
        <v>82</v>
      </c>
      <c r="D84" s="30">
        <v>2017</v>
      </c>
      <c r="E84" s="30" t="s">
        <v>9</v>
      </c>
      <c r="F84" s="30" t="s">
        <v>9</v>
      </c>
      <c r="G84" s="31" t="s">
        <v>9</v>
      </c>
      <c r="H84" s="31" t="s">
        <v>9</v>
      </c>
      <c r="I84" s="30" t="s">
        <v>9</v>
      </c>
      <c r="J84" s="30" t="s">
        <v>9</v>
      </c>
      <c r="K84" s="30" t="s">
        <v>9</v>
      </c>
      <c r="L84" s="325" t="s">
        <v>83</v>
      </c>
      <c r="M84" s="325" t="s">
        <v>130</v>
      </c>
    </row>
    <row r="85" spans="1:13" ht="30" customHeight="1">
      <c r="A85" s="326"/>
      <c r="B85" s="30"/>
      <c r="C85" s="331"/>
      <c r="D85" s="30">
        <v>2018</v>
      </c>
      <c r="E85" s="30" t="s">
        <v>9</v>
      </c>
      <c r="F85" s="30" t="s">
        <v>9</v>
      </c>
      <c r="G85" s="31" t="s">
        <v>9</v>
      </c>
      <c r="H85" s="31" t="s">
        <v>9</v>
      </c>
      <c r="I85" s="30" t="s">
        <v>9</v>
      </c>
      <c r="J85" s="30" t="s">
        <v>9</v>
      </c>
      <c r="K85" s="30" t="s">
        <v>9</v>
      </c>
      <c r="L85" s="326"/>
      <c r="M85" s="326"/>
    </row>
    <row r="86" spans="1:13" ht="29.25" customHeight="1">
      <c r="A86" s="326"/>
      <c r="B86" s="30"/>
      <c r="C86" s="331"/>
      <c r="D86" s="30">
        <v>2019</v>
      </c>
      <c r="E86" s="30" t="s">
        <v>9</v>
      </c>
      <c r="F86" s="30" t="s">
        <v>9</v>
      </c>
      <c r="G86" s="31" t="s">
        <v>9</v>
      </c>
      <c r="H86" s="31" t="s">
        <v>9</v>
      </c>
      <c r="I86" s="30" t="s">
        <v>9</v>
      </c>
      <c r="J86" s="30" t="s">
        <v>9</v>
      </c>
      <c r="K86" s="30" t="s">
        <v>9</v>
      </c>
      <c r="L86" s="326"/>
      <c r="M86" s="326"/>
    </row>
    <row r="87" spans="1:13" ht="30" customHeight="1">
      <c r="A87" s="326"/>
      <c r="B87" s="32"/>
      <c r="C87" s="331"/>
      <c r="D87" s="32">
        <v>2020</v>
      </c>
      <c r="E87" s="32" t="s">
        <v>9</v>
      </c>
      <c r="F87" s="32" t="s">
        <v>9</v>
      </c>
      <c r="G87" s="11" t="s">
        <v>9</v>
      </c>
      <c r="H87" s="11" t="s">
        <v>9</v>
      </c>
      <c r="I87" s="32" t="s">
        <v>9</v>
      </c>
      <c r="J87" s="32" t="s">
        <v>9</v>
      </c>
      <c r="K87" s="32" t="s">
        <v>9</v>
      </c>
      <c r="L87" s="326"/>
      <c r="M87" s="326"/>
    </row>
    <row r="88" spans="1:13" ht="27" customHeight="1">
      <c r="A88" s="327"/>
      <c r="B88" s="33"/>
      <c r="C88" s="333"/>
      <c r="D88" s="32">
        <v>2022</v>
      </c>
      <c r="E88" s="32" t="s">
        <v>9</v>
      </c>
      <c r="F88" s="32" t="s">
        <v>9</v>
      </c>
      <c r="G88" s="32" t="s">
        <v>9</v>
      </c>
      <c r="H88" s="32" t="s">
        <v>9</v>
      </c>
      <c r="I88" s="32" t="s">
        <v>9</v>
      </c>
      <c r="J88" s="32" t="s">
        <v>9</v>
      </c>
      <c r="K88" s="32" t="s">
        <v>9</v>
      </c>
      <c r="L88" s="327"/>
      <c r="M88" s="327"/>
    </row>
    <row r="89" spans="1:13" ht="27.95" customHeight="1">
      <c r="A89" s="325" t="s">
        <v>87</v>
      </c>
      <c r="B89" s="328" t="s">
        <v>85</v>
      </c>
      <c r="C89" s="329"/>
      <c r="D89" s="30">
        <v>2017</v>
      </c>
      <c r="E89" s="31">
        <f>J89</f>
        <v>3</v>
      </c>
      <c r="F89" s="31" t="s">
        <v>9</v>
      </c>
      <c r="G89" s="31" t="s">
        <v>9</v>
      </c>
      <c r="H89" s="31" t="s">
        <v>9</v>
      </c>
      <c r="I89" s="31" t="s">
        <v>9</v>
      </c>
      <c r="J89" s="31">
        <v>3</v>
      </c>
      <c r="K89" s="30" t="s">
        <v>9</v>
      </c>
      <c r="L89" s="325" t="s">
        <v>17</v>
      </c>
      <c r="M89" s="325" t="s">
        <v>86</v>
      </c>
    </row>
    <row r="90" spans="1:13" ht="29.25" customHeight="1">
      <c r="A90" s="326"/>
      <c r="B90" s="330"/>
      <c r="C90" s="331"/>
      <c r="D90" s="30">
        <v>2018</v>
      </c>
      <c r="E90" s="31">
        <v>8.6</v>
      </c>
      <c r="F90" s="31" t="s">
        <v>9</v>
      </c>
      <c r="G90" s="31" t="s">
        <v>9</v>
      </c>
      <c r="H90" s="31" t="s">
        <v>9</v>
      </c>
      <c r="I90" s="31" t="s">
        <v>9</v>
      </c>
      <c r="J90" s="31">
        <v>8.6</v>
      </c>
      <c r="K90" s="30" t="s">
        <v>9</v>
      </c>
      <c r="L90" s="326"/>
      <c r="M90" s="326"/>
    </row>
    <row r="91" spans="1:13" ht="29.25" customHeight="1">
      <c r="A91" s="326"/>
      <c r="B91" s="330"/>
      <c r="C91" s="331"/>
      <c r="D91" s="30">
        <v>2019</v>
      </c>
      <c r="E91" s="31">
        <v>10</v>
      </c>
      <c r="F91" s="31" t="s">
        <v>9</v>
      </c>
      <c r="G91" s="31" t="s">
        <v>9</v>
      </c>
      <c r="H91" s="31" t="s">
        <v>9</v>
      </c>
      <c r="I91" s="31" t="s">
        <v>9</v>
      </c>
      <c r="J91" s="31">
        <v>10</v>
      </c>
      <c r="K91" s="30" t="s">
        <v>9</v>
      </c>
      <c r="L91" s="326"/>
      <c r="M91" s="326"/>
    </row>
    <row r="92" spans="1:13" ht="26.25" customHeight="1">
      <c r="A92" s="326"/>
      <c r="B92" s="330"/>
      <c r="C92" s="331"/>
      <c r="D92" s="30">
        <v>2020</v>
      </c>
      <c r="E92" s="191">
        <f>J92</f>
        <v>5</v>
      </c>
      <c r="F92" s="31" t="s">
        <v>9</v>
      </c>
      <c r="G92" s="31" t="s">
        <v>9</v>
      </c>
      <c r="H92" s="31" t="s">
        <v>9</v>
      </c>
      <c r="I92" s="31" t="s">
        <v>9</v>
      </c>
      <c r="J92" s="31">
        <v>5</v>
      </c>
      <c r="K92" s="30" t="s">
        <v>9</v>
      </c>
      <c r="L92" s="326"/>
      <c r="M92" s="326"/>
    </row>
    <row r="93" spans="1:13" ht="23.25" customHeight="1">
      <c r="A93" s="326"/>
      <c r="B93" s="330"/>
      <c r="C93" s="331"/>
      <c r="D93" s="30">
        <v>2021</v>
      </c>
      <c r="E93" s="31">
        <f>J93</f>
        <v>0</v>
      </c>
      <c r="F93" s="31" t="s">
        <v>9</v>
      </c>
      <c r="G93" s="31" t="s">
        <v>9</v>
      </c>
      <c r="H93" s="31" t="s">
        <v>9</v>
      </c>
      <c r="I93" s="31" t="s">
        <v>9</v>
      </c>
      <c r="J93" s="31">
        <v>0</v>
      </c>
      <c r="K93" s="30" t="s">
        <v>9</v>
      </c>
      <c r="L93" s="326"/>
      <c r="M93" s="326"/>
    </row>
    <row r="94" spans="1:13" ht="23.25" customHeight="1">
      <c r="A94" s="327"/>
      <c r="B94" s="332"/>
      <c r="C94" s="333"/>
      <c r="D94" s="30">
        <v>2022</v>
      </c>
      <c r="E94" s="31">
        <f>J94</f>
        <v>0</v>
      </c>
      <c r="F94" s="31" t="s">
        <v>9</v>
      </c>
      <c r="G94" s="31" t="s">
        <v>9</v>
      </c>
      <c r="H94" s="31" t="s">
        <v>9</v>
      </c>
      <c r="I94" s="31" t="s">
        <v>9</v>
      </c>
      <c r="J94" s="31">
        <v>0</v>
      </c>
      <c r="K94" s="30" t="s">
        <v>9</v>
      </c>
      <c r="L94" s="327"/>
      <c r="M94" s="327"/>
    </row>
    <row r="95" spans="1:13" ht="12" customHeight="1">
      <c r="A95" s="325" t="s">
        <v>90</v>
      </c>
      <c r="B95" s="328" t="s">
        <v>88</v>
      </c>
      <c r="C95" s="329"/>
      <c r="D95" s="317">
        <v>2017</v>
      </c>
      <c r="E95" s="318" t="s">
        <v>9</v>
      </c>
      <c r="F95" s="318" t="s">
        <v>9</v>
      </c>
      <c r="G95" s="318" t="s">
        <v>9</v>
      </c>
      <c r="H95" s="318" t="s">
        <v>9</v>
      </c>
      <c r="I95" s="318" t="s">
        <v>9</v>
      </c>
      <c r="J95" s="318" t="s">
        <v>9</v>
      </c>
      <c r="K95" s="317" t="s">
        <v>9</v>
      </c>
      <c r="L95" s="325" t="s">
        <v>17</v>
      </c>
      <c r="M95" s="325" t="s">
        <v>89</v>
      </c>
    </row>
    <row r="96" spans="1:13" ht="12" customHeight="1">
      <c r="A96" s="326"/>
      <c r="B96" s="330"/>
      <c r="C96" s="331"/>
      <c r="D96" s="317"/>
      <c r="E96" s="318"/>
      <c r="F96" s="318"/>
      <c r="G96" s="318"/>
      <c r="H96" s="318"/>
      <c r="I96" s="318"/>
      <c r="J96" s="318"/>
      <c r="K96" s="317"/>
      <c r="L96" s="326"/>
      <c r="M96" s="326"/>
    </row>
    <row r="97" spans="1:13" ht="21.75" customHeight="1">
      <c r="A97" s="326"/>
      <c r="B97" s="330"/>
      <c r="C97" s="331"/>
      <c r="D97" s="30">
        <v>2018</v>
      </c>
      <c r="E97" s="31" t="s">
        <v>9</v>
      </c>
      <c r="F97" s="31" t="s">
        <v>9</v>
      </c>
      <c r="G97" s="31" t="s">
        <v>9</v>
      </c>
      <c r="H97" s="31" t="s">
        <v>9</v>
      </c>
      <c r="I97" s="31" t="s">
        <v>9</v>
      </c>
      <c r="J97" s="31" t="s">
        <v>9</v>
      </c>
      <c r="K97" s="30" t="s">
        <v>9</v>
      </c>
      <c r="L97" s="326"/>
      <c r="M97" s="326"/>
    </row>
    <row r="98" spans="1:13" ht="21" customHeight="1">
      <c r="A98" s="326"/>
      <c r="B98" s="330"/>
      <c r="C98" s="331"/>
      <c r="D98" s="30">
        <v>2019</v>
      </c>
      <c r="E98" s="31" t="s">
        <v>9</v>
      </c>
      <c r="F98" s="31" t="s">
        <v>9</v>
      </c>
      <c r="G98" s="31" t="s">
        <v>9</v>
      </c>
      <c r="H98" s="31" t="s">
        <v>9</v>
      </c>
      <c r="I98" s="31" t="s">
        <v>9</v>
      </c>
      <c r="J98" s="31" t="s">
        <v>9</v>
      </c>
      <c r="K98" s="30" t="s">
        <v>9</v>
      </c>
      <c r="L98" s="326"/>
      <c r="M98" s="326"/>
    </row>
    <row r="99" spans="1:13" ht="21" customHeight="1">
      <c r="A99" s="326"/>
      <c r="B99" s="330"/>
      <c r="C99" s="331"/>
      <c r="D99" s="30">
        <v>2020</v>
      </c>
      <c r="E99" s="31" t="s">
        <v>9</v>
      </c>
      <c r="F99" s="31" t="s">
        <v>9</v>
      </c>
      <c r="G99" s="31" t="s">
        <v>9</v>
      </c>
      <c r="H99" s="31" t="s">
        <v>9</v>
      </c>
      <c r="I99" s="31" t="s">
        <v>9</v>
      </c>
      <c r="J99" s="31" t="s">
        <v>9</v>
      </c>
      <c r="K99" s="30" t="s">
        <v>9</v>
      </c>
      <c r="L99" s="326"/>
      <c r="M99" s="326"/>
    </row>
    <row r="100" spans="1:13" ht="21" customHeight="1">
      <c r="A100" s="326"/>
      <c r="B100" s="330"/>
      <c r="C100" s="331"/>
      <c r="D100" s="19">
        <v>2021</v>
      </c>
      <c r="E100" s="19" t="s">
        <v>9</v>
      </c>
      <c r="F100" s="19" t="s">
        <v>9</v>
      </c>
      <c r="G100" s="19" t="s">
        <v>9</v>
      </c>
      <c r="H100" s="19" t="s">
        <v>9</v>
      </c>
      <c r="I100" s="19" t="s">
        <v>9</v>
      </c>
      <c r="J100" s="19" t="s">
        <v>9</v>
      </c>
      <c r="K100" s="19" t="s">
        <v>9</v>
      </c>
      <c r="L100" s="326"/>
      <c r="M100" s="326"/>
    </row>
    <row r="101" spans="1:13" ht="21" customHeight="1">
      <c r="A101" s="327"/>
      <c r="B101" s="332"/>
      <c r="C101" s="333"/>
      <c r="D101" s="19">
        <v>2022</v>
      </c>
      <c r="E101" s="19" t="s">
        <v>9</v>
      </c>
      <c r="F101" s="19" t="s">
        <v>9</v>
      </c>
      <c r="G101" s="19" t="s">
        <v>9</v>
      </c>
      <c r="H101" s="19" t="s">
        <v>9</v>
      </c>
      <c r="I101" s="19" t="s">
        <v>9</v>
      </c>
      <c r="J101" s="19" t="s">
        <v>9</v>
      </c>
      <c r="K101" s="19" t="s">
        <v>9</v>
      </c>
      <c r="L101" s="327"/>
      <c r="M101" s="327"/>
    </row>
    <row r="102" spans="1:13" ht="20.25" customHeight="1">
      <c r="A102" s="325" t="s">
        <v>93</v>
      </c>
      <c r="B102" s="328" t="s">
        <v>91</v>
      </c>
      <c r="C102" s="329"/>
      <c r="D102" s="30">
        <v>2017</v>
      </c>
      <c r="E102" s="31">
        <f>J102</f>
        <v>3</v>
      </c>
      <c r="F102" s="31" t="s">
        <v>9</v>
      </c>
      <c r="G102" s="31" t="s">
        <v>9</v>
      </c>
      <c r="H102" s="31" t="s">
        <v>9</v>
      </c>
      <c r="I102" s="31" t="s">
        <v>9</v>
      </c>
      <c r="J102" s="31">
        <v>3</v>
      </c>
      <c r="K102" s="30" t="s">
        <v>9</v>
      </c>
      <c r="L102" s="325" t="s">
        <v>17</v>
      </c>
      <c r="M102" s="325" t="s">
        <v>92</v>
      </c>
    </row>
    <row r="103" spans="1:13" ht="26.25" customHeight="1">
      <c r="A103" s="326"/>
      <c r="B103" s="330"/>
      <c r="C103" s="331"/>
      <c r="D103" s="30">
        <v>2018</v>
      </c>
      <c r="E103" s="31">
        <f>J103</f>
        <v>3</v>
      </c>
      <c r="F103" s="31" t="s">
        <v>9</v>
      </c>
      <c r="G103" s="31" t="s">
        <v>9</v>
      </c>
      <c r="H103" s="31" t="s">
        <v>9</v>
      </c>
      <c r="I103" s="31" t="s">
        <v>9</v>
      </c>
      <c r="J103" s="31">
        <v>3</v>
      </c>
      <c r="K103" s="30" t="s">
        <v>9</v>
      </c>
      <c r="L103" s="326"/>
      <c r="M103" s="326"/>
    </row>
    <row r="104" spans="1:13" ht="24.75" customHeight="1">
      <c r="A104" s="326"/>
      <c r="B104" s="330"/>
      <c r="C104" s="331"/>
      <c r="D104" s="30">
        <v>2019</v>
      </c>
      <c r="E104" s="31">
        <f>J104</f>
        <v>3</v>
      </c>
      <c r="F104" s="31" t="s">
        <v>9</v>
      </c>
      <c r="G104" s="31" t="s">
        <v>9</v>
      </c>
      <c r="H104" s="31" t="s">
        <v>9</v>
      </c>
      <c r="I104" s="30" t="s">
        <v>9</v>
      </c>
      <c r="J104" s="31">
        <v>3</v>
      </c>
      <c r="K104" s="30" t="s">
        <v>9</v>
      </c>
      <c r="L104" s="326"/>
      <c r="M104" s="326"/>
    </row>
    <row r="105" spans="1:13" ht="24.75" customHeight="1">
      <c r="A105" s="326"/>
      <c r="B105" s="330"/>
      <c r="C105" s="331"/>
      <c r="D105" s="30">
        <v>2020</v>
      </c>
      <c r="E105" s="191">
        <v>3</v>
      </c>
      <c r="F105" s="31" t="s">
        <v>9</v>
      </c>
      <c r="G105" s="31" t="s">
        <v>9</v>
      </c>
      <c r="H105" s="31" t="s">
        <v>9</v>
      </c>
      <c r="I105" s="30" t="s">
        <v>9</v>
      </c>
      <c r="J105" s="31">
        <v>3</v>
      </c>
      <c r="K105" s="30" t="s">
        <v>9</v>
      </c>
      <c r="L105" s="326"/>
      <c r="M105" s="326"/>
    </row>
    <row r="106" spans="1:13" ht="24.75" customHeight="1">
      <c r="A106" s="326"/>
      <c r="B106" s="330"/>
      <c r="C106" s="331"/>
      <c r="D106" s="19">
        <v>2021</v>
      </c>
      <c r="E106" s="47">
        <f>J106</f>
        <v>0</v>
      </c>
      <c r="F106" s="19" t="s">
        <v>9</v>
      </c>
      <c r="G106" s="19" t="s">
        <v>9</v>
      </c>
      <c r="H106" s="19" t="s">
        <v>9</v>
      </c>
      <c r="I106" s="19" t="s">
        <v>9</v>
      </c>
      <c r="J106" s="47">
        <v>0</v>
      </c>
      <c r="K106" s="19"/>
      <c r="L106" s="326"/>
      <c r="M106" s="326"/>
    </row>
    <row r="107" spans="1:13" ht="24.75" customHeight="1">
      <c r="A107" s="327"/>
      <c r="B107" s="332"/>
      <c r="C107" s="333"/>
      <c r="D107" s="19">
        <v>2022</v>
      </c>
      <c r="E107" s="47">
        <f>J107</f>
        <v>0</v>
      </c>
      <c r="F107" s="19" t="s">
        <v>9</v>
      </c>
      <c r="G107" s="19" t="s">
        <v>9</v>
      </c>
      <c r="H107" s="19" t="s">
        <v>9</v>
      </c>
      <c r="I107" s="19" t="s">
        <v>9</v>
      </c>
      <c r="J107" s="47">
        <v>0</v>
      </c>
      <c r="K107" s="19"/>
      <c r="L107" s="327"/>
      <c r="M107" s="327"/>
    </row>
    <row r="108" spans="1:13" ht="27" customHeight="1">
      <c r="A108" s="325" t="s">
        <v>95</v>
      </c>
      <c r="B108" s="30"/>
      <c r="C108" s="325" t="s">
        <v>94</v>
      </c>
      <c r="D108" s="30">
        <v>2017</v>
      </c>
      <c r="E108" s="31">
        <f>K108</f>
        <v>50</v>
      </c>
      <c r="F108" s="31" t="s">
        <v>9</v>
      </c>
      <c r="G108" s="31" t="s">
        <v>9</v>
      </c>
      <c r="H108" s="31" t="s">
        <v>9</v>
      </c>
      <c r="I108" s="31" t="s">
        <v>9</v>
      </c>
      <c r="J108" s="12" t="s">
        <v>9</v>
      </c>
      <c r="K108" s="13">
        <v>50</v>
      </c>
      <c r="L108" s="325" t="s">
        <v>63</v>
      </c>
      <c r="M108" s="325" t="s">
        <v>131</v>
      </c>
    </row>
    <row r="109" spans="1:13" ht="27" customHeight="1">
      <c r="A109" s="326"/>
      <c r="B109" s="30"/>
      <c r="C109" s="326"/>
      <c r="D109" s="30">
        <v>2018</v>
      </c>
      <c r="E109" s="31">
        <v>50</v>
      </c>
      <c r="F109" s="31" t="s">
        <v>9</v>
      </c>
      <c r="G109" s="31" t="s">
        <v>9</v>
      </c>
      <c r="H109" s="31" t="s">
        <v>9</v>
      </c>
      <c r="I109" s="31" t="s">
        <v>9</v>
      </c>
      <c r="J109" s="12" t="s">
        <v>9</v>
      </c>
      <c r="K109" s="13">
        <v>50</v>
      </c>
      <c r="L109" s="326"/>
      <c r="M109" s="326"/>
    </row>
    <row r="110" spans="1:13" s="42" customFormat="1" ht="23.25" customHeight="1">
      <c r="A110" s="326"/>
      <c r="B110" s="38"/>
      <c r="C110" s="326"/>
      <c r="D110" s="38">
        <v>2019</v>
      </c>
      <c r="E110" s="39">
        <v>50</v>
      </c>
      <c r="F110" s="39" t="s">
        <v>9</v>
      </c>
      <c r="G110" s="39" t="s">
        <v>9</v>
      </c>
      <c r="H110" s="39" t="s">
        <v>9</v>
      </c>
      <c r="I110" s="39" t="s">
        <v>9</v>
      </c>
      <c r="J110" s="40" t="s">
        <v>9</v>
      </c>
      <c r="K110" s="41">
        <v>50</v>
      </c>
      <c r="L110" s="326"/>
      <c r="M110" s="326"/>
    </row>
    <row r="111" spans="1:13" ht="25.5" customHeight="1">
      <c r="A111" s="326"/>
      <c r="B111" s="32"/>
      <c r="C111" s="326"/>
      <c r="D111" s="32">
        <v>2020</v>
      </c>
      <c r="E111" s="11">
        <v>50</v>
      </c>
      <c r="F111" s="11" t="s">
        <v>9</v>
      </c>
      <c r="G111" s="11" t="s">
        <v>9</v>
      </c>
      <c r="H111" s="11" t="s">
        <v>9</v>
      </c>
      <c r="I111" s="11" t="s">
        <v>9</v>
      </c>
      <c r="J111" s="14" t="s">
        <v>9</v>
      </c>
      <c r="K111" s="15">
        <v>50</v>
      </c>
      <c r="L111" s="326"/>
      <c r="M111" s="326"/>
    </row>
    <row r="112" spans="1:13" ht="24.75" customHeight="1">
      <c r="A112" s="326"/>
      <c r="B112" s="32"/>
      <c r="C112" s="326"/>
      <c r="D112" s="19">
        <v>2021</v>
      </c>
      <c r="E112" s="47">
        <v>50</v>
      </c>
      <c r="F112" s="19" t="s">
        <v>9</v>
      </c>
      <c r="G112" s="19" t="s">
        <v>9</v>
      </c>
      <c r="H112" s="19" t="s">
        <v>9</v>
      </c>
      <c r="I112" s="19" t="s">
        <v>9</v>
      </c>
      <c r="J112" s="19" t="s">
        <v>9</v>
      </c>
      <c r="K112" s="47">
        <v>50</v>
      </c>
      <c r="L112" s="326"/>
      <c r="M112" s="326"/>
    </row>
    <row r="113" spans="1:13" ht="21.75" customHeight="1">
      <c r="A113" s="327"/>
      <c r="B113" s="32"/>
      <c r="C113" s="327"/>
      <c r="D113" s="19">
        <v>2022</v>
      </c>
      <c r="E113" s="47">
        <v>50</v>
      </c>
      <c r="F113" s="19" t="s">
        <v>9</v>
      </c>
      <c r="G113" s="19" t="s">
        <v>9</v>
      </c>
      <c r="H113" s="19" t="s">
        <v>9</v>
      </c>
      <c r="I113" s="19" t="s">
        <v>9</v>
      </c>
      <c r="J113" s="19" t="s">
        <v>9</v>
      </c>
      <c r="K113" s="47">
        <v>50</v>
      </c>
      <c r="L113" s="327"/>
      <c r="M113" s="327"/>
    </row>
    <row r="114" spans="1:13" ht="24" customHeight="1">
      <c r="A114" s="358" t="s">
        <v>98</v>
      </c>
      <c r="B114" s="25"/>
      <c r="C114" s="325" t="s">
        <v>96</v>
      </c>
      <c r="D114" s="30">
        <v>2017</v>
      </c>
      <c r="E114" s="31" t="s">
        <v>9</v>
      </c>
      <c r="F114" s="31" t="s">
        <v>9</v>
      </c>
      <c r="G114" s="31" t="s">
        <v>9</v>
      </c>
      <c r="H114" s="31" t="s">
        <v>9</v>
      </c>
      <c r="I114" s="31" t="s">
        <v>9</v>
      </c>
      <c r="J114" s="31" t="s">
        <v>9</v>
      </c>
      <c r="K114" s="34" t="s">
        <v>9</v>
      </c>
      <c r="L114" s="325" t="s">
        <v>17</v>
      </c>
      <c r="M114" s="325" t="s">
        <v>97</v>
      </c>
    </row>
    <row r="115" spans="1:13" ht="19.5" customHeight="1">
      <c r="A115" s="359"/>
      <c r="B115" s="26"/>
      <c r="C115" s="326"/>
      <c r="D115" s="30">
        <v>2018</v>
      </c>
      <c r="E115" s="31" t="s">
        <v>9</v>
      </c>
      <c r="F115" s="31" t="s">
        <v>9</v>
      </c>
      <c r="G115" s="31" t="s">
        <v>9</v>
      </c>
      <c r="H115" s="31" t="s">
        <v>9</v>
      </c>
      <c r="I115" s="31" t="s">
        <v>9</v>
      </c>
      <c r="J115" s="31" t="s">
        <v>9</v>
      </c>
      <c r="K115" s="34" t="s">
        <v>9</v>
      </c>
      <c r="L115" s="326"/>
      <c r="M115" s="326"/>
    </row>
    <row r="116" spans="1:13" ht="21.75" customHeight="1">
      <c r="A116" s="359"/>
      <c r="B116" s="26"/>
      <c r="C116" s="326"/>
      <c r="D116" s="30">
        <v>2019</v>
      </c>
      <c r="E116" s="31" t="s">
        <v>9</v>
      </c>
      <c r="F116" s="31" t="s">
        <v>9</v>
      </c>
      <c r="G116" s="31" t="s">
        <v>9</v>
      </c>
      <c r="H116" s="31" t="s">
        <v>9</v>
      </c>
      <c r="I116" s="31" t="s">
        <v>9</v>
      </c>
      <c r="J116" s="31" t="s">
        <v>9</v>
      </c>
      <c r="K116" s="34" t="s">
        <v>9</v>
      </c>
      <c r="L116" s="326"/>
      <c r="M116" s="326"/>
    </row>
    <row r="117" spans="1:13" ht="20.25" customHeight="1">
      <c r="A117" s="359"/>
      <c r="B117" s="27"/>
      <c r="C117" s="326"/>
      <c r="D117" s="30">
        <v>2020</v>
      </c>
      <c r="E117" s="31" t="s">
        <v>9</v>
      </c>
      <c r="F117" s="31" t="s">
        <v>9</v>
      </c>
      <c r="G117" s="31" t="s">
        <v>9</v>
      </c>
      <c r="H117" s="31" t="s">
        <v>9</v>
      </c>
      <c r="I117" s="31" t="s">
        <v>9</v>
      </c>
      <c r="J117" s="31" t="s">
        <v>9</v>
      </c>
      <c r="K117" s="34" t="s">
        <v>9</v>
      </c>
      <c r="L117" s="326"/>
      <c r="M117" s="326"/>
    </row>
    <row r="118" spans="1:13" ht="0.95" hidden="1" customHeight="1" thickBot="1">
      <c r="A118" s="359"/>
      <c r="B118" s="22"/>
      <c r="C118" s="326"/>
      <c r="D118" s="317">
        <v>2017</v>
      </c>
      <c r="E118" s="361" t="s">
        <v>9</v>
      </c>
      <c r="F118" s="361" t="s">
        <v>9</v>
      </c>
      <c r="G118" s="31" t="s">
        <v>9</v>
      </c>
      <c r="H118" s="31" t="s">
        <v>9</v>
      </c>
      <c r="I118" s="361" t="s">
        <v>9</v>
      </c>
      <c r="J118" s="361" t="s">
        <v>9</v>
      </c>
      <c r="K118" s="16" t="s">
        <v>9</v>
      </c>
      <c r="L118" s="326"/>
      <c r="M118" s="326"/>
    </row>
    <row r="119" spans="1:13" ht="0.95" hidden="1" customHeight="1" thickBot="1">
      <c r="A119" s="359"/>
      <c r="B119" s="23"/>
      <c r="C119" s="326"/>
      <c r="D119" s="317"/>
      <c r="E119" s="361"/>
      <c r="F119" s="361"/>
      <c r="G119" s="31" t="s">
        <v>9</v>
      </c>
      <c r="H119" s="31" t="s">
        <v>9</v>
      </c>
      <c r="I119" s="361"/>
      <c r="J119" s="361"/>
      <c r="K119" s="16"/>
      <c r="L119" s="326"/>
      <c r="M119" s="326"/>
    </row>
    <row r="120" spans="1:13" ht="15" hidden="1" customHeight="1">
      <c r="A120" s="359"/>
      <c r="B120" s="23"/>
      <c r="C120" s="326"/>
      <c r="D120" s="317"/>
      <c r="E120" s="361"/>
      <c r="F120" s="361"/>
      <c r="G120" s="31" t="s">
        <v>9</v>
      </c>
      <c r="H120" s="31" t="s">
        <v>9</v>
      </c>
      <c r="I120" s="361"/>
      <c r="J120" s="361"/>
      <c r="K120" s="16"/>
      <c r="L120" s="326"/>
      <c r="M120" s="326"/>
    </row>
    <row r="121" spans="1:13" ht="9" hidden="1" customHeight="1" thickBot="1">
      <c r="A121" s="359"/>
      <c r="B121" s="23"/>
      <c r="C121" s="326"/>
      <c r="D121" s="317"/>
      <c r="E121" s="361"/>
      <c r="F121" s="361"/>
      <c r="G121" s="31" t="s">
        <v>9</v>
      </c>
      <c r="H121" s="31" t="s">
        <v>9</v>
      </c>
      <c r="I121" s="361"/>
      <c r="J121" s="361"/>
      <c r="K121" s="16"/>
      <c r="L121" s="326"/>
      <c r="M121" s="326"/>
    </row>
    <row r="122" spans="1:13" ht="23.25" hidden="1" customHeight="1" thickBot="1">
      <c r="A122" s="359"/>
      <c r="B122" s="23"/>
      <c r="C122" s="326"/>
      <c r="D122" s="30">
        <v>2018</v>
      </c>
      <c r="E122" s="35" t="s">
        <v>9</v>
      </c>
      <c r="F122" s="35" t="s">
        <v>9</v>
      </c>
      <c r="G122" s="31" t="s">
        <v>9</v>
      </c>
      <c r="H122" s="31" t="s">
        <v>9</v>
      </c>
      <c r="I122" s="35" t="s">
        <v>9</v>
      </c>
      <c r="J122" s="35" t="s">
        <v>9</v>
      </c>
      <c r="K122" s="16" t="s">
        <v>9</v>
      </c>
      <c r="L122" s="326"/>
      <c r="M122" s="326"/>
    </row>
    <row r="123" spans="1:13" ht="22.7" hidden="1" customHeight="1" thickBot="1">
      <c r="A123" s="359"/>
      <c r="B123" s="23"/>
      <c r="C123" s="326"/>
      <c r="D123" s="30">
        <v>2019</v>
      </c>
      <c r="E123" s="35" t="s">
        <v>9</v>
      </c>
      <c r="F123" s="35" t="s">
        <v>9</v>
      </c>
      <c r="G123" s="31" t="s">
        <v>9</v>
      </c>
      <c r="H123" s="31" t="s">
        <v>9</v>
      </c>
      <c r="I123" s="35" t="s">
        <v>9</v>
      </c>
      <c r="J123" s="35" t="s">
        <v>9</v>
      </c>
      <c r="K123" s="16" t="s">
        <v>9</v>
      </c>
      <c r="L123" s="326"/>
      <c r="M123" s="326"/>
    </row>
    <row r="124" spans="1:13" ht="22.7" hidden="1" customHeight="1" thickBot="1">
      <c r="A124" s="359"/>
      <c r="B124" s="24"/>
      <c r="C124" s="326"/>
      <c r="D124" s="30">
        <v>2020</v>
      </c>
      <c r="E124" s="35" t="s">
        <v>9</v>
      </c>
      <c r="F124" s="35" t="s">
        <v>9</v>
      </c>
      <c r="G124" s="31" t="s">
        <v>9</v>
      </c>
      <c r="H124" s="31" t="s">
        <v>9</v>
      </c>
      <c r="I124" s="35" t="s">
        <v>9</v>
      </c>
      <c r="J124" s="35" t="s">
        <v>9</v>
      </c>
      <c r="K124" s="16" t="s">
        <v>9</v>
      </c>
      <c r="L124" s="326"/>
      <c r="M124" s="326"/>
    </row>
    <row r="125" spans="1:13" ht="22.7" customHeight="1">
      <c r="A125" s="359"/>
      <c r="B125" s="30"/>
      <c r="C125" s="326"/>
      <c r="D125" s="30">
        <v>2021</v>
      </c>
      <c r="E125" s="35" t="s">
        <v>9</v>
      </c>
      <c r="F125" s="35" t="s">
        <v>9</v>
      </c>
      <c r="G125" s="31" t="s">
        <v>9</v>
      </c>
      <c r="H125" s="31" t="s">
        <v>9</v>
      </c>
      <c r="I125" s="35" t="s">
        <v>9</v>
      </c>
      <c r="J125" s="35" t="s">
        <v>9</v>
      </c>
      <c r="K125" s="16" t="s">
        <v>9</v>
      </c>
      <c r="L125" s="326"/>
      <c r="M125" s="326"/>
    </row>
    <row r="126" spans="1:13" ht="22.7" customHeight="1">
      <c r="A126" s="360"/>
      <c r="B126" s="30"/>
      <c r="C126" s="327"/>
      <c r="D126" s="30">
        <v>2022</v>
      </c>
      <c r="E126" s="35" t="s">
        <v>9</v>
      </c>
      <c r="F126" s="35" t="s">
        <v>9</v>
      </c>
      <c r="G126" s="31" t="s">
        <v>9</v>
      </c>
      <c r="H126" s="31" t="s">
        <v>9</v>
      </c>
      <c r="I126" s="35" t="s">
        <v>9</v>
      </c>
      <c r="J126" s="35" t="s">
        <v>9</v>
      </c>
      <c r="K126" s="16" t="s">
        <v>9</v>
      </c>
      <c r="L126" s="327"/>
      <c r="M126" s="327"/>
    </row>
    <row r="127" spans="1:13" ht="15.75" customHeight="1">
      <c r="A127" s="328" t="s">
        <v>99</v>
      </c>
      <c r="B127" s="329"/>
      <c r="C127" s="325" t="s">
        <v>100</v>
      </c>
      <c r="D127" s="317">
        <v>2017</v>
      </c>
      <c r="E127" s="318" t="s">
        <v>9</v>
      </c>
      <c r="F127" s="318" t="s">
        <v>9</v>
      </c>
      <c r="G127" s="318" t="s">
        <v>9</v>
      </c>
      <c r="H127" s="318" t="s">
        <v>9</v>
      </c>
      <c r="I127" s="318" t="s">
        <v>9</v>
      </c>
      <c r="J127" s="318" t="s">
        <v>9</v>
      </c>
      <c r="K127" s="350" t="s">
        <v>9</v>
      </c>
      <c r="L127" s="325" t="s">
        <v>17</v>
      </c>
      <c r="M127" s="325" t="s">
        <v>101</v>
      </c>
    </row>
    <row r="128" spans="1:13" ht="8.25" customHeight="1">
      <c r="A128" s="330"/>
      <c r="B128" s="331"/>
      <c r="C128" s="326"/>
      <c r="D128" s="317">
        <v>2018</v>
      </c>
      <c r="E128" s="318"/>
      <c r="F128" s="318"/>
      <c r="G128" s="318"/>
      <c r="H128" s="318"/>
      <c r="I128" s="318"/>
      <c r="J128" s="318"/>
      <c r="K128" s="350"/>
      <c r="L128" s="326"/>
      <c r="M128" s="326"/>
    </row>
    <row r="129" spans="1:13" ht="24.75" customHeight="1">
      <c r="A129" s="330"/>
      <c r="B129" s="331"/>
      <c r="C129" s="326"/>
      <c r="D129" s="30">
        <v>2018</v>
      </c>
      <c r="E129" s="31" t="s">
        <v>9</v>
      </c>
      <c r="F129" s="31" t="s">
        <v>9</v>
      </c>
      <c r="G129" s="31" t="s">
        <v>9</v>
      </c>
      <c r="H129" s="31" t="s">
        <v>9</v>
      </c>
      <c r="I129" s="31" t="s">
        <v>9</v>
      </c>
      <c r="J129" s="31" t="s">
        <v>9</v>
      </c>
      <c r="K129" s="34" t="s">
        <v>9</v>
      </c>
      <c r="L129" s="326"/>
      <c r="M129" s="326"/>
    </row>
    <row r="130" spans="1:13" ht="23.25" customHeight="1">
      <c r="A130" s="330"/>
      <c r="B130" s="331"/>
      <c r="C130" s="326"/>
      <c r="D130" s="30">
        <v>2019</v>
      </c>
      <c r="E130" s="30" t="s">
        <v>9</v>
      </c>
      <c r="F130" s="30" t="s">
        <v>9</v>
      </c>
      <c r="G130" s="31" t="s">
        <v>9</v>
      </c>
      <c r="H130" s="31" t="s">
        <v>9</v>
      </c>
      <c r="I130" s="30" t="s">
        <v>9</v>
      </c>
      <c r="J130" s="30" t="s">
        <v>9</v>
      </c>
      <c r="K130" s="34" t="s">
        <v>9</v>
      </c>
      <c r="L130" s="326"/>
      <c r="M130" s="326"/>
    </row>
    <row r="131" spans="1:13" ht="23.25" customHeight="1">
      <c r="A131" s="330"/>
      <c r="B131" s="331"/>
      <c r="C131" s="326"/>
      <c r="D131" s="32">
        <v>2020</v>
      </c>
      <c r="E131" s="32" t="s">
        <v>9</v>
      </c>
      <c r="F131" s="32" t="s">
        <v>9</v>
      </c>
      <c r="G131" s="11" t="s">
        <v>9</v>
      </c>
      <c r="H131" s="11" t="s">
        <v>9</v>
      </c>
      <c r="I131" s="32" t="s">
        <v>9</v>
      </c>
      <c r="J131" s="32" t="s">
        <v>9</v>
      </c>
      <c r="K131" s="17" t="s">
        <v>9</v>
      </c>
      <c r="L131" s="326"/>
      <c r="M131" s="326"/>
    </row>
    <row r="132" spans="1:13" ht="23.25" customHeight="1">
      <c r="A132" s="330"/>
      <c r="B132" s="331"/>
      <c r="C132" s="326"/>
      <c r="D132" s="19">
        <v>2021</v>
      </c>
      <c r="E132" s="19" t="s">
        <v>9</v>
      </c>
      <c r="F132" s="19" t="s">
        <v>9</v>
      </c>
      <c r="G132" s="19" t="s">
        <v>9</v>
      </c>
      <c r="H132" s="19" t="s">
        <v>9</v>
      </c>
      <c r="I132" s="19" t="s">
        <v>9</v>
      </c>
      <c r="J132" s="19" t="s">
        <v>9</v>
      </c>
      <c r="K132" s="19" t="s">
        <v>9</v>
      </c>
      <c r="L132" s="326"/>
      <c r="M132" s="326"/>
    </row>
    <row r="133" spans="1:13" ht="23.25" customHeight="1">
      <c r="A133" s="332"/>
      <c r="B133" s="333"/>
      <c r="C133" s="327"/>
      <c r="D133" s="19">
        <v>2022</v>
      </c>
      <c r="E133" s="19" t="s">
        <v>9</v>
      </c>
      <c r="F133" s="19" t="s">
        <v>9</v>
      </c>
      <c r="G133" s="19" t="s">
        <v>9</v>
      </c>
      <c r="H133" s="19" t="s">
        <v>9</v>
      </c>
      <c r="I133" s="19" t="s">
        <v>9</v>
      </c>
      <c r="J133" s="19" t="s">
        <v>9</v>
      </c>
      <c r="K133" s="19" t="s">
        <v>9</v>
      </c>
      <c r="L133" s="327"/>
      <c r="M133" s="327"/>
    </row>
    <row r="134" spans="1:13" ht="28.5" customHeight="1">
      <c r="A134" s="328" t="s">
        <v>177</v>
      </c>
      <c r="B134" s="329"/>
      <c r="C134" s="325" t="s">
        <v>102</v>
      </c>
      <c r="D134" s="30">
        <v>2017</v>
      </c>
      <c r="E134" s="31" t="s">
        <v>9</v>
      </c>
      <c r="F134" s="31" t="s">
        <v>9</v>
      </c>
      <c r="G134" s="31" t="s">
        <v>9</v>
      </c>
      <c r="H134" s="31" t="s">
        <v>9</v>
      </c>
      <c r="I134" s="31" t="s">
        <v>9</v>
      </c>
      <c r="J134" s="31" t="s">
        <v>9</v>
      </c>
      <c r="K134" s="34" t="s">
        <v>9</v>
      </c>
      <c r="L134" s="325" t="s">
        <v>17</v>
      </c>
      <c r="M134" s="325" t="s">
        <v>103</v>
      </c>
    </row>
    <row r="135" spans="1:13" ht="24.75" customHeight="1">
      <c r="A135" s="330"/>
      <c r="B135" s="331"/>
      <c r="C135" s="326"/>
      <c r="D135" s="30">
        <v>2018</v>
      </c>
      <c r="E135" s="31" t="s">
        <v>9</v>
      </c>
      <c r="F135" s="31" t="s">
        <v>9</v>
      </c>
      <c r="G135" s="31" t="s">
        <v>9</v>
      </c>
      <c r="H135" s="31" t="s">
        <v>9</v>
      </c>
      <c r="I135" s="31" t="s">
        <v>9</v>
      </c>
      <c r="J135" s="31" t="s">
        <v>9</v>
      </c>
      <c r="K135" s="34" t="s">
        <v>9</v>
      </c>
      <c r="L135" s="326"/>
      <c r="M135" s="326"/>
    </row>
    <row r="136" spans="1:13" ht="27" customHeight="1">
      <c r="A136" s="330"/>
      <c r="B136" s="331"/>
      <c r="C136" s="326"/>
      <c r="D136" s="30">
        <v>2019</v>
      </c>
      <c r="E136" s="31" t="s">
        <v>9</v>
      </c>
      <c r="F136" s="31" t="s">
        <v>9</v>
      </c>
      <c r="G136" s="31" t="s">
        <v>9</v>
      </c>
      <c r="H136" s="31" t="s">
        <v>9</v>
      </c>
      <c r="I136" s="31" t="s">
        <v>9</v>
      </c>
      <c r="J136" s="31" t="s">
        <v>9</v>
      </c>
      <c r="K136" s="34" t="s">
        <v>9</v>
      </c>
      <c r="L136" s="326"/>
      <c r="M136" s="326"/>
    </row>
    <row r="137" spans="1:13" ht="24" customHeight="1">
      <c r="A137" s="330"/>
      <c r="B137" s="331"/>
      <c r="C137" s="326"/>
      <c r="D137" s="30">
        <v>2020</v>
      </c>
      <c r="E137" s="31" t="s">
        <v>9</v>
      </c>
      <c r="F137" s="31" t="s">
        <v>9</v>
      </c>
      <c r="G137" s="31" t="s">
        <v>9</v>
      </c>
      <c r="H137" s="31" t="s">
        <v>9</v>
      </c>
      <c r="I137" s="31" t="s">
        <v>9</v>
      </c>
      <c r="J137" s="31" t="s">
        <v>9</v>
      </c>
      <c r="K137" s="34" t="s">
        <v>9</v>
      </c>
      <c r="L137" s="326"/>
      <c r="M137" s="326"/>
    </row>
    <row r="138" spans="1:13" ht="27" customHeight="1">
      <c r="A138" s="330"/>
      <c r="B138" s="331"/>
      <c r="C138" s="326"/>
      <c r="D138" s="30">
        <v>2021</v>
      </c>
      <c r="E138" s="31" t="s">
        <v>9</v>
      </c>
      <c r="F138" s="31" t="s">
        <v>9</v>
      </c>
      <c r="G138" s="31" t="s">
        <v>9</v>
      </c>
      <c r="H138" s="31" t="s">
        <v>9</v>
      </c>
      <c r="I138" s="31" t="s">
        <v>9</v>
      </c>
      <c r="J138" s="31" t="s">
        <v>9</v>
      </c>
      <c r="K138" s="34" t="s">
        <v>9</v>
      </c>
      <c r="L138" s="326"/>
      <c r="M138" s="326"/>
    </row>
    <row r="139" spans="1:13" ht="24.75" customHeight="1">
      <c r="A139" s="332"/>
      <c r="B139" s="333"/>
      <c r="C139" s="327"/>
      <c r="D139" s="30">
        <v>2022</v>
      </c>
      <c r="E139" s="31" t="s">
        <v>9</v>
      </c>
      <c r="F139" s="31" t="s">
        <v>9</v>
      </c>
      <c r="G139" s="31" t="s">
        <v>9</v>
      </c>
      <c r="H139" s="31" t="s">
        <v>9</v>
      </c>
      <c r="I139" s="31" t="s">
        <v>9</v>
      </c>
      <c r="J139" s="31" t="s">
        <v>9</v>
      </c>
      <c r="K139" s="34" t="s">
        <v>9</v>
      </c>
      <c r="L139" s="327"/>
      <c r="M139" s="327"/>
    </row>
    <row r="140" spans="1:13" ht="30" customHeight="1">
      <c r="A140" s="328" t="s">
        <v>104</v>
      </c>
      <c r="B140" s="329"/>
      <c r="C140" s="325" t="s">
        <v>105</v>
      </c>
      <c r="D140" s="43">
        <v>2017</v>
      </c>
      <c r="E140" s="31" t="s">
        <v>9</v>
      </c>
      <c r="F140" s="31" t="s">
        <v>9</v>
      </c>
      <c r="G140" s="31" t="s">
        <v>9</v>
      </c>
      <c r="H140" s="31" t="s">
        <v>9</v>
      </c>
      <c r="I140" s="31" t="s">
        <v>9</v>
      </c>
      <c r="J140" s="31" t="s">
        <v>9</v>
      </c>
      <c r="K140" s="34" t="s">
        <v>9</v>
      </c>
      <c r="L140" s="351" t="s">
        <v>17</v>
      </c>
      <c r="M140" s="353" t="s">
        <v>106</v>
      </c>
    </row>
    <row r="141" spans="1:13" ht="27" customHeight="1">
      <c r="A141" s="330"/>
      <c r="B141" s="331"/>
      <c r="C141" s="326"/>
      <c r="D141" s="30">
        <v>2018</v>
      </c>
      <c r="E141" s="31" t="s">
        <v>9</v>
      </c>
      <c r="F141" s="31" t="s">
        <v>9</v>
      </c>
      <c r="G141" s="31" t="s">
        <v>9</v>
      </c>
      <c r="H141" s="31" t="s">
        <v>9</v>
      </c>
      <c r="I141" s="31" t="s">
        <v>9</v>
      </c>
      <c r="J141" s="31" t="s">
        <v>9</v>
      </c>
      <c r="K141" s="34" t="s">
        <v>9</v>
      </c>
      <c r="L141" s="352"/>
      <c r="M141" s="354"/>
    </row>
    <row r="142" spans="1:13" ht="26.25" customHeight="1">
      <c r="A142" s="330"/>
      <c r="B142" s="331"/>
      <c r="C142" s="326"/>
      <c r="D142" s="30">
        <v>2019</v>
      </c>
      <c r="E142" s="31" t="s">
        <v>9</v>
      </c>
      <c r="F142" s="31" t="s">
        <v>9</v>
      </c>
      <c r="G142" s="31" t="s">
        <v>9</v>
      </c>
      <c r="H142" s="31" t="s">
        <v>9</v>
      </c>
      <c r="I142" s="31" t="s">
        <v>9</v>
      </c>
      <c r="J142" s="31" t="s">
        <v>9</v>
      </c>
      <c r="K142" s="34" t="s">
        <v>9</v>
      </c>
      <c r="L142" s="352"/>
      <c r="M142" s="354"/>
    </row>
    <row r="143" spans="1:13" ht="24.75" customHeight="1">
      <c r="A143" s="330"/>
      <c r="B143" s="331"/>
      <c r="C143" s="326"/>
      <c r="D143" s="43">
        <v>2020</v>
      </c>
      <c r="E143" s="31" t="s">
        <v>9</v>
      </c>
      <c r="F143" s="31" t="s">
        <v>9</v>
      </c>
      <c r="G143" s="31" t="s">
        <v>9</v>
      </c>
      <c r="H143" s="31" t="s">
        <v>9</v>
      </c>
      <c r="I143" s="31" t="s">
        <v>9</v>
      </c>
      <c r="J143" s="31" t="s">
        <v>9</v>
      </c>
      <c r="K143" s="34" t="s">
        <v>9</v>
      </c>
      <c r="L143" s="352"/>
      <c r="M143" s="354"/>
    </row>
    <row r="144" spans="1:13" ht="27" customHeight="1">
      <c r="A144" s="330"/>
      <c r="B144" s="331"/>
      <c r="C144" s="326"/>
      <c r="D144" s="53">
        <v>2021</v>
      </c>
      <c r="E144" s="34" t="s">
        <v>9</v>
      </c>
      <c r="F144" s="34" t="s">
        <v>9</v>
      </c>
      <c r="G144" s="34" t="s">
        <v>9</v>
      </c>
      <c r="H144" s="34" t="s">
        <v>9</v>
      </c>
      <c r="I144" s="34" t="s">
        <v>9</v>
      </c>
      <c r="J144" s="34" t="s">
        <v>9</v>
      </c>
      <c r="K144" s="34" t="s">
        <v>9</v>
      </c>
      <c r="L144" s="352"/>
      <c r="M144" s="354"/>
    </row>
    <row r="145" spans="1:13" ht="24" customHeight="1" thickBot="1">
      <c r="A145" s="330"/>
      <c r="B145" s="331"/>
      <c r="C145" s="326"/>
      <c r="D145" s="54">
        <v>2022</v>
      </c>
      <c r="E145" s="17" t="s">
        <v>9</v>
      </c>
      <c r="F145" s="17" t="s">
        <v>9</v>
      </c>
      <c r="G145" s="17" t="s">
        <v>9</v>
      </c>
      <c r="H145" s="17" t="s">
        <v>9</v>
      </c>
      <c r="I145" s="17" t="s">
        <v>9</v>
      </c>
      <c r="J145" s="17" t="s">
        <v>9</v>
      </c>
      <c r="K145" s="17" t="s">
        <v>9</v>
      </c>
      <c r="L145" s="352"/>
      <c r="M145" s="354"/>
    </row>
    <row r="146" spans="1:13" ht="23.25" customHeight="1">
      <c r="A146" s="340" t="s">
        <v>42</v>
      </c>
      <c r="B146" s="341"/>
      <c r="C146" s="341"/>
      <c r="D146" s="60">
        <v>2017</v>
      </c>
      <c r="E146" s="61">
        <f>J146+K146</f>
        <v>124.4</v>
      </c>
      <c r="F146" s="61" t="s">
        <v>9</v>
      </c>
      <c r="G146" s="61" t="s">
        <v>9</v>
      </c>
      <c r="H146" s="61" t="s">
        <v>9</v>
      </c>
      <c r="I146" s="61" t="s">
        <v>9</v>
      </c>
      <c r="J146" s="61">
        <f>J12+J18+J31+J38+J89+J102</f>
        <v>74.400000000000006</v>
      </c>
      <c r="K146" s="61">
        <v>50</v>
      </c>
      <c r="L146" s="346"/>
      <c r="M146" s="349"/>
    </row>
    <row r="147" spans="1:13" ht="24.75" customHeight="1">
      <c r="A147" s="342"/>
      <c r="B147" s="343"/>
      <c r="C147" s="343"/>
      <c r="D147" s="55">
        <v>2018</v>
      </c>
      <c r="E147" s="12">
        <f>E13+E19+E26+E33+E39+E42+E48+E90+E103+E109</f>
        <v>399.5</v>
      </c>
      <c r="F147" s="12" t="s">
        <v>9</v>
      </c>
      <c r="G147" s="12">
        <v>15</v>
      </c>
      <c r="H147" s="12" t="s">
        <v>9</v>
      </c>
      <c r="I147" s="12">
        <v>15</v>
      </c>
      <c r="J147" s="12">
        <f>J13+J19+J39+J42+J90+J103</f>
        <v>84.5</v>
      </c>
      <c r="K147" s="56">
        <v>300</v>
      </c>
      <c r="L147" s="347"/>
      <c r="M147" s="349"/>
    </row>
    <row r="148" spans="1:13" ht="21.75" customHeight="1">
      <c r="A148" s="342"/>
      <c r="B148" s="343"/>
      <c r="C148" s="343"/>
      <c r="D148" s="55">
        <v>2019</v>
      </c>
      <c r="E148" s="57">
        <f>J148+K148+I148</f>
        <v>347.74700000000001</v>
      </c>
      <c r="F148" s="12" t="s">
        <v>9</v>
      </c>
      <c r="G148" s="12">
        <v>45</v>
      </c>
      <c r="H148" s="12" t="s">
        <v>9</v>
      </c>
      <c r="I148" s="12">
        <f>I49</f>
        <v>45</v>
      </c>
      <c r="J148" s="57">
        <f>J14+J20+J34+J40+J43+J91+J104</f>
        <v>96.257000000000005</v>
      </c>
      <c r="K148" s="58">
        <f>K27+K110</f>
        <v>206.49</v>
      </c>
      <c r="L148" s="347"/>
      <c r="M148" s="349"/>
    </row>
    <row r="149" spans="1:13" ht="21.75" customHeight="1">
      <c r="A149" s="342"/>
      <c r="B149" s="343"/>
      <c r="C149" s="343"/>
      <c r="D149" s="55">
        <v>2020</v>
      </c>
      <c r="E149" s="12">
        <f>J149+K149</f>
        <v>346</v>
      </c>
      <c r="F149" s="12" t="s">
        <v>9</v>
      </c>
      <c r="G149" s="12" t="s">
        <v>9</v>
      </c>
      <c r="H149" s="12" t="s">
        <v>9</v>
      </c>
      <c r="I149" s="12" t="s">
        <v>9</v>
      </c>
      <c r="J149" s="12">
        <f>J15+J21+J35+J44+J92+J105+J44+J75</f>
        <v>96</v>
      </c>
      <c r="K149" s="56">
        <f>K28+K111</f>
        <v>250</v>
      </c>
      <c r="L149" s="347"/>
      <c r="M149" s="349"/>
    </row>
    <row r="150" spans="1:13" ht="21.75" customHeight="1">
      <c r="A150" s="342"/>
      <c r="B150" s="343"/>
      <c r="C150" s="343"/>
      <c r="D150" s="55">
        <v>2021</v>
      </c>
      <c r="E150" s="12">
        <f>E106+E93+E45+E36+E22+E16+E29+E112</f>
        <v>277.89999999999998</v>
      </c>
      <c r="F150" s="12" t="s">
        <v>9</v>
      </c>
      <c r="G150" s="12" t="s">
        <v>9</v>
      </c>
      <c r="H150" s="12" t="s">
        <v>9</v>
      </c>
      <c r="I150" s="12" t="s">
        <v>9</v>
      </c>
      <c r="J150" s="12">
        <f>J16+J22+J36+J45+J93+J106+J76</f>
        <v>27.9</v>
      </c>
      <c r="K150" s="56">
        <f>K29+K112</f>
        <v>250</v>
      </c>
      <c r="L150" s="347"/>
      <c r="M150" s="349"/>
    </row>
    <row r="151" spans="1:13" ht="21" customHeight="1">
      <c r="A151" s="342"/>
      <c r="B151" s="343"/>
      <c r="C151" s="343"/>
      <c r="D151" s="55">
        <v>2022</v>
      </c>
      <c r="E151" s="12">
        <f>E113+E94+E46+E37+E30+E23+E17+E107</f>
        <v>277.89999999999998</v>
      </c>
      <c r="F151" s="12" t="s">
        <v>9</v>
      </c>
      <c r="G151" s="12" t="s">
        <v>9</v>
      </c>
      <c r="H151" s="12" t="s">
        <v>9</v>
      </c>
      <c r="I151" s="12" t="s">
        <v>9</v>
      </c>
      <c r="J151" s="12">
        <f>J107+J94+J46+J37+J23+J17</f>
        <v>27.9</v>
      </c>
      <c r="K151" s="56">
        <f>K113+K30</f>
        <v>250</v>
      </c>
      <c r="L151" s="347"/>
      <c r="M151" s="349"/>
    </row>
    <row r="152" spans="1:13" ht="20.25" customHeight="1" thickBot="1">
      <c r="A152" s="344"/>
      <c r="B152" s="345"/>
      <c r="C152" s="345"/>
      <c r="D152" s="62" t="s">
        <v>181</v>
      </c>
      <c r="E152" s="63">
        <f>E150+E149+E148+E147+E146+E151</f>
        <v>1773.4470000000001</v>
      </c>
      <c r="F152" s="64" t="s">
        <v>9</v>
      </c>
      <c r="G152" s="64">
        <f>G147+G148</f>
        <v>60</v>
      </c>
      <c r="H152" s="64" t="s">
        <v>9</v>
      </c>
      <c r="I152" s="64">
        <f>I147+I148</f>
        <v>60</v>
      </c>
      <c r="J152" s="63">
        <f>J150+J149+J148+J147+J146+J151</f>
        <v>406.95699999999999</v>
      </c>
      <c r="K152" s="65">
        <f>K146+K147+K148+K149+K150+K151</f>
        <v>1306.49</v>
      </c>
      <c r="L152" s="348"/>
      <c r="M152" s="349"/>
    </row>
    <row r="153" spans="1:13" ht="17.25" customHeight="1"/>
    <row r="154" spans="1:13" ht="17.25" customHeight="1"/>
    <row r="155" spans="1:13" ht="17.25" customHeight="1"/>
    <row r="156" spans="1:13" ht="17.25" customHeight="1"/>
  </sheetData>
  <sheetProtection selectLockedCells="1" selectUnlockedCells="1"/>
  <mergeCells count="150">
    <mergeCell ref="L102:L107"/>
    <mergeCell ref="F95:F96"/>
    <mergeCell ref="I95:I96"/>
    <mergeCell ref="G95:G96"/>
    <mergeCell ref="H95:H96"/>
    <mergeCell ref="J118:J121"/>
    <mergeCell ref="I118:I121"/>
    <mergeCell ref="F118:F121"/>
    <mergeCell ref="E118:E121"/>
    <mergeCell ref="D118:D121"/>
    <mergeCell ref="M89:M94"/>
    <mergeCell ref="L89:L94"/>
    <mergeCell ref="A89:A94"/>
    <mergeCell ref="B89:C94"/>
    <mergeCell ref="A95:A101"/>
    <mergeCell ref="B95:C101"/>
    <mergeCell ref="C108:C113"/>
    <mergeCell ref="A114:A126"/>
    <mergeCell ref="C114:C126"/>
    <mergeCell ref="M114:M126"/>
    <mergeCell ref="L114:L126"/>
    <mergeCell ref="M108:M113"/>
    <mergeCell ref="L108:L113"/>
    <mergeCell ref="A108:A113"/>
    <mergeCell ref="M95:M101"/>
    <mergeCell ref="L95:L101"/>
    <mergeCell ref="A102:A107"/>
    <mergeCell ref="B102:C107"/>
    <mergeCell ref="M102:M107"/>
    <mergeCell ref="J95:J96"/>
    <mergeCell ref="K95:K96"/>
    <mergeCell ref="D95:D96"/>
    <mergeCell ref="E95:E96"/>
    <mergeCell ref="M72:M77"/>
    <mergeCell ref="L72:L77"/>
    <mergeCell ref="A78:A83"/>
    <mergeCell ref="B78:C83"/>
    <mergeCell ref="M78:M83"/>
    <mergeCell ref="L78:L83"/>
    <mergeCell ref="A84:A88"/>
    <mergeCell ref="C84:C88"/>
    <mergeCell ref="M84:M88"/>
    <mergeCell ref="L84:L88"/>
    <mergeCell ref="A72:A77"/>
    <mergeCell ref="C72:C77"/>
    <mergeCell ref="B53:C58"/>
    <mergeCell ref="A53:A58"/>
    <mergeCell ref="M53:M58"/>
    <mergeCell ref="L53:L58"/>
    <mergeCell ref="M59:M64"/>
    <mergeCell ref="L59:L64"/>
    <mergeCell ref="A59:A64"/>
    <mergeCell ref="B59:C64"/>
    <mergeCell ref="A65:A71"/>
    <mergeCell ref="B65:C71"/>
    <mergeCell ref="M65:M71"/>
    <mergeCell ref="L65:L71"/>
    <mergeCell ref="G65:G66"/>
    <mergeCell ref="H65:H66"/>
    <mergeCell ref="D65:D66"/>
    <mergeCell ref="E65:E66"/>
    <mergeCell ref="F65:F66"/>
    <mergeCell ref="I65:I66"/>
    <mergeCell ref="J65:J66"/>
    <mergeCell ref="K65:K66"/>
    <mergeCell ref="A38:A40"/>
    <mergeCell ref="B38:C40"/>
    <mergeCell ref="A41:A46"/>
    <mergeCell ref="C41:C46"/>
    <mergeCell ref="M38:M46"/>
    <mergeCell ref="L38:L46"/>
    <mergeCell ref="B47:C52"/>
    <mergeCell ref="A47:A52"/>
    <mergeCell ref="M47:M52"/>
    <mergeCell ref="L50:L52"/>
    <mergeCell ref="A31:A37"/>
    <mergeCell ref="B31:C37"/>
    <mergeCell ref="M31:M37"/>
    <mergeCell ref="L31:L37"/>
    <mergeCell ref="D31:D32"/>
    <mergeCell ref="E31:E32"/>
    <mergeCell ref="F31:F32"/>
    <mergeCell ref="I31:I32"/>
    <mergeCell ref="J31:J32"/>
    <mergeCell ref="K31:K32"/>
    <mergeCell ref="G31:G32"/>
    <mergeCell ref="H31:H32"/>
    <mergeCell ref="A146:C152"/>
    <mergeCell ref="L146:L152"/>
    <mergeCell ref="M146:M152"/>
    <mergeCell ref="D127:D128"/>
    <mergeCell ref="E127:E128"/>
    <mergeCell ref="F127:F128"/>
    <mergeCell ref="I127:I128"/>
    <mergeCell ref="J127:J128"/>
    <mergeCell ref="G127:G128"/>
    <mergeCell ref="H127:H128"/>
    <mergeCell ref="C134:C139"/>
    <mergeCell ref="A134:B139"/>
    <mergeCell ref="L134:L139"/>
    <mergeCell ref="K127:K128"/>
    <mergeCell ref="M134:M139"/>
    <mergeCell ref="C140:C145"/>
    <mergeCell ref="A140:B145"/>
    <mergeCell ref="L140:L145"/>
    <mergeCell ref="M140:M145"/>
    <mergeCell ref="A127:B133"/>
    <mergeCell ref="C127:C133"/>
    <mergeCell ref="M127:M133"/>
    <mergeCell ref="L127:L133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B8:C8"/>
    <mergeCell ref="A9:M9"/>
    <mergeCell ref="A10:M10"/>
    <mergeCell ref="A11:M11"/>
    <mergeCell ref="D24:D25"/>
    <mergeCell ref="E24:E25"/>
    <mergeCell ref="F24:F25"/>
    <mergeCell ref="I24:I25"/>
    <mergeCell ref="J24:J25"/>
    <mergeCell ref="K24:K25"/>
    <mergeCell ref="G24:G25"/>
    <mergeCell ref="H24:H25"/>
    <mergeCell ref="B12:C17"/>
    <mergeCell ref="A12:A17"/>
    <mergeCell ref="L12:L17"/>
    <mergeCell ref="M12:M17"/>
    <mergeCell ref="B18:C23"/>
    <mergeCell ref="A18:A23"/>
    <mergeCell ref="M18:M23"/>
    <mergeCell ref="A24:A30"/>
    <mergeCell ref="B24:C30"/>
    <mergeCell ref="M24:M30"/>
    <mergeCell ref="L24:L30"/>
    <mergeCell ref="L18:L23"/>
  </mergeCells>
  <pageMargins left="0.39370078740157483" right="0.19685039370078741" top="0.35433070866141736" bottom="0.2" header="0.51181102362204722" footer="0.26"/>
  <pageSetup paperSize="9" scale="50" firstPageNumber="0" fitToWidth="0" fitToHeight="0" orientation="landscape" horizontalDpi="300" verticalDpi="300" r:id="rId1"/>
  <headerFooter alignWithMargins="0"/>
  <rowBreaks count="3" manualBreakCount="3">
    <brk id="40" max="16383" man="1"/>
    <brk id="77" max="16383" man="1"/>
    <brk id="1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83"/>
  <sheetViews>
    <sheetView view="pageBreakPreview" zoomScale="58" zoomScaleSheetLayoutView="58" workbookViewId="0">
      <selection activeCell="D12" sqref="D12:D13"/>
    </sheetView>
  </sheetViews>
  <sheetFormatPr defaultColWidth="8.85546875" defaultRowHeight="15" customHeight="1"/>
  <cols>
    <col min="1" max="1" width="5.7109375" style="3" customWidth="1"/>
    <col min="2" max="2" width="78.85546875" style="3" customWidth="1"/>
    <col min="3" max="3" width="25" style="3" customWidth="1"/>
    <col min="4" max="4" width="36.5703125" style="3" customWidth="1"/>
    <col min="5" max="5" width="13.140625" style="3" customWidth="1"/>
    <col min="6" max="6" width="10.28515625" style="3" customWidth="1"/>
    <col min="7" max="7" width="20.42578125" style="3" customWidth="1"/>
    <col min="8" max="8" width="24.85546875" style="3" customWidth="1"/>
    <col min="9" max="9" width="25.7109375" style="3" customWidth="1"/>
    <col min="10" max="10" width="24.85546875" style="3" customWidth="1"/>
    <col min="11" max="11" width="37.140625" style="3" customWidth="1"/>
    <col min="12" max="12" width="42.7109375" style="3" customWidth="1"/>
    <col min="13" max="14" width="9.28515625" style="3" customWidth="1"/>
    <col min="15" max="16384" width="8.85546875" style="3"/>
  </cols>
  <sheetData>
    <row r="1" spans="1:14" ht="60.75" customHeight="1">
      <c r="A1" s="369" t="s">
        <v>173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1"/>
      <c r="M1" s="5"/>
    </row>
    <row r="2" spans="1:14" ht="37.5" customHeight="1" thickBot="1">
      <c r="A2" s="372" t="s">
        <v>107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4"/>
      <c r="M2" s="5"/>
    </row>
    <row r="3" spans="1:14" ht="23.25" customHeight="1" thickBot="1">
      <c r="A3" s="339" t="s">
        <v>0</v>
      </c>
      <c r="B3" s="339" t="s">
        <v>1</v>
      </c>
      <c r="C3" s="339" t="s">
        <v>2</v>
      </c>
      <c r="D3" s="339" t="s">
        <v>147</v>
      </c>
      <c r="E3" s="339" t="s">
        <v>3</v>
      </c>
      <c r="F3" s="339"/>
      <c r="G3" s="339"/>
      <c r="H3" s="339"/>
      <c r="I3" s="339"/>
      <c r="J3" s="339" t="s">
        <v>4</v>
      </c>
      <c r="K3" s="339" t="s">
        <v>137</v>
      </c>
      <c r="L3" s="339" t="s">
        <v>138</v>
      </c>
      <c r="M3" s="5"/>
    </row>
    <row r="4" spans="1:14" ht="24" customHeight="1" thickBot="1">
      <c r="A4" s="339"/>
      <c r="B4" s="339"/>
      <c r="C4" s="339"/>
      <c r="D4" s="339"/>
      <c r="E4" s="339" t="s">
        <v>5</v>
      </c>
      <c r="F4" s="339" t="s">
        <v>132</v>
      </c>
      <c r="G4" s="339"/>
      <c r="H4" s="339"/>
      <c r="I4" s="339"/>
      <c r="J4" s="339"/>
      <c r="K4" s="339"/>
      <c r="L4" s="339"/>
      <c r="M4" s="5"/>
    </row>
    <row r="5" spans="1:14" ht="42" customHeight="1" thickBot="1">
      <c r="A5" s="339"/>
      <c r="B5" s="339"/>
      <c r="C5" s="339"/>
      <c r="D5" s="339"/>
      <c r="E5" s="339"/>
      <c r="F5" s="339" t="s">
        <v>6</v>
      </c>
      <c r="G5" s="339"/>
      <c r="H5" s="339"/>
      <c r="I5" s="339" t="s">
        <v>7</v>
      </c>
      <c r="J5" s="339"/>
      <c r="K5" s="339"/>
      <c r="L5" s="339"/>
      <c r="M5" s="5"/>
    </row>
    <row r="6" spans="1:14" ht="18.95" customHeight="1" thickBot="1">
      <c r="A6" s="339"/>
      <c r="B6" s="339"/>
      <c r="C6" s="339"/>
      <c r="D6" s="339"/>
      <c r="E6" s="339"/>
      <c r="F6" s="339" t="s">
        <v>133</v>
      </c>
      <c r="G6" s="339" t="s">
        <v>134</v>
      </c>
      <c r="H6" s="339"/>
      <c r="I6" s="339"/>
      <c r="J6" s="339"/>
      <c r="K6" s="339"/>
      <c r="L6" s="339"/>
      <c r="M6" s="5"/>
    </row>
    <row r="7" spans="1:14" ht="58.5" customHeight="1" thickBot="1">
      <c r="A7" s="339"/>
      <c r="B7" s="339"/>
      <c r="C7" s="339"/>
      <c r="D7" s="339"/>
      <c r="E7" s="339"/>
      <c r="F7" s="339"/>
      <c r="G7" s="112" t="s">
        <v>135</v>
      </c>
      <c r="H7" s="112" t="s">
        <v>136</v>
      </c>
      <c r="I7" s="339"/>
      <c r="J7" s="339"/>
      <c r="K7" s="339"/>
      <c r="L7" s="339"/>
      <c r="M7" s="5"/>
    </row>
    <row r="8" spans="1:14" ht="24" customHeight="1" thickBot="1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5"/>
    </row>
    <row r="9" spans="1:14" ht="21.75" customHeight="1">
      <c r="A9" s="362" t="s">
        <v>175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5"/>
    </row>
    <row r="10" spans="1:14" ht="18.95" customHeight="1">
      <c r="A10" s="363" t="s">
        <v>148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5"/>
    </row>
    <row r="11" spans="1:14" ht="20.25" customHeight="1">
      <c r="A11" s="364" t="s">
        <v>149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5"/>
    </row>
    <row r="12" spans="1:14" ht="23.85" customHeight="1">
      <c r="A12" s="317" t="s">
        <v>8</v>
      </c>
      <c r="B12" s="317" t="s">
        <v>108</v>
      </c>
      <c r="C12" s="317">
        <v>2017</v>
      </c>
      <c r="D12" s="365">
        <v>264.99311</v>
      </c>
      <c r="E12" s="366" t="s">
        <v>9</v>
      </c>
      <c r="F12" s="366" t="s">
        <v>9</v>
      </c>
      <c r="G12" s="366" t="s">
        <v>9</v>
      </c>
      <c r="H12" s="366" t="s">
        <v>9</v>
      </c>
      <c r="I12" s="365">
        <v>264.99311</v>
      </c>
      <c r="J12" s="367" t="s">
        <v>9</v>
      </c>
      <c r="K12" s="317" t="s">
        <v>109</v>
      </c>
      <c r="L12" s="368" t="s">
        <v>183</v>
      </c>
      <c r="M12" s="5"/>
    </row>
    <row r="13" spans="1:14" ht="9" customHeight="1">
      <c r="A13" s="317"/>
      <c r="B13" s="317"/>
      <c r="C13" s="317"/>
      <c r="D13" s="365"/>
      <c r="E13" s="365"/>
      <c r="F13" s="366"/>
      <c r="G13" s="366"/>
      <c r="H13" s="365"/>
      <c r="I13" s="365"/>
      <c r="J13" s="367"/>
      <c r="K13" s="317"/>
      <c r="L13" s="368"/>
      <c r="M13" s="5"/>
    </row>
    <row r="14" spans="1:14" ht="20.100000000000001" customHeight="1">
      <c r="A14" s="317"/>
      <c r="B14" s="317"/>
      <c r="C14" s="317">
        <v>2018</v>
      </c>
      <c r="D14" s="365">
        <v>355.416</v>
      </c>
      <c r="E14" s="366" t="s">
        <v>9</v>
      </c>
      <c r="F14" s="366" t="s">
        <v>9</v>
      </c>
      <c r="G14" s="366" t="s">
        <v>9</v>
      </c>
      <c r="H14" s="366" t="s">
        <v>9</v>
      </c>
      <c r="I14" s="365">
        <v>355.416</v>
      </c>
      <c r="J14" s="367" t="s">
        <v>9</v>
      </c>
      <c r="K14" s="317"/>
      <c r="L14" s="368"/>
      <c r="M14" s="5"/>
    </row>
    <row r="15" spans="1:14" ht="12.6" customHeight="1">
      <c r="A15" s="317"/>
      <c r="B15" s="317"/>
      <c r="C15" s="317"/>
      <c r="D15" s="365"/>
      <c r="E15" s="375"/>
      <c r="F15" s="366"/>
      <c r="G15" s="366"/>
      <c r="H15" s="375"/>
      <c r="I15" s="365"/>
      <c r="J15" s="367"/>
      <c r="K15" s="317"/>
      <c r="L15" s="368"/>
      <c r="M15" s="5"/>
    </row>
    <row r="16" spans="1:14" ht="27.75" customHeight="1">
      <c r="A16" s="317"/>
      <c r="B16" s="317"/>
      <c r="C16" s="109">
        <v>2019</v>
      </c>
      <c r="D16" s="114">
        <f>I16</f>
        <v>317.85187999999999</v>
      </c>
      <c r="E16" s="115" t="s">
        <v>9</v>
      </c>
      <c r="F16" s="115"/>
      <c r="G16" s="115" t="s">
        <v>9</v>
      </c>
      <c r="H16" s="115" t="s">
        <v>9</v>
      </c>
      <c r="I16" s="114">
        <v>317.85187999999999</v>
      </c>
      <c r="J16" s="116" t="s">
        <v>9</v>
      </c>
      <c r="K16" s="317"/>
      <c r="L16" s="368"/>
      <c r="M16" s="5"/>
      <c r="N16" s="4"/>
    </row>
    <row r="17" spans="1:14" ht="32.25" customHeight="1">
      <c r="A17" s="317"/>
      <c r="B17" s="317"/>
      <c r="C17" s="109">
        <v>2020</v>
      </c>
      <c r="D17" s="117">
        <f>I17</f>
        <v>327.67399999999998</v>
      </c>
      <c r="E17" s="115" t="s">
        <v>9</v>
      </c>
      <c r="F17" s="115" t="s">
        <v>9</v>
      </c>
      <c r="G17" s="115" t="s">
        <v>9</v>
      </c>
      <c r="H17" s="115" t="s">
        <v>9</v>
      </c>
      <c r="I17" s="117">
        <v>327.67399999999998</v>
      </c>
      <c r="J17" s="116" t="s">
        <v>9</v>
      </c>
      <c r="K17" s="317"/>
      <c r="L17" s="368"/>
      <c r="M17" s="5"/>
      <c r="N17" s="4"/>
    </row>
    <row r="18" spans="1:14" ht="26.25" customHeight="1">
      <c r="A18" s="317"/>
      <c r="B18" s="317"/>
      <c r="C18" s="110">
        <v>2021</v>
      </c>
      <c r="D18" s="117">
        <f>I18</f>
        <v>0</v>
      </c>
      <c r="E18" s="44" t="s">
        <v>9</v>
      </c>
      <c r="F18" s="44" t="s">
        <v>9</v>
      </c>
      <c r="G18" s="44" t="s">
        <v>9</v>
      </c>
      <c r="H18" s="44" t="s">
        <v>9</v>
      </c>
      <c r="I18" s="117">
        <v>0</v>
      </c>
      <c r="J18" s="44" t="s">
        <v>9</v>
      </c>
      <c r="K18" s="317"/>
      <c r="L18" s="368"/>
      <c r="M18" s="5"/>
      <c r="N18" s="4"/>
    </row>
    <row r="19" spans="1:14" ht="27.75" customHeight="1">
      <c r="A19" s="317"/>
      <c r="B19" s="317"/>
      <c r="C19" s="110">
        <v>2022</v>
      </c>
      <c r="D19" s="117">
        <f>I19</f>
        <v>0</v>
      </c>
      <c r="E19" s="44" t="s">
        <v>9</v>
      </c>
      <c r="F19" s="44"/>
      <c r="G19" s="44" t="s">
        <v>9</v>
      </c>
      <c r="H19" s="44" t="s">
        <v>9</v>
      </c>
      <c r="I19" s="117">
        <v>0</v>
      </c>
      <c r="J19" s="44" t="s">
        <v>9</v>
      </c>
      <c r="K19" s="317"/>
      <c r="L19" s="368"/>
      <c r="M19" s="5"/>
      <c r="N19" s="4"/>
    </row>
    <row r="20" spans="1:14" ht="15.75" customHeight="1">
      <c r="A20" s="317" t="s">
        <v>15</v>
      </c>
      <c r="B20" s="317" t="s">
        <v>110</v>
      </c>
      <c r="C20" s="317">
        <v>2017</v>
      </c>
      <c r="D20" s="365">
        <v>140.20716999999999</v>
      </c>
      <c r="E20" s="366" t="s">
        <v>9</v>
      </c>
      <c r="F20" s="366" t="s">
        <v>9</v>
      </c>
      <c r="G20" s="366" t="s">
        <v>9</v>
      </c>
      <c r="H20" s="366" t="s">
        <v>9</v>
      </c>
      <c r="I20" s="365">
        <v>140.20716999999999</v>
      </c>
      <c r="J20" s="367" t="s">
        <v>9</v>
      </c>
      <c r="K20" s="317" t="s">
        <v>111</v>
      </c>
      <c r="L20" s="368"/>
      <c r="M20" s="5"/>
    </row>
    <row r="21" spans="1:14" ht="12.6" customHeight="1">
      <c r="A21" s="317"/>
      <c r="B21" s="317"/>
      <c r="C21" s="317"/>
      <c r="D21" s="365"/>
      <c r="E21" s="365"/>
      <c r="F21" s="365"/>
      <c r="G21" s="366"/>
      <c r="H21" s="365"/>
      <c r="I21" s="365">
        <v>83.138000000000005</v>
      </c>
      <c r="J21" s="367" t="s">
        <v>9</v>
      </c>
      <c r="K21" s="317"/>
      <c r="L21" s="368"/>
      <c r="M21" s="5"/>
    </row>
    <row r="22" spans="1:14" ht="9" customHeight="1">
      <c r="A22" s="317"/>
      <c r="B22" s="317"/>
      <c r="C22" s="317"/>
      <c r="D22" s="365"/>
      <c r="E22" s="365"/>
      <c r="F22" s="365"/>
      <c r="G22" s="366"/>
      <c r="H22" s="365"/>
      <c r="I22" s="365">
        <v>57.127000000000002</v>
      </c>
      <c r="J22" s="367" t="s">
        <v>9</v>
      </c>
      <c r="K22" s="317"/>
      <c r="L22" s="368"/>
      <c r="M22" s="5"/>
    </row>
    <row r="23" spans="1:14" ht="31.5" customHeight="1">
      <c r="A23" s="317"/>
      <c r="B23" s="317"/>
      <c r="C23" s="38">
        <v>2018</v>
      </c>
      <c r="D23" s="66">
        <v>210.34001000000001</v>
      </c>
      <c r="E23" s="67" t="s">
        <v>9</v>
      </c>
      <c r="F23" s="115" t="s">
        <v>9</v>
      </c>
      <c r="G23" s="115" t="s">
        <v>9</v>
      </c>
      <c r="H23" s="67" t="s">
        <v>9</v>
      </c>
      <c r="I23" s="66">
        <v>210.34001000000001</v>
      </c>
      <c r="J23" s="80" t="s">
        <v>9</v>
      </c>
      <c r="K23" s="317"/>
      <c r="L23" s="368"/>
      <c r="M23" s="5"/>
    </row>
    <row r="24" spans="1:14" ht="29.1" customHeight="1">
      <c r="A24" s="317"/>
      <c r="B24" s="317"/>
      <c r="C24" s="109">
        <v>2019</v>
      </c>
      <c r="D24" s="114">
        <f>I24</f>
        <v>233.80697000000001</v>
      </c>
      <c r="E24" s="115" t="s">
        <v>9</v>
      </c>
      <c r="F24" s="115" t="s">
        <v>9</v>
      </c>
      <c r="G24" s="115" t="s">
        <v>9</v>
      </c>
      <c r="H24" s="115" t="s">
        <v>9</v>
      </c>
      <c r="I24" s="114">
        <v>233.80697000000001</v>
      </c>
      <c r="J24" s="116" t="s">
        <v>9</v>
      </c>
      <c r="K24" s="317"/>
      <c r="L24" s="368"/>
      <c r="M24" s="5"/>
    </row>
    <row r="25" spans="1:14" ht="29.1" customHeight="1">
      <c r="A25" s="317"/>
      <c r="B25" s="317"/>
      <c r="C25" s="109">
        <v>2020</v>
      </c>
      <c r="D25" s="117">
        <f>I25</f>
        <v>238.82599999999999</v>
      </c>
      <c r="E25" s="115" t="s">
        <v>9</v>
      </c>
      <c r="F25" s="115" t="s">
        <v>9</v>
      </c>
      <c r="G25" s="115" t="s">
        <v>9</v>
      </c>
      <c r="H25" s="115" t="s">
        <v>9</v>
      </c>
      <c r="I25" s="117">
        <v>238.82599999999999</v>
      </c>
      <c r="J25" s="116" t="s">
        <v>9</v>
      </c>
      <c r="K25" s="317"/>
      <c r="L25" s="368"/>
      <c r="M25" s="5"/>
    </row>
    <row r="26" spans="1:14" ht="29.1" customHeight="1">
      <c r="A26" s="317"/>
      <c r="B26" s="317"/>
      <c r="C26" s="19">
        <v>2021</v>
      </c>
      <c r="D26" s="117">
        <f>I26</f>
        <v>0</v>
      </c>
      <c r="E26" s="18" t="s">
        <v>9</v>
      </c>
      <c r="F26" s="18" t="s">
        <v>9</v>
      </c>
      <c r="G26" s="18" t="s">
        <v>9</v>
      </c>
      <c r="H26" s="18" t="s">
        <v>9</v>
      </c>
      <c r="I26" s="117">
        <v>0</v>
      </c>
      <c r="J26" s="116" t="s">
        <v>9</v>
      </c>
      <c r="K26" s="317"/>
      <c r="L26" s="368"/>
      <c r="M26" s="5"/>
    </row>
    <row r="27" spans="1:14" ht="29.1" customHeight="1">
      <c r="A27" s="317"/>
      <c r="B27" s="317"/>
      <c r="C27" s="19">
        <v>2022</v>
      </c>
      <c r="D27" s="117">
        <f>I27</f>
        <v>0</v>
      </c>
      <c r="E27" s="18" t="s">
        <v>9</v>
      </c>
      <c r="F27" s="18" t="s">
        <v>9</v>
      </c>
      <c r="G27" s="18" t="s">
        <v>9</v>
      </c>
      <c r="H27" s="18" t="s">
        <v>9</v>
      </c>
      <c r="I27" s="117">
        <v>0</v>
      </c>
      <c r="J27" s="116" t="s">
        <v>9</v>
      </c>
      <c r="K27" s="317"/>
      <c r="L27" s="368"/>
      <c r="M27" s="5"/>
    </row>
    <row r="28" spans="1:14" ht="28.5" customHeight="1">
      <c r="A28" s="317" t="s">
        <v>19</v>
      </c>
      <c r="B28" s="317" t="s">
        <v>112</v>
      </c>
      <c r="C28" s="109">
        <v>2017</v>
      </c>
      <c r="D28" s="115" t="str">
        <f>I28</f>
        <v>-</v>
      </c>
      <c r="E28" s="115" t="s">
        <v>9</v>
      </c>
      <c r="F28" s="115" t="s">
        <v>9</v>
      </c>
      <c r="G28" s="115" t="s">
        <v>9</v>
      </c>
      <c r="H28" s="115" t="s">
        <v>9</v>
      </c>
      <c r="I28" s="115" t="s">
        <v>9</v>
      </c>
      <c r="J28" s="116" t="s">
        <v>9</v>
      </c>
      <c r="K28" s="317" t="s">
        <v>113</v>
      </c>
      <c r="L28" s="368"/>
      <c r="M28" s="5"/>
    </row>
    <row r="29" spans="1:14" ht="24" customHeight="1">
      <c r="A29" s="317"/>
      <c r="B29" s="317"/>
      <c r="C29" s="109">
        <v>2018</v>
      </c>
      <c r="D29" s="115" t="s">
        <v>9</v>
      </c>
      <c r="E29" s="115" t="s">
        <v>9</v>
      </c>
      <c r="F29" s="115" t="s">
        <v>9</v>
      </c>
      <c r="G29" s="115" t="s">
        <v>9</v>
      </c>
      <c r="H29" s="115" t="s">
        <v>9</v>
      </c>
      <c r="I29" s="115" t="s">
        <v>9</v>
      </c>
      <c r="J29" s="116" t="s">
        <v>9</v>
      </c>
      <c r="K29" s="317"/>
      <c r="L29" s="368"/>
      <c r="M29" s="5"/>
    </row>
    <row r="30" spans="1:14" ht="27" customHeight="1">
      <c r="A30" s="317"/>
      <c r="B30" s="317"/>
      <c r="C30" s="109">
        <v>2019</v>
      </c>
      <c r="D30" s="115" t="s">
        <v>9</v>
      </c>
      <c r="E30" s="115" t="s">
        <v>9</v>
      </c>
      <c r="F30" s="115" t="s">
        <v>9</v>
      </c>
      <c r="G30" s="115" t="s">
        <v>9</v>
      </c>
      <c r="H30" s="115" t="s">
        <v>9</v>
      </c>
      <c r="I30" s="115" t="s">
        <v>9</v>
      </c>
      <c r="J30" s="116" t="s">
        <v>9</v>
      </c>
      <c r="K30" s="317"/>
      <c r="L30" s="368"/>
      <c r="M30" s="5"/>
    </row>
    <row r="31" spans="1:14" ht="28.5" customHeight="1">
      <c r="A31" s="317"/>
      <c r="B31" s="317"/>
      <c r="C31" s="109">
        <v>2020</v>
      </c>
      <c r="D31" s="115" t="s">
        <v>9</v>
      </c>
      <c r="E31" s="115" t="s">
        <v>9</v>
      </c>
      <c r="F31" s="115" t="s">
        <v>9</v>
      </c>
      <c r="G31" s="115" t="s">
        <v>9</v>
      </c>
      <c r="H31" s="115" t="s">
        <v>9</v>
      </c>
      <c r="I31" s="115" t="s">
        <v>9</v>
      </c>
      <c r="J31" s="116" t="s">
        <v>9</v>
      </c>
      <c r="K31" s="317"/>
      <c r="L31" s="368"/>
      <c r="M31" s="5"/>
    </row>
    <row r="32" spans="1:14" ht="22.5" customHeight="1">
      <c r="A32" s="317"/>
      <c r="B32" s="317"/>
      <c r="C32" s="19">
        <v>2021</v>
      </c>
      <c r="D32" s="115" t="s">
        <v>9</v>
      </c>
      <c r="E32" s="18"/>
      <c r="F32" s="18"/>
      <c r="G32" s="115" t="s">
        <v>9</v>
      </c>
      <c r="H32" s="115" t="s">
        <v>9</v>
      </c>
      <c r="I32" s="18" t="s">
        <v>9</v>
      </c>
      <c r="J32" s="116" t="s">
        <v>9</v>
      </c>
      <c r="K32" s="317"/>
      <c r="L32" s="368"/>
      <c r="M32" s="5"/>
    </row>
    <row r="33" spans="1:13" ht="21.75" customHeight="1">
      <c r="A33" s="317"/>
      <c r="B33" s="317"/>
      <c r="C33" s="19">
        <v>2022</v>
      </c>
      <c r="D33" s="115" t="s">
        <v>9</v>
      </c>
      <c r="E33" s="18"/>
      <c r="F33" s="18"/>
      <c r="G33" s="115" t="s">
        <v>9</v>
      </c>
      <c r="H33" s="115" t="s">
        <v>9</v>
      </c>
      <c r="I33" s="18" t="s">
        <v>9</v>
      </c>
      <c r="J33" s="116" t="s">
        <v>9</v>
      </c>
      <c r="K33" s="317"/>
      <c r="L33" s="368"/>
      <c r="M33" s="5"/>
    </row>
    <row r="34" spans="1:13" ht="24.75" customHeight="1">
      <c r="A34" s="317" t="s">
        <v>22</v>
      </c>
      <c r="B34" s="317" t="s">
        <v>114</v>
      </c>
      <c r="C34" s="185">
        <v>2017</v>
      </c>
      <c r="D34" s="114">
        <v>294.70442000000003</v>
      </c>
      <c r="E34" s="115" t="s">
        <v>9</v>
      </c>
      <c r="F34" s="115" t="s">
        <v>9</v>
      </c>
      <c r="G34" s="115" t="s">
        <v>9</v>
      </c>
      <c r="H34" s="115" t="s">
        <v>9</v>
      </c>
      <c r="I34" s="117">
        <v>294.70442000000003</v>
      </c>
      <c r="J34" s="116" t="s">
        <v>9</v>
      </c>
      <c r="K34" s="317" t="s">
        <v>115</v>
      </c>
      <c r="L34" s="368"/>
      <c r="M34" s="180"/>
    </row>
    <row r="35" spans="1:13" ht="23.25" customHeight="1">
      <c r="A35" s="317"/>
      <c r="B35" s="317"/>
      <c r="C35" s="185">
        <v>2018</v>
      </c>
      <c r="D35" s="114">
        <v>444.29468000000003</v>
      </c>
      <c r="E35" s="115" t="s">
        <v>9</v>
      </c>
      <c r="F35" s="115" t="s">
        <v>9</v>
      </c>
      <c r="G35" s="115" t="s">
        <v>9</v>
      </c>
      <c r="H35" s="115" t="s">
        <v>9</v>
      </c>
      <c r="I35" s="114">
        <v>444.29468000000003</v>
      </c>
      <c r="J35" s="116"/>
      <c r="K35" s="317"/>
      <c r="L35" s="368"/>
      <c r="M35" s="181"/>
    </row>
    <row r="36" spans="1:13" s="45" customFormat="1" ht="22.5" customHeight="1">
      <c r="A36" s="317"/>
      <c r="B36" s="317"/>
      <c r="C36" s="186">
        <v>2019</v>
      </c>
      <c r="D36" s="70">
        <f>I36</f>
        <v>491.53798</v>
      </c>
      <c r="E36" s="69" t="s">
        <v>9</v>
      </c>
      <c r="F36" s="69" t="s">
        <v>9</v>
      </c>
      <c r="G36" s="69" t="s">
        <v>9</v>
      </c>
      <c r="H36" s="69" t="s">
        <v>9</v>
      </c>
      <c r="I36" s="70">
        <v>491.53798</v>
      </c>
      <c r="J36" s="81" t="s">
        <v>9</v>
      </c>
      <c r="K36" s="317"/>
      <c r="L36" s="368"/>
      <c r="M36" s="182"/>
    </row>
    <row r="37" spans="1:13" ht="21" customHeight="1">
      <c r="A37" s="317"/>
      <c r="B37" s="317"/>
      <c r="C37" s="185">
        <v>2020</v>
      </c>
      <c r="D37" s="115">
        <v>494</v>
      </c>
      <c r="E37" s="115" t="s">
        <v>9</v>
      </c>
      <c r="F37" s="115" t="s">
        <v>9</v>
      </c>
      <c r="G37" s="115" t="s">
        <v>9</v>
      </c>
      <c r="H37" s="115" t="s">
        <v>9</v>
      </c>
      <c r="I37" s="115">
        <v>494</v>
      </c>
      <c r="J37" s="116" t="s">
        <v>9</v>
      </c>
      <c r="K37" s="317"/>
      <c r="L37" s="368"/>
      <c r="M37" s="5"/>
    </row>
    <row r="38" spans="1:13" ht="27.95" customHeight="1">
      <c r="A38" s="317"/>
      <c r="B38" s="317"/>
      <c r="C38" s="187">
        <v>2021</v>
      </c>
      <c r="D38" s="115">
        <f>I38</f>
        <v>0</v>
      </c>
      <c r="E38" s="69" t="s">
        <v>9</v>
      </c>
      <c r="F38" s="69" t="s">
        <v>9</v>
      </c>
      <c r="G38" s="69" t="s">
        <v>9</v>
      </c>
      <c r="H38" s="69" t="s">
        <v>9</v>
      </c>
      <c r="I38" s="115">
        <v>0</v>
      </c>
      <c r="J38" s="18"/>
      <c r="K38" s="317"/>
      <c r="L38" s="368"/>
      <c r="M38" s="5"/>
    </row>
    <row r="39" spans="1:13" ht="21" customHeight="1">
      <c r="A39" s="317"/>
      <c r="B39" s="317"/>
      <c r="C39" s="187">
        <v>2022</v>
      </c>
      <c r="D39" s="115">
        <f>I39</f>
        <v>0</v>
      </c>
      <c r="E39" s="69" t="s">
        <v>9</v>
      </c>
      <c r="F39" s="69" t="s">
        <v>9</v>
      </c>
      <c r="G39" s="69" t="s">
        <v>9</v>
      </c>
      <c r="H39" s="69" t="s">
        <v>9</v>
      </c>
      <c r="I39" s="115">
        <v>0</v>
      </c>
      <c r="J39" s="18"/>
      <c r="K39" s="317"/>
      <c r="L39" s="368"/>
      <c r="M39" s="5"/>
    </row>
    <row r="40" spans="1:13" ht="24.75" customHeight="1">
      <c r="A40" s="317" t="s">
        <v>25</v>
      </c>
      <c r="B40" s="317" t="s">
        <v>116</v>
      </c>
      <c r="C40" s="185">
        <v>2017</v>
      </c>
      <c r="D40" s="115" t="str">
        <f>I40</f>
        <v>-</v>
      </c>
      <c r="E40" s="115" t="s">
        <v>9</v>
      </c>
      <c r="F40" s="115" t="s">
        <v>9</v>
      </c>
      <c r="G40" s="115" t="s">
        <v>9</v>
      </c>
      <c r="H40" s="115" t="s">
        <v>9</v>
      </c>
      <c r="I40" s="115" t="s">
        <v>9</v>
      </c>
      <c r="J40" s="116" t="s">
        <v>9</v>
      </c>
      <c r="K40" s="317" t="s">
        <v>117</v>
      </c>
      <c r="L40" s="368"/>
      <c r="M40" s="181"/>
    </row>
    <row r="41" spans="1:13" ht="22.5" customHeight="1">
      <c r="A41" s="317"/>
      <c r="B41" s="317"/>
      <c r="C41" s="185">
        <v>2018</v>
      </c>
      <c r="D41" s="115" t="s">
        <v>9</v>
      </c>
      <c r="E41" s="115" t="s">
        <v>9</v>
      </c>
      <c r="F41" s="115" t="s">
        <v>9</v>
      </c>
      <c r="G41" s="115" t="s">
        <v>9</v>
      </c>
      <c r="H41" s="115" t="s">
        <v>9</v>
      </c>
      <c r="I41" s="115" t="s">
        <v>9</v>
      </c>
      <c r="J41" s="116" t="s">
        <v>9</v>
      </c>
      <c r="K41" s="317"/>
      <c r="L41" s="368"/>
      <c r="M41" s="181"/>
    </row>
    <row r="42" spans="1:13" ht="26.25" customHeight="1">
      <c r="A42" s="317"/>
      <c r="B42" s="317"/>
      <c r="C42" s="185">
        <v>2019</v>
      </c>
      <c r="D42" s="115" t="s">
        <v>9</v>
      </c>
      <c r="E42" s="115" t="s">
        <v>9</v>
      </c>
      <c r="F42" s="115" t="s">
        <v>9</v>
      </c>
      <c r="G42" s="115" t="s">
        <v>9</v>
      </c>
      <c r="H42" s="115" t="s">
        <v>9</v>
      </c>
      <c r="I42" s="115" t="s">
        <v>9</v>
      </c>
      <c r="J42" s="116" t="s">
        <v>9</v>
      </c>
      <c r="K42" s="317"/>
      <c r="L42" s="368"/>
      <c r="M42" s="5"/>
    </row>
    <row r="43" spans="1:13" ht="27.75" customHeight="1">
      <c r="A43" s="317"/>
      <c r="B43" s="317"/>
      <c r="C43" s="185">
        <v>2020</v>
      </c>
      <c r="D43" s="115" t="s">
        <v>9</v>
      </c>
      <c r="E43" s="115" t="s">
        <v>9</v>
      </c>
      <c r="F43" s="115" t="s">
        <v>9</v>
      </c>
      <c r="G43" s="115" t="s">
        <v>9</v>
      </c>
      <c r="H43" s="115" t="s">
        <v>9</v>
      </c>
      <c r="I43" s="115" t="s">
        <v>9</v>
      </c>
      <c r="J43" s="116" t="s">
        <v>9</v>
      </c>
      <c r="K43" s="317"/>
      <c r="L43" s="368"/>
      <c r="M43" s="5"/>
    </row>
    <row r="44" spans="1:13" ht="28.5" customHeight="1">
      <c r="A44" s="317"/>
      <c r="B44" s="317"/>
      <c r="C44" s="187">
        <v>2021</v>
      </c>
      <c r="D44" s="44" t="s">
        <v>9</v>
      </c>
      <c r="E44" s="44" t="s">
        <v>9</v>
      </c>
      <c r="F44" s="44" t="s">
        <v>9</v>
      </c>
      <c r="G44" s="44" t="s">
        <v>9</v>
      </c>
      <c r="H44" s="44" t="s">
        <v>9</v>
      </c>
      <c r="I44" s="44" t="s">
        <v>9</v>
      </c>
      <c r="J44" s="44" t="s">
        <v>9</v>
      </c>
      <c r="K44" s="317"/>
      <c r="L44" s="368"/>
      <c r="M44" s="5"/>
    </row>
    <row r="45" spans="1:13" ht="27.75" customHeight="1">
      <c r="A45" s="317"/>
      <c r="B45" s="317"/>
      <c r="C45" s="187">
        <v>2022</v>
      </c>
      <c r="D45" s="44" t="s">
        <v>9</v>
      </c>
      <c r="E45" s="44" t="s">
        <v>9</v>
      </c>
      <c r="F45" s="44" t="s">
        <v>9</v>
      </c>
      <c r="G45" s="44" t="s">
        <v>9</v>
      </c>
      <c r="H45" s="44" t="s">
        <v>9</v>
      </c>
      <c r="I45" s="44" t="s">
        <v>9</v>
      </c>
      <c r="J45" s="44" t="s">
        <v>9</v>
      </c>
      <c r="K45" s="317"/>
      <c r="L45" s="368"/>
      <c r="M45" s="5"/>
    </row>
    <row r="46" spans="1:13" ht="24" customHeight="1">
      <c r="A46" s="317" t="s">
        <v>28</v>
      </c>
      <c r="B46" s="317" t="s">
        <v>118</v>
      </c>
      <c r="C46" s="185">
        <v>2017</v>
      </c>
      <c r="D46" s="114">
        <v>56.842919999999999</v>
      </c>
      <c r="E46" s="115" t="s">
        <v>9</v>
      </c>
      <c r="F46" s="118" t="s">
        <v>9</v>
      </c>
      <c r="G46" s="118" t="s">
        <v>9</v>
      </c>
      <c r="H46" s="115" t="s">
        <v>9</v>
      </c>
      <c r="I46" s="114">
        <v>56.842919999999999</v>
      </c>
      <c r="J46" s="116" t="s">
        <v>9</v>
      </c>
      <c r="K46" s="317" t="s">
        <v>119</v>
      </c>
      <c r="L46" s="368"/>
      <c r="M46" s="5"/>
    </row>
    <row r="47" spans="1:13" ht="13.5" customHeight="1">
      <c r="A47" s="317"/>
      <c r="B47" s="317"/>
      <c r="C47" s="317">
        <v>2018</v>
      </c>
      <c r="D47" s="365">
        <v>92.696179999999998</v>
      </c>
      <c r="E47" s="366" t="s">
        <v>9</v>
      </c>
      <c r="F47" s="376" t="s">
        <v>9</v>
      </c>
      <c r="G47" s="376" t="s">
        <v>9</v>
      </c>
      <c r="H47" s="366" t="s">
        <v>9</v>
      </c>
      <c r="I47" s="365">
        <v>92.696179999999998</v>
      </c>
      <c r="J47" s="367" t="s">
        <v>9</v>
      </c>
      <c r="K47" s="317"/>
      <c r="L47" s="368"/>
      <c r="M47" s="5"/>
    </row>
    <row r="48" spans="1:13" ht="12" customHeight="1">
      <c r="A48" s="317"/>
      <c r="B48" s="317"/>
      <c r="C48" s="317"/>
      <c r="D48" s="365"/>
      <c r="E48" s="366"/>
      <c r="F48" s="376"/>
      <c r="G48" s="376"/>
      <c r="H48" s="366"/>
      <c r="I48" s="365"/>
      <c r="J48" s="367"/>
      <c r="K48" s="317"/>
      <c r="L48" s="368"/>
      <c r="M48" s="5"/>
    </row>
    <row r="49" spans="1:13" s="45" customFormat="1" ht="22.5" customHeight="1">
      <c r="A49" s="317"/>
      <c r="B49" s="317"/>
      <c r="C49" s="68">
        <v>2019</v>
      </c>
      <c r="D49" s="70">
        <f>I49</f>
        <v>86.848820000000003</v>
      </c>
      <c r="E49" s="69" t="s">
        <v>9</v>
      </c>
      <c r="F49" s="71" t="s">
        <v>9</v>
      </c>
      <c r="G49" s="71" t="s">
        <v>9</v>
      </c>
      <c r="H49" s="69" t="s">
        <v>9</v>
      </c>
      <c r="I49" s="70">
        <v>86.848820000000003</v>
      </c>
      <c r="J49" s="81" t="s">
        <v>9</v>
      </c>
      <c r="K49" s="317"/>
      <c r="L49" s="368"/>
      <c r="M49" s="182"/>
    </row>
    <row r="50" spans="1:13" ht="24" customHeight="1">
      <c r="A50" s="317"/>
      <c r="B50" s="317"/>
      <c r="C50" s="109">
        <v>2020</v>
      </c>
      <c r="D50" s="115">
        <v>85</v>
      </c>
      <c r="E50" s="115" t="s">
        <v>9</v>
      </c>
      <c r="F50" s="118" t="s">
        <v>9</v>
      </c>
      <c r="G50" s="118" t="s">
        <v>9</v>
      </c>
      <c r="H50" s="115" t="s">
        <v>9</v>
      </c>
      <c r="I50" s="115">
        <v>85</v>
      </c>
      <c r="J50" s="116" t="s">
        <v>9</v>
      </c>
      <c r="K50" s="317"/>
      <c r="L50" s="368"/>
      <c r="M50" s="5"/>
    </row>
    <row r="51" spans="1:13" ht="21.75" customHeight="1">
      <c r="A51" s="317"/>
      <c r="B51" s="317"/>
      <c r="C51" s="19">
        <v>2021</v>
      </c>
      <c r="D51" s="115">
        <f>I51</f>
        <v>0</v>
      </c>
      <c r="E51" s="18" t="s">
        <v>9</v>
      </c>
      <c r="F51" s="18" t="s">
        <v>9</v>
      </c>
      <c r="G51" s="18" t="s">
        <v>9</v>
      </c>
      <c r="H51" s="18" t="s">
        <v>9</v>
      </c>
      <c r="I51" s="115">
        <v>0</v>
      </c>
      <c r="J51" s="18" t="s">
        <v>9</v>
      </c>
      <c r="K51" s="317"/>
      <c r="L51" s="368"/>
      <c r="M51" s="5"/>
    </row>
    <row r="52" spans="1:13" ht="21.75" customHeight="1">
      <c r="A52" s="317"/>
      <c r="B52" s="317"/>
      <c r="C52" s="19">
        <v>2022</v>
      </c>
      <c r="D52" s="115">
        <f>I52</f>
        <v>0</v>
      </c>
      <c r="E52" s="18" t="s">
        <v>9</v>
      </c>
      <c r="F52" s="18" t="s">
        <v>9</v>
      </c>
      <c r="G52" s="18" t="s">
        <v>9</v>
      </c>
      <c r="H52" s="18" t="s">
        <v>9</v>
      </c>
      <c r="I52" s="115">
        <v>0</v>
      </c>
      <c r="J52" s="18" t="s">
        <v>9</v>
      </c>
      <c r="K52" s="317"/>
      <c r="L52" s="368"/>
      <c r="M52" s="5"/>
    </row>
    <row r="53" spans="1:13" ht="21.75" customHeight="1">
      <c r="A53" s="317" t="s">
        <v>31</v>
      </c>
      <c r="B53" s="317" t="s">
        <v>120</v>
      </c>
      <c r="C53" s="109">
        <v>2017</v>
      </c>
      <c r="D53" s="116" t="s">
        <v>9</v>
      </c>
      <c r="E53" s="116" t="s">
        <v>9</v>
      </c>
      <c r="F53" s="118" t="s">
        <v>9</v>
      </c>
      <c r="G53" s="118" t="s">
        <v>9</v>
      </c>
      <c r="H53" s="116" t="s">
        <v>9</v>
      </c>
      <c r="I53" s="116" t="s">
        <v>9</v>
      </c>
      <c r="J53" s="116" t="s">
        <v>9</v>
      </c>
      <c r="K53" s="317" t="s">
        <v>30</v>
      </c>
      <c r="L53" s="317" t="s">
        <v>121</v>
      </c>
      <c r="M53" s="5"/>
    </row>
    <row r="54" spans="1:13" ht="20.25" customHeight="1">
      <c r="A54" s="317"/>
      <c r="B54" s="317"/>
      <c r="C54" s="109">
        <v>2018</v>
      </c>
      <c r="D54" s="116" t="s">
        <v>9</v>
      </c>
      <c r="E54" s="116" t="s">
        <v>9</v>
      </c>
      <c r="F54" s="118" t="s">
        <v>9</v>
      </c>
      <c r="G54" s="118" t="s">
        <v>9</v>
      </c>
      <c r="H54" s="116" t="s">
        <v>9</v>
      </c>
      <c r="I54" s="116" t="s">
        <v>9</v>
      </c>
      <c r="J54" s="116" t="s">
        <v>9</v>
      </c>
      <c r="K54" s="317"/>
      <c r="L54" s="317"/>
      <c r="M54" s="5"/>
    </row>
    <row r="55" spans="1:13" ht="21.75" customHeight="1">
      <c r="A55" s="317"/>
      <c r="B55" s="317"/>
      <c r="C55" s="109">
        <v>2019</v>
      </c>
      <c r="D55" s="116" t="s">
        <v>9</v>
      </c>
      <c r="E55" s="116" t="s">
        <v>9</v>
      </c>
      <c r="F55" s="118" t="s">
        <v>9</v>
      </c>
      <c r="G55" s="118" t="s">
        <v>9</v>
      </c>
      <c r="H55" s="116" t="s">
        <v>9</v>
      </c>
      <c r="I55" s="116" t="s">
        <v>9</v>
      </c>
      <c r="J55" s="116" t="s">
        <v>9</v>
      </c>
      <c r="K55" s="317"/>
      <c r="L55" s="317"/>
      <c r="M55" s="5"/>
    </row>
    <row r="56" spans="1:13" ht="21.75" customHeight="1">
      <c r="A56" s="317"/>
      <c r="B56" s="317"/>
      <c r="C56" s="109">
        <v>2020</v>
      </c>
      <c r="D56" s="116" t="s">
        <v>9</v>
      </c>
      <c r="E56" s="116" t="s">
        <v>9</v>
      </c>
      <c r="F56" s="118" t="s">
        <v>9</v>
      </c>
      <c r="G56" s="118" t="s">
        <v>9</v>
      </c>
      <c r="H56" s="116" t="s">
        <v>9</v>
      </c>
      <c r="I56" s="116" t="s">
        <v>9</v>
      </c>
      <c r="J56" s="116" t="s">
        <v>9</v>
      </c>
      <c r="K56" s="317"/>
      <c r="L56" s="317"/>
      <c r="M56" s="5"/>
    </row>
    <row r="57" spans="1:13" ht="21.75" customHeight="1">
      <c r="A57" s="317"/>
      <c r="B57" s="317"/>
      <c r="C57" s="19">
        <v>2021</v>
      </c>
      <c r="D57" s="18" t="s">
        <v>9</v>
      </c>
      <c r="E57" s="18" t="s">
        <v>9</v>
      </c>
      <c r="F57" s="18" t="s">
        <v>9</v>
      </c>
      <c r="G57" s="18" t="s">
        <v>9</v>
      </c>
      <c r="H57" s="18" t="s">
        <v>9</v>
      </c>
      <c r="I57" s="18" t="s">
        <v>9</v>
      </c>
      <c r="J57" s="18" t="s">
        <v>9</v>
      </c>
      <c r="K57" s="317"/>
      <c r="L57" s="317"/>
      <c r="M57" s="5"/>
    </row>
    <row r="58" spans="1:13" ht="21.75" customHeight="1" thickBot="1">
      <c r="A58" s="325"/>
      <c r="B58" s="325"/>
      <c r="C58" s="183">
        <v>2022</v>
      </c>
      <c r="D58" s="184" t="s">
        <v>9</v>
      </c>
      <c r="E58" s="184" t="s">
        <v>9</v>
      </c>
      <c r="F58" s="184" t="s">
        <v>9</v>
      </c>
      <c r="G58" s="184" t="s">
        <v>9</v>
      </c>
      <c r="H58" s="184" t="s">
        <v>9</v>
      </c>
      <c r="I58" s="184" t="s">
        <v>9</v>
      </c>
      <c r="J58" s="184" t="s">
        <v>9</v>
      </c>
      <c r="K58" s="325"/>
      <c r="L58" s="325"/>
      <c r="M58" s="5"/>
    </row>
    <row r="59" spans="1:13" ht="20.25" customHeight="1" thickBot="1">
      <c r="A59" s="338" t="s">
        <v>42</v>
      </c>
      <c r="B59" s="338"/>
      <c r="C59" s="111">
        <v>2017</v>
      </c>
      <c r="D59" s="59">
        <f>I59</f>
        <v>756.7476200000001</v>
      </c>
      <c r="E59" s="59" t="s">
        <v>9</v>
      </c>
      <c r="F59" s="59" t="s">
        <v>9</v>
      </c>
      <c r="G59" s="59" t="s">
        <v>9</v>
      </c>
      <c r="H59" s="59" t="s">
        <v>9</v>
      </c>
      <c r="I59" s="59">
        <f>I12+I20+I34+I46</f>
        <v>756.7476200000001</v>
      </c>
      <c r="J59" s="82" t="s">
        <v>9</v>
      </c>
      <c r="K59" s="312"/>
      <c r="L59" s="312"/>
      <c r="M59" s="5"/>
    </row>
    <row r="60" spans="1:13" ht="21" customHeight="1" thickBot="1">
      <c r="A60" s="338"/>
      <c r="B60" s="338"/>
      <c r="C60" s="111">
        <v>2018</v>
      </c>
      <c r="D60" s="83">
        <f>D14+D23+D35+D47</f>
        <v>1102.7468699999999</v>
      </c>
      <c r="E60" s="59" t="s">
        <v>9</v>
      </c>
      <c r="F60" s="59" t="s">
        <v>9</v>
      </c>
      <c r="G60" s="59" t="s">
        <v>9</v>
      </c>
      <c r="H60" s="59" t="s">
        <v>9</v>
      </c>
      <c r="I60" s="59">
        <f>I14+I23+I35+I47</f>
        <v>1102.7468699999999</v>
      </c>
      <c r="J60" s="82" t="s">
        <v>9</v>
      </c>
      <c r="K60" s="312"/>
      <c r="L60" s="312"/>
      <c r="M60" s="5"/>
    </row>
    <row r="61" spans="1:13" ht="24.75" customHeight="1" thickBot="1">
      <c r="A61" s="338"/>
      <c r="B61" s="338"/>
      <c r="C61" s="111">
        <v>2019</v>
      </c>
      <c r="D61" s="83">
        <f>D16+D24+D36+D49</f>
        <v>1130.04565</v>
      </c>
      <c r="E61" s="59" t="s">
        <v>9</v>
      </c>
      <c r="F61" s="59" t="s">
        <v>9</v>
      </c>
      <c r="G61" s="59" t="s">
        <v>9</v>
      </c>
      <c r="H61" s="59" t="s">
        <v>9</v>
      </c>
      <c r="I61" s="83">
        <f>I49+I36+I24+I16</f>
        <v>1130.04565</v>
      </c>
      <c r="J61" s="82" t="s">
        <v>9</v>
      </c>
      <c r="K61" s="312"/>
      <c r="L61" s="312"/>
      <c r="M61" s="5"/>
    </row>
    <row r="62" spans="1:13" ht="19.5" customHeight="1" thickBot="1">
      <c r="A62" s="338"/>
      <c r="B62" s="338"/>
      <c r="C62" s="111">
        <v>2020</v>
      </c>
      <c r="D62" s="59">
        <f>D50+D37+D25+D17</f>
        <v>1145.5</v>
      </c>
      <c r="E62" s="59" t="s">
        <v>9</v>
      </c>
      <c r="F62" s="59" t="s">
        <v>9</v>
      </c>
      <c r="G62" s="59" t="s">
        <v>9</v>
      </c>
      <c r="H62" s="84" t="s">
        <v>9</v>
      </c>
      <c r="I62" s="59">
        <f>I50+I37+I25+I17</f>
        <v>1145.5</v>
      </c>
      <c r="J62" s="82" t="s">
        <v>9</v>
      </c>
      <c r="K62" s="312"/>
      <c r="L62" s="312"/>
      <c r="M62" s="5"/>
    </row>
    <row r="63" spans="1:13" ht="27" customHeight="1" thickBot="1">
      <c r="A63" s="338"/>
      <c r="B63" s="338"/>
      <c r="C63" s="111">
        <v>2021</v>
      </c>
      <c r="D63" s="59">
        <f>D51+D38+D26+D18</f>
        <v>0</v>
      </c>
      <c r="E63" s="59" t="s">
        <v>9</v>
      </c>
      <c r="F63" s="59" t="s">
        <v>9</v>
      </c>
      <c r="G63" s="59" t="s">
        <v>9</v>
      </c>
      <c r="H63" s="59" t="s">
        <v>9</v>
      </c>
      <c r="I63" s="59">
        <f>D63</f>
        <v>0</v>
      </c>
      <c r="J63" s="82" t="s">
        <v>9</v>
      </c>
      <c r="K63" s="312"/>
      <c r="L63" s="312"/>
      <c r="M63" s="5"/>
    </row>
    <row r="64" spans="1:13" ht="18.75" customHeight="1" thickBot="1">
      <c r="A64" s="338"/>
      <c r="B64" s="338"/>
      <c r="C64" s="111">
        <v>2022</v>
      </c>
      <c r="D64" s="59">
        <f>D52+D39+D27+D19</f>
        <v>0</v>
      </c>
      <c r="E64" s="59" t="s">
        <v>9</v>
      </c>
      <c r="F64" s="59" t="s">
        <v>9</v>
      </c>
      <c r="G64" s="59" t="s">
        <v>9</v>
      </c>
      <c r="H64" s="59" t="s">
        <v>9</v>
      </c>
      <c r="I64" s="59">
        <f>I52+I39+I27+I19</f>
        <v>0</v>
      </c>
      <c r="J64" s="82" t="s">
        <v>9</v>
      </c>
      <c r="K64" s="312"/>
      <c r="L64" s="312"/>
      <c r="M64" s="5"/>
    </row>
    <row r="65" spans="1:13" ht="24.75" customHeight="1" thickBot="1">
      <c r="A65" s="338"/>
      <c r="B65" s="338"/>
      <c r="C65" s="111" t="s">
        <v>181</v>
      </c>
      <c r="D65" s="59">
        <f>D63+D62+D61+D60+D59+D64</f>
        <v>4135.0401400000001</v>
      </c>
      <c r="E65" s="59" t="s">
        <v>9</v>
      </c>
      <c r="F65" s="59" t="s">
        <v>9</v>
      </c>
      <c r="G65" s="59" t="s">
        <v>9</v>
      </c>
      <c r="H65" s="59" t="s">
        <v>9</v>
      </c>
      <c r="I65" s="59">
        <f>I63+I62+I61+I60+I59+I64</f>
        <v>4135.0401400000001</v>
      </c>
      <c r="J65" s="82" t="s">
        <v>9</v>
      </c>
      <c r="K65" s="312"/>
      <c r="L65" s="312"/>
      <c r="M65" s="5"/>
    </row>
    <row r="66" spans="1:13" ht="17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3" ht="17.25" customHeight="1"/>
    <row r="69" spans="1:13" ht="17.25" customHeight="1"/>
    <row r="70" spans="1:13" ht="17.25" customHeight="1"/>
    <row r="72" spans="1:13" ht="17.25" customHeight="1"/>
    <row r="83" ht="17.25" customHeight="1"/>
  </sheetData>
  <sheetProtection selectLockedCells="1" selectUnlockedCells="1"/>
  <mergeCells count="76">
    <mergeCell ref="A12:A19"/>
    <mergeCell ref="B12:B19"/>
    <mergeCell ref="K12:K19"/>
    <mergeCell ref="K20:K27"/>
    <mergeCell ref="A20:A27"/>
    <mergeCell ref="B20:B27"/>
    <mergeCell ref="C20:C22"/>
    <mergeCell ref="D20:D22"/>
    <mergeCell ref="E20:E22"/>
    <mergeCell ref="H20:H22"/>
    <mergeCell ref="F20:F22"/>
    <mergeCell ref="G20:G22"/>
    <mergeCell ref="B34:B39"/>
    <mergeCell ref="K34:K39"/>
    <mergeCell ref="A40:A45"/>
    <mergeCell ref="B40:B45"/>
    <mergeCell ref="K40:K45"/>
    <mergeCell ref="A59:B65"/>
    <mergeCell ref="K59:L65"/>
    <mergeCell ref="B53:B58"/>
    <mergeCell ref="A53:A58"/>
    <mergeCell ref="K53:K58"/>
    <mergeCell ref="L53:L58"/>
    <mergeCell ref="A46:A52"/>
    <mergeCell ref="B46:B52"/>
    <mergeCell ref="C47:C48"/>
    <mergeCell ref="D47:D48"/>
    <mergeCell ref="E47:E48"/>
    <mergeCell ref="H47:H48"/>
    <mergeCell ref="G12:G13"/>
    <mergeCell ref="I14:I15"/>
    <mergeCell ref="J14:J15"/>
    <mergeCell ref="C14:C15"/>
    <mergeCell ref="D14:D15"/>
    <mergeCell ref="E14:E15"/>
    <mergeCell ref="H14:H15"/>
    <mergeCell ref="F14:F15"/>
    <mergeCell ref="G14:G15"/>
    <mergeCell ref="I20:I22"/>
    <mergeCell ref="J20:J22"/>
    <mergeCell ref="F47:F48"/>
    <mergeCell ref="G47:G48"/>
    <mergeCell ref="I47:I48"/>
    <mergeCell ref="J47:J48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A28:A33"/>
    <mergeCell ref="B28:B33"/>
    <mergeCell ref="K28:K33"/>
    <mergeCell ref="A9:L9"/>
    <mergeCell ref="A10:L10"/>
    <mergeCell ref="A11:L11"/>
    <mergeCell ref="C12:C13"/>
    <mergeCell ref="D12:D13"/>
    <mergeCell ref="E12:E13"/>
    <mergeCell ref="H12:H13"/>
    <mergeCell ref="F12:F13"/>
    <mergeCell ref="I12:I13"/>
    <mergeCell ref="J12:J13"/>
    <mergeCell ref="L12:L52"/>
    <mergeCell ref="K46:K52"/>
    <mergeCell ref="A34:A39"/>
  </mergeCells>
  <pageMargins left="0.43307086614173229" right="0.25" top="0.35433070866141736" bottom="0.11811023622047245" header="0.51181102362204722" footer="0.2"/>
  <pageSetup paperSize="9" scale="3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Маркова Наталия</cp:lastModifiedBy>
  <cp:lastPrinted>2020-05-29T15:30:21Z</cp:lastPrinted>
  <dcterms:created xsi:type="dcterms:W3CDTF">2018-03-13T11:40:07Z</dcterms:created>
  <dcterms:modified xsi:type="dcterms:W3CDTF">2020-07-03T07:30:07Z</dcterms:modified>
</cp:coreProperties>
</file>