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22995" windowHeight="9225"/>
  </bookViews>
  <sheets>
    <sheet name="Приложение №1" sheetId="1" r:id="rId1"/>
    <sheet name="Приложение №2" sheetId="2" r:id="rId2"/>
    <sheet name="ресурсное обеспечение" sheetId="3" r:id="rId3"/>
  </sheets>
  <definedNames>
    <definedName name="_xlnm.Print_Area" localSheetId="2">'ресурсное обеспечение'!$A$1:$B$11</definedName>
  </definedNames>
  <calcPr calcId="145621"/>
</workbook>
</file>

<file path=xl/calcChain.xml><?xml version="1.0" encoding="utf-8"?>
<calcChain xmlns="http://schemas.openxmlformats.org/spreadsheetml/2006/main">
  <c r="B7" i="3" l="1"/>
  <c r="C11" i="1" l="1"/>
  <c r="C10" i="1"/>
  <c r="S9" i="1"/>
  <c r="R9" i="1"/>
  <c r="P12" i="2" l="1"/>
  <c r="J12" i="2"/>
  <c r="K12" i="2"/>
  <c r="L12" i="2"/>
  <c r="I12" i="2"/>
  <c r="Q9" i="1" l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 l="1"/>
</calcChain>
</file>

<file path=xl/sharedStrings.xml><?xml version="1.0" encoding="utf-8"?>
<sst xmlns="http://schemas.openxmlformats.org/spreadsheetml/2006/main" count="103" uniqueCount="76">
  <si>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</si>
  <si>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</si>
  <si>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</si>
  <si>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</si>
  <si>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</si>
  <si>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</si>
  <si>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</si>
  <si>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</si>
  <si>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</si>
  <si>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</si>
  <si>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</si>
  <si>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руб.</t>
  </si>
  <si>
    <t>ед.</t>
  </si>
  <si>
    <t>кв.м.</t>
  </si>
  <si>
    <t>куб.м.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</si>
  <si>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</si>
  <si>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</si>
  <si>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</si>
  <si>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</si>
  <si>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</si>
  <si>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</si>
  <si>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</si>
  <si>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</si>
  <si>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</si>
  <si>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</si>
  <si>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</si>
  <si>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</si>
  <si>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</si>
  <si>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</si>
  <si>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</si>
  <si>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кв.м</t>
  </si>
  <si>
    <t>чел.</t>
  </si>
  <si>
    <t>руб./кв.м</t>
  </si>
  <si>
    <t>РО</t>
  </si>
  <si>
    <t>г Радужный кв-л 1-й д.17</t>
  </si>
  <si>
    <t>г Радужный кв-л 1-й д.35</t>
  </si>
  <si>
    <t>Ж/б панели</t>
  </si>
  <si>
    <t>9</t>
  </si>
  <si>
    <t>4</t>
  </si>
  <si>
    <t>12</t>
  </si>
  <si>
    <t>3</t>
  </si>
  <si>
    <t>Итого по городу Радужный по 2019 году</t>
  </si>
  <si>
    <t>Приложение</t>
  </si>
  <si>
    <t>Таблица №1</t>
  </si>
  <si>
    <t>к постановлению администрации ЗАТО г. Радужный Владимирской области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</si>
  <si>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2018-2019 годы</t>
  </si>
  <si>
    <t>Адрес многоквартирного дома 
(далее - МКД)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</si>
  <si>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</si>
  <si>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</si>
  <si>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УК</t>
  </si>
  <si>
    <t>МУП "ЖКХ" ЗАТО г. Радужный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</si>
  <si>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2019 годы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</si>
  <si>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муниципального образования ЗАТО г. Радужный Владимирской области  на период 2018 год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</si>
  <si>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</si>
  <si>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</si>
  <si>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</si>
  <si>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</si>
  <si>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</si>
  <si>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</si>
  <si>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2019 г., руб.</t>
  </si>
  <si>
    <t>Е. А. Кондрашонок, 8(49254) 3 37 08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</si>
  <si>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период  2019 годы</t>
  </si>
  <si>
    <t>Таблица № 3</t>
  </si>
  <si>
    <t>И.о. Зам. главы администрации города  по городскому хозяйству                                                                                                                                                                     А.П. Шаров</t>
  </si>
  <si>
    <t>Замена плоской кровли на стропильную</t>
  </si>
  <si>
    <t xml:space="preserve">капитальный ремонт внутридомовых инженерных систем вентиляции и дымоудаления при капитальном ремонт
</t>
  </si>
  <si>
    <t xml:space="preserve"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
</t>
  </si>
  <si>
    <t>Строительный контроль</t>
  </si>
  <si>
    <t>разработка  проектной документации</t>
  </si>
  <si>
    <t xml:space="preserve">авторский надзор при выполнении работ по МКД, имеющих статус объекта культурного наследия (памятника истории и культуры) народов РФ
</t>
  </si>
  <si>
    <t xml:space="preserve">Срок выполнения проектной документации
</t>
  </si>
  <si>
    <t xml:space="preserve">Срок оказания услуги по строительному контролю
</t>
  </si>
  <si>
    <t xml:space="preserve">Срок выполнения запланированных строительно-монтажных работ (уточняется по видам
</t>
  </si>
  <si>
    <t>от  31.05.2018   № 802</t>
  </si>
  <si>
    <t>( в редакции постановления администрации ЗАТО г. Радужный Владимирской области    от 31.05.2018    № 802)</t>
  </si>
  <si>
    <t>( в редакции постановления администрации ЗАТО г. Радужный Владимирской области от                                            31.05.2018   № 802)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</si>
</sst>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0" fillId="0" borderId="0" xfId="0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2" fontId="0" fillId="0" borderId="0" xfId="0" applyNumberFormat="1" applyFill="1" applyAlignment="1">
      <alignment wrapText="1"/>
    </xf>
    <xf numFmtId="0" fontId="6" fillId="0" borderId="0" xfId="0" applyFont="1" applyFill="1" applyAlignment="1">
      <alignment vertical="center"/>
    </xf>
    <xf numFmtId="1" fontId="0" fillId="0" borderId="0" xfId="0" applyNumberForma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right"/>
    </xf>
    <xf numFmtId="4" fontId="9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" fontId="8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7" fillId="0" borderId="2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4" fontId="9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8" fillId="0" borderId="1" xfId="0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7" fillId="0" borderId="0" xfId="0" applyFont="1" applyFill="1"/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1" fillId="0" borderId="1" xfId="0" applyNumberFormat="1" applyFont="1" applyBorder="1"/>
    <xf numFmtId="0" fontId="8" fillId="0" borderId="1" xfId="2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/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18" fillId="0" borderId="6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8" fillId="0" borderId="1" xfId="2" applyFont="1" applyFill="1" applyBorder="1" applyAlignment="1">
      <alignment horizontal="center" vertical="center" textRotation="90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left" textRotation="90" wrapText="1"/>
    </xf>
    <xf numFmtId="0" fontId="8" fillId="0" borderId="3" xfId="2" applyFont="1" applyFill="1" applyBorder="1" applyAlignment="1">
      <alignment horizontal="left" textRotation="90" wrapText="1"/>
    </xf>
    <xf numFmtId="0" fontId="8" fillId="0" borderId="4" xfId="2" applyFont="1" applyFill="1" applyBorder="1" applyAlignment="1">
      <alignment horizontal="left" textRotation="90" wrapText="1"/>
    </xf>
    <xf numFmtId="0" fontId="8" fillId="0" borderId="1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textRotation="90" wrapText="1"/>
    </xf>
    <xf numFmtId="4" fontId="8" fillId="0" borderId="1" xfId="2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textRotation="90" wrapText="1"/>
    </xf>
    <xf numFmtId="1" fontId="8" fillId="0" borderId="1" xfId="2" applyNumberFormat="1" applyFont="1" applyFill="1" applyBorder="1" applyAlignment="1">
      <alignment horizontal="center" vertical="center" textRotation="90" wrapText="1"/>
    </xf>
    <xf numFmtId="1" fontId="8" fillId="0" borderId="1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9" fillId="0" borderId="1" xfId="0" applyFont="1" applyBorder="1"/>
    <xf numFmtId="0" fontId="11" fillId="0" borderId="0" xfId="0" applyFont="1" applyFill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/>
    </xf>
    <xf numFmtId="4" fontId="11" fillId="0" borderId="0" xfId="0" applyNumberFormat="1" applyFont="1" applyBorder="1" applyAlignment="1">
      <alignment horizontal="right"/>
    </xf>
    <xf numFmtId="4" fontId="11" fillId="0" borderId="0" xfId="0" applyNumberFormat="1" applyFont="1" applyBorder="1"/>
    <xf numFmtId="0" fontId="11" fillId="0" borderId="0" xfId="0" applyNumberFormat="1" applyFont="1" applyBorder="1"/>
    <xf numFmtId="4" fontId="9" fillId="0" borderId="0" xfId="0" applyNumberFormat="1" applyFont="1" applyBorder="1"/>
    <xf numFmtId="0" fontId="9" fillId="0" borderId="0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3"/>
    <cellStyle name="Обычный 14" xfId="6"/>
    <cellStyle name="Обычный 19" xfId="5"/>
    <cellStyle name="Обычный 2" xfId="2"/>
    <cellStyle name="Обычный 3" xfId="1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tabSelected="1" topLeftCell="H4" workbookViewId="0">
      <pane xSplit="28305" topLeftCell="O1"/>
      <selection activeCell="M6" sqref="M6:N6"/>
      <selection pane="topRight" activeCell="O7" sqref="O7"/>
    </sheetView>
  </sheetViews>
  <sheetFormatPr defaultRowHeight="15" x14ac:dyDescent="0.25"/>
  <cols>
    <col min="1" max="1" width="8" style="1" customWidth="1"/>
    <col min="2" max="2" width="61.7109375" style="1" customWidth="1"/>
    <col min="3" max="3" width="24.7109375" style="1" customWidth="1"/>
    <col min="4" max="4" width="20.7109375" style="1" customWidth="1"/>
    <col min="5" max="5" width="11.7109375" style="1" bestFit="1" customWidth="1"/>
    <col min="6" max="6" width="15.28515625" style="1" customWidth="1"/>
    <col min="7" max="7" width="13.42578125" style="1" customWidth="1"/>
    <col min="8" max="8" width="12.7109375" style="1" customWidth="1"/>
    <col min="9" max="9" width="12" style="1" customWidth="1"/>
    <col min="10" max="10" width="19.140625" style="1" customWidth="1"/>
    <col min="11" max="11" width="14.7109375" style="1" customWidth="1"/>
    <col min="12" max="12" width="25" style="1" customWidth="1"/>
    <col min="13" max="13" width="11.7109375" style="1" customWidth="1"/>
    <col min="14" max="14" width="12.7109375" style="1" customWidth="1"/>
    <col min="15" max="15" width="12.85546875" style="1" customWidth="1"/>
    <col min="16" max="16" width="10.85546875" style="1" customWidth="1"/>
    <col min="17" max="17" width="16.140625" style="1" customWidth="1"/>
    <col min="18" max="18" width="23.42578125" style="1" customWidth="1"/>
    <col min="19" max="19" width="18.42578125" style="1" customWidth="1"/>
    <col min="20" max="20" width="13.5703125" style="1" customWidth="1"/>
    <col min="21" max="16384" width="9.140625" style="1"/>
  </cols>
  <sheetData>
    <row r="1" spans="1:23" ht="26.25" x14ac:dyDescent="0.4">
      <c r="A1" s="2"/>
      <c r="B1" s="3"/>
      <c r="E1" s="3"/>
      <c r="F1" s="73"/>
      <c r="G1" s="73"/>
      <c r="N1" s="74" t="s">
        <v>42</v>
      </c>
      <c r="O1" s="74"/>
      <c r="P1" s="74"/>
      <c r="Q1" s="74"/>
      <c r="R1" s="74"/>
    </row>
    <row r="2" spans="1:23" ht="67.5" customHeight="1" x14ac:dyDescent="0.25">
      <c r="A2" s="2"/>
      <c r="B2" s="3"/>
      <c r="E2" s="4"/>
      <c r="N2" s="75" t="s">
        <v>44</v>
      </c>
      <c r="O2" s="75"/>
      <c r="P2" s="75"/>
      <c r="Q2" s="75"/>
      <c r="R2" s="75"/>
    </row>
    <row r="3" spans="1:23" ht="53.25" customHeight="1" x14ac:dyDescent="0.4">
      <c r="A3" s="2"/>
      <c r="B3" s="3"/>
      <c r="E3" s="3"/>
      <c r="N3" s="98" t="s">
        <v>73</v>
      </c>
      <c r="O3" s="98"/>
      <c r="P3" s="98"/>
      <c r="Q3" s="98"/>
      <c r="R3" s="98"/>
    </row>
    <row r="4" spans="1:23" ht="135" customHeight="1" x14ac:dyDescent="0.25">
      <c r="A4" s="72" t="s">
        <v>61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1:23" ht="45.75" customHeight="1" x14ac:dyDescent="0.25">
      <c r="A5" s="61" t="s">
        <v>0</v>
      </c>
      <c r="B5" s="61" t="s">
        <v>1</v>
      </c>
      <c r="C5" s="65" t="s">
        <v>2</v>
      </c>
      <c r="D5" s="61" t="s">
        <v>3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9" t="s">
        <v>4</v>
      </c>
      <c r="P5" s="70"/>
      <c r="Q5" s="70"/>
      <c r="R5" s="70"/>
      <c r="S5" s="70"/>
      <c r="T5" s="71"/>
      <c r="U5" s="58" t="s">
        <v>70</v>
      </c>
      <c r="V5" s="59" t="s">
        <v>72</v>
      </c>
      <c r="W5" s="58" t="s">
        <v>71</v>
      </c>
    </row>
    <row r="6" spans="1:23" ht="386.25" customHeight="1" x14ac:dyDescent="0.25">
      <c r="A6" s="62"/>
      <c r="B6" s="62"/>
      <c r="C6" s="66"/>
      <c r="D6" s="10" t="s">
        <v>5</v>
      </c>
      <c r="E6" s="61" t="s">
        <v>6</v>
      </c>
      <c r="F6" s="62"/>
      <c r="G6" s="61" t="s">
        <v>7</v>
      </c>
      <c r="H6" s="62"/>
      <c r="I6" s="61" t="s">
        <v>8</v>
      </c>
      <c r="J6" s="62"/>
      <c r="K6" s="61" t="s">
        <v>9</v>
      </c>
      <c r="L6" s="62"/>
      <c r="M6" s="61" t="s">
        <v>10</v>
      </c>
      <c r="N6" s="62"/>
      <c r="O6" s="44" t="s">
        <v>64</v>
      </c>
      <c r="P6" s="18" t="s">
        <v>65</v>
      </c>
      <c r="Q6" s="18" t="s">
        <v>66</v>
      </c>
      <c r="R6" s="11" t="s">
        <v>67</v>
      </c>
      <c r="S6" s="56" t="s">
        <v>68</v>
      </c>
      <c r="T6" s="57" t="s">
        <v>69</v>
      </c>
      <c r="U6" s="106"/>
      <c r="V6" s="109"/>
      <c r="W6" s="106"/>
    </row>
    <row r="7" spans="1:23" ht="15.75" customHeight="1" x14ac:dyDescent="0.3">
      <c r="A7" s="63"/>
      <c r="B7" s="64"/>
      <c r="C7" s="12" t="s">
        <v>11</v>
      </c>
      <c r="D7" s="13" t="s">
        <v>11</v>
      </c>
      <c r="E7" s="14" t="s">
        <v>12</v>
      </c>
      <c r="F7" s="13" t="s">
        <v>11</v>
      </c>
      <c r="G7" s="13" t="s">
        <v>13</v>
      </c>
      <c r="H7" s="13" t="s">
        <v>11</v>
      </c>
      <c r="I7" s="13" t="s">
        <v>13</v>
      </c>
      <c r="J7" s="13" t="s">
        <v>11</v>
      </c>
      <c r="K7" s="13" t="s">
        <v>13</v>
      </c>
      <c r="L7" s="13" t="s">
        <v>11</v>
      </c>
      <c r="M7" s="13" t="s">
        <v>14</v>
      </c>
      <c r="N7" s="13" t="s">
        <v>11</v>
      </c>
      <c r="O7" s="13" t="s">
        <v>11</v>
      </c>
      <c r="P7" s="13" t="s">
        <v>11</v>
      </c>
      <c r="Q7" s="13" t="s">
        <v>11</v>
      </c>
      <c r="R7" s="15" t="s">
        <v>11</v>
      </c>
      <c r="S7" s="13" t="s">
        <v>11</v>
      </c>
      <c r="T7" s="13" t="s">
        <v>11</v>
      </c>
      <c r="U7" s="107"/>
      <c r="V7" s="108"/>
      <c r="W7" s="107"/>
    </row>
    <row r="8" spans="1:23" ht="18.75" x14ac:dyDescent="0.3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  <c r="Q8" s="9">
        <v>17</v>
      </c>
      <c r="R8" s="9">
        <v>18</v>
      </c>
      <c r="S8" s="26">
        <v>19</v>
      </c>
      <c r="T8" s="26">
        <v>20</v>
      </c>
      <c r="U8" s="26">
        <v>21</v>
      </c>
      <c r="V8" s="26">
        <v>22</v>
      </c>
      <c r="W8" s="26">
        <v>23</v>
      </c>
    </row>
    <row r="9" spans="1:23" ht="66" customHeight="1" x14ac:dyDescent="0.45">
      <c r="A9" s="67" t="s">
        <v>41</v>
      </c>
      <c r="B9" s="68"/>
      <c r="C9" s="47">
        <f t="shared" ref="C9:Q9" si="0">SUM(C10:C11)</f>
        <v>24770170.119999997</v>
      </c>
      <c r="D9" s="16">
        <f t="shared" si="0"/>
        <v>9093603.3699999992</v>
      </c>
      <c r="E9" s="47">
        <f t="shared" si="0"/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16">
        <f t="shared" si="0"/>
        <v>6070.5</v>
      </c>
      <c r="L9" s="47">
        <f t="shared" si="0"/>
        <v>14975529.75</v>
      </c>
      <c r="M9" s="47">
        <f t="shared" si="0"/>
        <v>0</v>
      </c>
      <c r="N9" s="47">
        <f t="shared" si="0"/>
        <v>0</v>
      </c>
      <c r="O9" s="47">
        <f t="shared" si="0"/>
        <v>0</v>
      </c>
      <c r="P9" s="47">
        <f t="shared" si="0"/>
        <v>0</v>
      </c>
      <c r="Q9" s="47">
        <f t="shared" si="0"/>
        <v>0</v>
      </c>
      <c r="R9" s="47">
        <f>SUM(R10:R11)</f>
        <v>361037</v>
      </c>
      <c r="S9" s="16">
        <f>SUM(S10:S11)</f>
        <v>340000</v>
      </c>
      <c r="T9" s="26"/>
      <c r="U9" s="26"/>
      <c r="V9" s="26"/>
      <c r="W9" s="26"/>
    </row>
    <row r="10" spans="1:23" customFormat="1" ht="28.5" customHeight="1" x14ac:dyDescent="0.45">
      <c r="A10" s="46">
        <v>1</v>
      </c>
      <c r="B10" s="45" t="s">
        <v>34</v>
      </c>
      <c r="C10" s="48">
        <f>D10+F10+H10+J10+L10+N10+O10+P10+Q10+R10+S10</f>
        <v>9440007.4199999999</v>
      </c>
      <c r="D10" s="17">
        <v>9093603.3699999992</v>
      </c>
      <c r="E10" s="50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17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17">
        <v>136404.04999999999</v>
      </c>
      <c r="S10" s="17">
        <v>210000</v>
      </c>
      <c r="T10" s="97"/>
      <c r="U10" s="97">
        <v>2019</v>
      </c>
      <c r="V10" s="97">
        <v>2020</v>
      </c>
      <c r="W10" s="97">
        <v>2020</v>
      </c>
    </row>
    <row r="11" spans="1:23" customFormat="1" ht="23.25" customHeight="1" x14ac:dyDescent="0.45">
      <c r="A11" s="46">
        <v>2</v>
      </c>
      <c r="B11" s="45" t="s">
        <v>35</v>
      </c>
      <c r="C11" s="48">
        <f>D11+F11+H11+J11+L11+N11+O11+P11+Q11+R11+S11</f>
        <v>15330162.699999999</v>
      </c>
      <c r="D11" s="49">
        <v>0</v>
      </c>
      <c r="E11" s="50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17">
        <v>6070.5</v>
      </c>
      <c r="L11" s="49">
        <v>14975529.75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17">
        <v>224632.95</v>
      </c>
      <c r="S11" s="17">
        <v>130000</v>
      </c>
      <c r="T11" s="97"/>
      <c r="U11" s="97">
        <v>2019</v>
      </c>
      <c r="V11" s="97">
        <v>2020</v>
      </c>
      <c r="W11" s="97">
        <v>2020</v>
      </c>
    </row>
    <row r="12" spans="1:23" customFormat="1" ht="23.25" customHeight="1" x14ac:dyDescent="0.45">
      <c r="A12" s="99"/>
      <c r="B12" s="100"/>
      <c r="C12" s="101"/>
      <c r="D12" s="102"/>
      <c r="E12" s="103"/>
      <c r="F12" s="102"/>
      <c r="G12" s="102"/>
      <c r="H12" s="102"/>
      <c r="I12" s="102"/>
      <c r="J12" s="102"/>
      <c r="K12" s="104"/>
      <c r="L12" s="102"/>
      <c r="M12" s="102"/>
      <c r="N12" s="102"/>
      <c r="O12" s="102"/>
      <c r="P12" s="102"/>
      <c r="Q12" s="102"/>
      <c r="R12" s="104"/>
      <c r="S12" s="104"/>
      <c r="T12" s="105"/>
      <c r="U12" s="105"/>
      <c r="V12" s="105"/>
      <c r="W12" s="105"/>
    </row>
    <row r="13" spans="1:23" customFormat="1" ht="23.25" customHeight="1" x14ac:dyDescent="0.45">
      <c r="A13" s="99"/>
      <c r="B13" s="100"/>
      <c r="C13" s="101"/>
      <c r="D13" s="102"/>
      <c r="E13" s="103"/>
      <c r="F13" s="102"/>
      <c r="G13" s="102"/>
      <c r="H13" s="102"/>
      <c r="I13" s="102"/>
      <c r="J13" s="102"/>
      <c r="K13" s="104"/>
      <c r="L13" s="102"/>
      <c r="M13" s="102"/>
      <c r="N13" s="102"/>
      <c r="O13" s="102"/>
      <c r="P13" s="102"/>
      <c r="Q13" s="102"/>
      <c r="R13" s="104"/>
      <c r="S13" s="104"/>
      <c r="T13" s="105"/>
      <c r="U13" s="105"/>
      <c r="V13" s="105"/>
      <c r="W13" s="105"/>
    </row>
    <row r="16" spans="1:23" ht="27.75" x14ac:dyDescent="0.4">
      <c r="A16" s="60" t="s">
        <v>63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19" ht="27.75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 ht="27.75" x14ac:dyDescent="0.4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</sheetData>
  <mergeCells count="21">
    <mergeCell ref="W5:W7"/>
    <mergeCell ref="V5:V7"/>
    <mergeCell ref="A4:R4"/>
    <mergeCell ref="D5:N5"/>
    <mergeCell ref="F1:G1"/>
    <mergeCell ref="N1:R1"/>
    <mergeCell ref="N2:R2"/>
    <mergeCell ref="N3:R3"/>
    <mergeCell ref="A16:S16"/>
    <mergeCell ref="A18:S18"/>
    <mergeCell ref="A5:A7"/>
    <mergeCell ref="B5:B7"/>
    <mergeCell ref="C5:C6"/>
    <mergeCell ref="E6:F6"/>
    <mergeCell ref="G6:H6"/>
    <mergeCell ref="I6:J6"/>
    <mergeCell ref="K6:L6"/>
    <mergeCell ref="M6:N6"/>
    <mergeCell ref="A9:B9"/>
    <mergeCell ref="O5:T5"/>
    <mergeCell ref="U5:U7"/>
  </mergeCells>
  <pageMargins left="0.7" right="0.7" top="0.75" bottom="0.75" header="0.3" footer="0.3"/>
  <pageSetup paperSize="9" scale="3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opLeftCell="G1" workbookViewId="0">
      <selection activeCell="M4" sqref="M4:R4"/>
    </sheetView>
  </sheetViews>
  <sheetFormatPr defaultRowHeight="15" x14ac:dyDescent="0.25"/>
  <cols>
    <col min="1" max="1" width="9.140625" style="1"/>
    <col min="2" max="2" width="46" style="1" bestFit="1" customWidth="1"/>
    <col min="3" max="3" width="9.28515625" style="1" bestFit="1" customWidth="1"/>
    <col min="4" max="4" width="11.5703125" style="1" customWidth="1"/>
    <col min="5" max="5" width="12" style="1" customWidth="1"/>
    <col min="6" max="6" width="12.7109375" style="1" customWidth="1"/>
    <col min="7" max="7" width="9.28515625" style="1" bestFit="1" customWidth="1"/>
    <col min="8" max="8" width="15.85546875" style="1" customWidth="1"/>
    <col min="9" max="9" width="13.5703125" style="1" customWidth="1"/>
    <col min="10" max="10" width="17.140625" style="1" customWidth="1"/>
    <col min="11" max="11" width="16.140625" style="1" customWidth="1"/>
    <col min="12" max="12" width="14.85546875" style="1" customWidth="1"/>
    <col min="13" max="13" width="20.7109375" style="1" customWidth="1"/>
    <col min="14" max="14" width="20.42578125" style="1" customWidth="1"/>
    <col min="15" max="15" width="18.85546875" style="1" customWidth="1"/>
    <col min="16" max="16" width="22.7109375" style="1" customWidth="1"/>
    <col min="17" max="18" width="12.140625" style="1" bestFit="1" customWidth="1"/>
    <col min="19" max="16384" width="9.140625" style="1"/>
  </cols>
  <sheetData>
    <row r="1" spans="1:18" ht="46.5" customHeight="1" x14ac:dyDescent="0.35">
      <c r="E1" s="73"/>
      <c r="F1" s="73"/>
      <c r="K1" s="2"/>
      <c r="L1" s="6"/>
      <c r="M1" s="77" t="s">
        <v>43</v>
      </c>
      <c r="N1" s="77"/>
      <c r="O1" s="77"/>
      <c r="P1" s="77"/>
      <c r="Q1" s="77"/>
      <c r="R1" s="77"/>
    </row>
    <row r="2" spans="1:18" ht="18.75" customHeight="1" x14ac:dyDescent="0.25">
      <c r="E2" s="3"/>
      <c r="K2" s="2"/>
      <c r="L2" s="6"/>
      <c r="M2" s="76" t="s">
        <v>45</v>
      </c>
      <c r="N2" s="76"/>
      <c r="O2" s="76"/>
      <c r="P2" s="76"/>
      <c r="Q2" s="76"/>
      <c r="R2" s="76"/>
    </row>
    <row r="3" spans="1:18" ht="57" customHeight="1" x14ac:dyDescent="0.25">
      <c r="E3" s="3"/>
      <c r="K3" s="2"/>
      <c r="L3" s="6"/>
      <c r="M3" s="76"/>
      <c r="N3" s="76"/>
      <c r="O3" s="76"/>
      <c r="P3" s="76"/>
      <c r="Q3" s="76"/>
      <c r="R3" s="76"/>
    </row>
    <row r="4" spans="1:18" ht="57" customHeight="1" x14ac:dyDescent="0.25">
      <c r="E4" s="3"/>
      <c r="K4" s="2"/>
      <c r="L4" s="6"/>
      <c r="M4" s="76" t="s">
        <v>74</v>
      </c>
      <c r="N4" s="76"/>
      <c r="O4" s="76"/>
      <c r="P4" s="76"/>
      <c r="Q4" s="76"/>
      <c r="R4" s="76"/>
    </row>
    <row r="5" spans="1:18" ht="93.75" customHeight="1" x14ac:dyDescent="0.25">
      <c r="A5" s="89" t="s">
        <v>51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5"/>
    </row>
    <row r="7" spans="1:18" s="23" customFormat="1" ht="56.25" customHeight="1" x14ac:dyDescent="0.25">
      <c r="A7" s="79" t="s">
        <v>0</v>
      </c>
      <c r="B7" s="79" t="s">
        <v>46</v>
      </c>
      <c r="C7" s="93"/>
      <c r="D7" s="79" t="s">
        <v>15</v>
      </c>
      <c r="E7" s="79"/>
      <c r="F7" s="78" t="s">
        <v>16</v>
      </c>
      <c r="G7" s="78" t="s">
        <v>17</v>
      </c>
      <c r="H7" s="78" t="s">
        <v>18</v>
      </c>
      <c r="I7" s="78" t="s">
        <v>19</v>
      </c>
      <c r="J7" s="79" t="s">
        <v>20</v>
      </c>
      <c r="K7" s="79"/>
      <c r="L7" s="91" t="s">
        <v>21</v>
      </c>
      <c r="M7" s="90" t="s">
        <v>22</v>
      </c>
      <c r="N7" s="80" t="s">
        <v>47</v>
      </c>
      <c r="O7" s="79" t="s">
        <v>48</v>
      </c>
      <c r="P7" s="84" t="s">
        <v>23</v>
      </c>
      <c r="Q7" s="87" t="s">
        <v>24</v>
      </c>
      <c r="R7" s="78" t="s">
        <v>25</v>
      </c>
    </row>
    <row r="8" spans="1:18" s="23" customFormat="1" ht="56.25" customHeight="1" x14ac:dyDescent="0.25">
      <c r="A8" s="79"/>
      <c r="B8" s="79"/>
      <c r="C8" s="94"/>
      <c r="D8" s="78" t="s">
        <v>26</v>
      </c>
      <c r="E8" s="78" t="s">
        <v>27</v>
      </c>
      <c r="F8" s="79"/>
      <c r="G8" s="79"/>
      <c r="H8" s="79"/>
      <c r="I8" s="79"/>
      <c r="J8" s="78" t="s">
        <v>28</v>
      </c>
      <c r="K8" s="78" t="s">
        <v>29</v>
      </c>
      <c r="L8" s="92"/>
      <c r="M8" s="90"/>
      <c r="N8" s="81"/>
      <c r="O8" s="79"/>
      <c r="P8" s="85"/>
      <c r="Q8" s="88"/>
      <c r="R8" s="79"/>
    </row>
    <row r="9" spans="1:18" s="23" customFormat="1" ht="145.5" customHeight="1" x14ac:dyDescent="0.25">
      <c r="A9" s="79"/>
      <c r="B9" s="79"/>
      <c r="C9" s="94"/>
      <c r="D9" s="79"/>
      <c r="E9" s="79"/>
      <c r="F9" s="79"/>
      <c r="G9" s="79"/>
      <c r="H9" s="79"/>
      <c r="I9" s="79"/>
      <c r="J9" s="79"/>
      <c r="K9" s="79"/>
      <c r="L9" s="92"/>
      <c r="M9" s="90"/>
      <c r="N9" s="81"/>
      <c r="O9" s="79"/>
      <c r="P9" s="86"/>
      <c r="Q9" s="88"/>
      <c r="R9" s="79"/>
    </row>
    <row r="10" spans="1:18" s="23" customFormat="1" ht="111.75" customHeight="1" x14ac:dyDescent="0.25">
      <c r="A10" s="83"/>
      <c r="B10" s="83"/>
      <c r="C10" s="95"/>
      <c r="D10" s="83"/>
      <c r="E10" s="83"/>
      <c r="F10" s="79"/>
      <c r="G10" s="83"/>
      <c r="H10" s="83"/>
      <c r="I10" s="51" t="s">
        <v>30</v>
      </c>
      <c r="J10" s="51" t="s">
        <v>30</v>
      </c>
      <c r="K10" s="51" t="s">
        <v>30</v>
      </c>
      <c r="L10" s="51" t="s">
        <v>31</v>
      </c>
      <c r="M10" s="90"/>
      <c r="N10" s="82"/>
      <c r="O10" s="83"/>
      <c r="P10" s="51" t="s">
        <v>11</v>
      </c>
      <c r="Q10" s="52" t="s">
        <v>32</v>
      </c>
      <c r="R10" s="51" t="s">
        <v>32</v>
      </c>
    </row>
    <row r="11" spans="1:18" s="23" customFormat="1" ht="15.75" x14ac:dyDescent="0.25">
      <c r="A11" s="24">
        <v>1</v>
      </c>
      <c r="B11" s="24">
        <v>2</v>
      </c>
      <c r="C11" s="24"/>
      <c r="D11" s="24">
        <v>3</v>
      </c>
      <c r="E11" s="24">
        <v>4</v>
      </c>
      <c r="F11" s="25">
        <v>5</v>
      </c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24">
        <v>11</v>
      </c>
      <c r="M11" s="24">
        <v>12</v>
      </c>
      <c r="N11" s="24">
        <v>13</v>
      </c>
      <c r="O11" s="24">
        <v>14</v>
      </c>
      <c r="P11" s="24">
        <v>15</v>
      </c>
      <c r="Q11" s="24">
        <v>16</v>
      </c>
      <c r="R11" s="24">
        <v>17</v>
      </c>
    </row>
    <row r="12" spans="1:18" ht="28.5" x14ac:dyDescent="0.45">
      <c r="A12" s="53" t="s">
        <v>41</v>
      </c>
      <c r="B12" s="54"/>
      <c r="C12" s="55"/>
      <c r="D12" s="55"/>
      <c r="E12" s="26"/>
      <c r="F12" s="26"/>
      <c r="G12" s="26"/>
      <c r="H12" s="38"/>
      <c r="I12" s="39">
        <f>I13+I14</f>
        <v>17002.64</v>
      </c>
      <c r="J12" s="39">
        <f t="shared" ref="J12:L12" si="0">J13+J14</f>
        <v>15199.599999999999</v>
      </c>
      <c r="K12" s="39">
        <f t="shared" si="0"/>
        <v>12566.852307692308</v>
      </c>
      <c r="L12" s="39">
        <f t="shared" si="0"/>
        <v>798</v>
      </c>
      <c r="M12" s="38"/>
      <c r="N12" s="38"/>
      <c r="O12" s="38"/>
      <c r="P12" s="39">
        <f>P13+P14</f>
        <v>24770170.119999997</v>
      </c>
      <c r="Q12" s="39">
        <v>1629.66</v>
      </c>
      <c r="R12" s="39">
        <v>2670.92</v>
      </c>
    </row>
    <row r="13" spans="1:18" ht="60.75" x14ac:dyDescent="0.4">
      <c r="A13" s="8">
        <v>1</v>
      </c>
      <c r="B13" s="54" t="s">
        <v>34</v>
      </c>
      <c r="C13" s="29"/>
      <c r="D13" s="29">
        <v>1979</v>
      </c>
      <c r="E13" s="29">
        <v>2016</v>
      </c>
      <c r="F13" s="27" t="s">
        <v>36</v>
      </c>
      <c r="G13" s="41" t="s">
        <v>37</v>
      </c>
      <c r="H13" s="41" t="s">
        <v>38</v>
      </c>
      <c r="I13" s="20">
        <v>7780.54</v>
      </c>
      <c r="J13" s="20">
        <v>7022.2999999999993</v>
      </c>
      <c r="K13" s="20">
        <v>6468.6507692307696</v>
      </c>
      <c r="L13" s="21">
        <v>388</v>
      </c>
      <c r="M13" s="7" t="s">
        <v>33</v>
      </c>
      <c r="N13" s="40" t="s">
        <v>49</v>
      </c>
      <c r="O13" s="22" t="s">
        <v>50</v>
      </c>
      <c r="P13" s="38">
        <v>9440007.4199999999</v>
      </c>
      <c r="Q13" s="38">
        <v>1344.29</v>
      </c>
      <c r="R13" s="38">
        <v>1344.29</v>
      </c>
    </row>
    <row r="14" spans="1:18" ht="60.75" x14ac:dyDescent="0.4">
      <c r="A14" s="8">
        <v>2</v>
      </c>
      <c r="B14" s="54" t="s">
        <v>35</v>
      </c>
      <c r="C14" s="29"/>
      <c r="D14" s="29">
        <v>1983</v>
      </c>
      <c r="E14" s="29">
        <v>2016</v>
      </c>
      <c r="F14" s="27" t="s">
        <v>36</v>
      </c>
      <c r="G14" s="41" t="s">
        <v>39</v>
      </c>
      <c r="H14" s="41" t="s">
        <v>40</v>
      </c>
      <c r="I14" s="20">
        <v>9222.1</v>
      </c>
      <c r="J14" s="20">
        <v>8177.3</v>
      </c>
      <c r="K14" s="20">
        <v>6098.2015384615379</v>
      </c>
      <c r="L14" s="21">
        <v>410</v>
      </c>
      <c r="M14" s="7" t="s">
        <v>33</v>
      </c>
      <c r="N14" s="28" t="s">
        <v>49</v>
      </c>
      <c r="O14" s="22" t="s">
        <v>50</v>
      </c>
      <c r="P14" s="38">
        <v>15330162.699999999</v>
      </c>
      <c r="Q14" s="38">
        <v>1874.72</v>
      </c>
      <c r="R14" s="38">
        <v>2670.92</v>
      </c>
    </row>
    <row r="15" spans="1:18" x14ac:dyDescent="0.25">
      <c r="A15" s="42"/>
      <c r="B15" s="42"/>
    </row>
    <row r="16" spans="1:18" x14ac:dyDescent="0.25">
      <c r="A16" s="42"/>
      <c r="B16" s="42"/>
    </row>
    <row r="17" spans="1:2" ht="20.25" x14ac:dyDescent="0.3">
      <c r="A17" s="43" t="s">
        <v>60</v>
      </c>
      <c r="B17" s="42"/>
    </row>
    <row r="18" spans="1:2" x14ac:dyDescent="0.25">
      <c r="A18" s="42"/>
      <c r="B18" s="42"/>
    </row>
  </sheetData>
  <mergeCells count="25">
    <mergeCell ref="J7:K7"/>
    <mergeCell ref="L7:L9"/>
    <mergeCell ref="A7:A10"/>
    <mergeCell ref="B7:B10"/>
    <mergeCell ref="C7:C10"/>
    <mergeCell ref="D7:E7"/>
    <mergeCell ref="F7:F10"/>
    <mergeCell ref="D8:D10"/>
    <mergeCell ref="E8:E10"/>
    <mergeCell ref="E1:F1"/>
    <mergeCell ref="M2:R3"/>
    <mergeCell ref="M4:R4"/>
    <mergeCell ref="M1:R1"/>
    <mergeCell ref="R7:R9"/>
    <mergeCell ref="N7:N10"/>
    <mergeCell ref="O7:O10"/>
    <mergeCell ref="P7:P9"/>
    <mergeCell ref="Q7:Q9"/>
    <mergeCell ref="A5:P5"/>
    <mergeCell ref="J8:J9"/>
    <mergeCell ref="K8:K9"/>
    <mergeCell ref="M7:M10"/>
    <mergeCell ref="G7:G10"/>
    <mergeCell ref="H7:H10"/>
    <mergeCell ref="I7:I9"/>
  </mergeCells>
  <pageMargins left="0.7" right="0.7" top="0.75" bottom="0.75" header="0.3" footer="0.3"/>
  <pageSetup paperSize="9" scale="4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workbookViewId="0">
      <selection activeCell="F8" sqref="F8"/>
    </sheetView>
  </sheetViews>
  <sheetFormatPr defaultRowHeight="15" x14ac:dyDescent="0.25"/>
  <cols>
    <col min="1" max="1" width="37.7109375" customWidth="1"/>
    <col min="2" max="2" width="50.28515625" customWidth="1"/>
  </cols>
  <sheetData>
    <row r="1" spans="1:2" ht="25.5" customHeight="1" x14ac:dyDescent="0.25">
      <c r="B1" s="36" t="s">
        <v>62</v>
      </c>
    </row>
    <row r="2" spans="1:2" ht="142.5" customHeight="1" x14ac:dyDescent="0.25">
      <c r="B2" s="36" t="s">
        <v>45</v>
      </c>
    </row>
    <row r="3" spans="1:2" ht="102.75" customHeight="1" x14ac:dyDescent="0.25">
      <c r="B3" s="35" t="s">
        <v>75</v>
      </c>
    </row>
    <row r="5" spans="1:2" ht="20.25" x14ac:dyDescent="0.3">
      <c r="A5" s="96" t="s">
        <v>52</v>
      </c>
      <c r="B5" s="96"/>
    </row>
    <row r="6" spans="1:2" ht="102.75" customHeight="1" x14ac:dyDescent="0.25">
      <c r="A6" s="30" t="s">
        <v>53</v>
      </c>
      <c r="B6" s="30" t="s">
        <v>59</v>
      </c>
    </row>
    <row r="7" spans="1:2" ht="23.25" x14ac:dyDescent="0.35">
      <c r="A7" s="31" t="s">
        <v>54</v>
      </c>
      <c r="B7" s="32">
        <f>B8+B9+B10+B11</f>
        <v>24770170.120000001</v>
      </c>
    </row>
    <row r="8" spans="1:2" ht="56.25" x14ac:dyDescent="0.3">
      <c r="A8" s="37" t="s">
        <v>55</v>
      </c>
      <c r="B8" s="34">
        <v>0</v>
      </c>
    </row>
    <row r="9" spans="1:2" ht="36.75" customHeight="1" x14ac:dyDescent="0.35">
      <c r="A9" s="33" t="s">
        <v>56</v>
      </c>
      <c r="B9" s="34"/>
    </row>
    <row r="10" spans="1:2" ht="34.5" customHeight="1" x14ac:dyDescent="0.35">
      <c r="A10" s="33" t="s">
        <v>57</v>
      </c>
      <c r="B10" s="34"/>
    </row>
    <row r="11" spans="1:2" ht="37.5" customHeight="1" x14ac:dyDescent="0.35">
      <c r="A11" s="33" t="s">
        <v>58</v>
      </c>
      <c r="B11" s="34">
        <v>24770170.120000001</v>
      </c>
    </row>
  </sheetData>
  <mergeCells count="1">
    <mergeCell ref="A5:B5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Приложение №1</vt:lpstr>
      <vt:lpstr>Приложение №2</vt:lpstr>
      <vt:lpstr>ресурсное обеспечение</vt:lpstr>
      <vt:lpstr>'ресурсное обеспечение'!Область_печати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PLAN</cp:lastModifiedBy>
  <cp:lastPrinted>2018-06-01T06:41:01Z</cp:lastPrinted>
  <dcterms:created xsi:type="dcterms:W3CDTF">2016-08-31T07:08:28Z</dcterms:created>
  <dcterms:modified xsi:type="dcterms:W3CDTF">2018-06-01T07:00:47Z</dcterms:modified>
</cp:coreProperties>
</file>