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22995" windowHeight="9465"/>
  </bookViews>
  <sheets>
    <sheet name="Приложение №1" sheetId="1" r:id="rId1"/>
    <sheet name="Приложение №2" sheetId="2" r:id="rId2"/>
  </sheets>
  <calcPr calcId="145621"/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0" i="1"/>
  <c r="C10" i="1"/>
  <c r="C9" i="1" s="1"/>
  <c r="C11" i="1"/>
  <c r="C12" i="1"/>
  <c r="C13" i="1"/>
  <c r="C14" i="1"/>
  <c r="C15" i="1"/>
  <c r="C16" i="1"/>
  <c r="C17" i="1"/>
  <c r="C18" i="1"/>
  <c r="R19" i="1" l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Q26" i="2"/>
  <c r="Q25" i="2"/>
  <c r="Q24" i="2"/>
  <c r="Q23" i="2"/>
  <c r="Q22" i="2"/>
  <c r="Q21" i="2"/>
  <c r="R20" i="2"/>
  <c r="P20" i="2"/>
  <c r="O20" i="2"/>
  <c r="N20" i="2"/>
  <c r="M20" i="2"/>
  <c r="K20" i="2"/>
  <c r="J20" i="2"/>
  <c r="I20" i="2"/>
  <c r="H20" i="2"/>
  <c r="Q19" i="2"/>
  <c r="Q18" i="2"/>
  <c r="Q17" i="2"/>
  <c r="Q16" i="2"/>
  <c r="Q15" i="2"/>
  <c r="Q14" i="2"/>
  <c r="Q13" i="2"/>
  <c r="Q12" i="2"/>
  <c r="Q11" i="2"/>
  <c r="R10" i="2"/>
  <c r="P10" i="2"/>
  <c r="O10" i="2"/>
  <c r="N10" i="2"/>
  <c r="M10" i="2"/>
  <c r="K10" i="2"/>
  <c r="J10" i="2"/>
  <c r="I10" i="2"/>
  <c r="H10" i="2"/>
  <c r="Q10" i="2" l="1"/>
  <c r="Q20" i="2"/>
  <c r="C19" i="1"/>
</calcChain>
</file>

<file path=xl/sharedStrings.xml><?xml version="1.0" encoding="utf-8"?>
<sst xmlns="http://schemas.openxmlformats.org/spreadsheetml/2006/main" count="212" uniqueCount="101">
  <si>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</si>
  <si>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</si>
  <si>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</si>
  <si>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</si>
  <si>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</si>
  <si>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</si>
  <si>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</si>
  <si>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</si>
  <si>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</si>
  <si>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</si>
  <si>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</si>
  <si>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</si>
  <si>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</si>
  <si>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</si>
  <si>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</si>
  <si>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</si>
  <si>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</si>
  <si>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</si>
  <si>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X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</si>
  <si>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</si>
  <si>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</si>
  <si>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</si>
  <si>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</si>
  <si>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</si>
  <si>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</si>
  <si>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</si>
  <si>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</si>
  <si>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</si>
  <si>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</si>
  <si>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</si>
  <si>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</si>
  <si>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</si>
  <si>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</si>
  <si>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</si>
  <si>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</si>
  <si>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</si>
  <si>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</si>
  <si>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</si>
  <si>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</si>
  <si>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</si>
  <si>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руб./кв.м</t>
  </si>
  <si>
    <t>РО</t>
  </si>
  <si>
    <t>г Радужный кв-л 1-й д.2</t>
  </si>
  <si>
    <t>г Радужный кв-л 1-й д.7</t>
  </si>
  <si>
    <t>г Радужный кв-л 1-й д.17</t>
  </si>
  <si>
    <t>г Радужный кв-л 1-й д.21</t>
  </si>
  <si>
    <t>г Радужный кв-л 1-й д.35</t>
  </si>
  <si>
    <t>г Радужный кв-л 1-й д.37</t>
  </si>
  <si>
    <t>г Радужный кв-л 3-й д.19</t>
  </si>
  <si>
    <t>г Радужный кв-л 3-й д.28</t>
  </si>
  <si>
    <t>г Радужный кв-л 3-й д.29</t>
  </si>
  <si>
    <t>г Радужный кв-л 1-й д.6</t>
  </si>
  <si>
    <t>г Радужный кв-л 1-й д.18</t>
  </si>
  <si>
    <t>г Радужный кв-л 1-й д.20</t>
  </si>
  <si>
    <t>г Радужный кв-л 1-й д.23</t>
  </si>
  <si>
    <t>г Радужный кв-л 1-й д.26</t>
  </si>
  <si>
    <t>г Радужный кв-л 1-й д.4</t>
  </si>
  <si>
    <t>1979</t>
  </si>
  <si>
    <t>Ж/б панели</t>
  </si>
  <si>
    <t>9</t>
  </si>
  <si>
    <t>4</t>
  </si>
  <si>
    <t>04.2018</t>
  </si>
  <si>
    <t>1980</t>
  </si>
  <si>
    <t>2</t>
  </si>
  <si>
    <t>10.2018</t>
  </si>
  <si>
    <t>1983</t>
  </si>
  <si>
    <t>12</t>
  </si>
  <si>
    <t>3</t>
  </si>
  <si>
    <t>07.2018</t>
  </si>
  <si>
    <t>1982</t>
  </si>
  <si>
    <t>5</t>
  </si>
  <si>
    <t>06.2018</t>
  </si>
  <si>
    <t>1995</t>
  </si>
  <si>
    <t>2003</t>
  </si>
  <si>
    <t>10</t>
  </si>
  <si>
    <t>1999</t>
  </si>
  <si>
    <t>05.2018</t>
  </si>
  <si>
    <t>1975</t>
  </si>
  <si>
    <t>1973</t>
  </si>
  <si>
    <t>11.2018</t>
  </si>
  <si>
    <t>1978</t>
  </si>
  <si>
    <t>08.2019</t>
  </si>
  <si>
    <t>09.2019</t>
  </si>
  <si>
    <t>1981</t>
  </si>
  <si>
    <t>12.2019</t>
  </si>
  <si>
    <t>1974</t>
  </si>
  <si>
    <t>05.2019</t>
  </si>
  <si>
    <t>Итого по городу Радужный по 2018 году</t>
  </si>
  <si>
    <t>Итого по городу Радужный по 2019 году</t>
  </si>
  <si>
    <t>Приложение</t>
  </si>
  <si>
    <t>Таблица №1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</si>
  <si>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2018 -2019 годы</t>
  </si>
  <si>
    <t>к постановлению администрации ЗАТО г. Радужный Владимирской области</t>
  </si>
  <si>
    <t>переустройство невентилируемой крыши на вентилируемую крышу, устройству выходов на кровлю</t>
  </si>
  <si>
    <t>Зам. главы администрации города  по городскому хозяйству                                                            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</si>
  <si>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                                                                  В. А. Попов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</si>
  <si>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2018 -2019 годы</t>
  </si>
  <si>
    <t>Зам. главы администрации города по городскому хозяйству                                                                                                                                                            А. В. Колуков</t>
  </si>
  <si>
    <t>Заместитель главы администрации города, начальник финансового управления администрации ЗАТО г. Радужный                                                                        О. М. Горшкова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</si>
  <si>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</si>
  <si>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от 31.10.2016  №  1713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</si>
</sst>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2" fontId="0" fillId="0" borderId="0" xfId="0" applyNumberForma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1" fontId="0" fillId="0" borderId="0" xfId="0" applyNumberForma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2" fillId="0" borderId="5" xfId="0" applyFont="1" applyFill="1" applyBorder="1" applyAlignment="1"/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0" fontId="9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90" wrapText="1"/>
    </xf>
    <xf numFmtId="0" fontId="15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3"/>
    <cellStyle name="Обычный 14" xfId="6"/>
    <cellStyle name="Обычный 19" xfId="5"/>
    <cellStyle name="Обычный 2" xfId="2"/>
    <cellStyle name="Обычный 3" xfId="1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topLeftCell="C4" workbookViewId="0">
      <selection activeCell="A28" sqref="A28:S28"/>
    </sheetView>
  </sheetViews>
  <sheetFormatPr defaultRowHeight="15" x14ac:dyDescent="0.25"/>
  <cols>
    <col min="1" max="1" width="8" style="1" customWidth="1"/>
    <col min="2" max="2" width="61.7109375" style="1" customWidth="1"/>
    <col min="3" max="3" width="24.7109375" style="1" customWidth="1"/>
    <col min="4" max="4" width="20.7109375" style="1" customWidth="1"/>
    <col min="5" max="5" width="11.7109375" style="1" bestFit="1" customWidth="1"/>
    <col min="6" max="6" width="15.28515625" style="1" customWidth="1"/>
    <col min="7" max="7" width="13.42578125" style="1" customWidth="1"/>
    <col min="8" max="8" width="12.7109375" style="1" customWidth="1"/>
    <col min="9" max="9" width="12" style="1" customWidth="1"/>
    <col min="10" max="10" width="19.140625" style="1" customWidth="1"/>
    <col min="11" max="11" width="14.7109375" style="1" customWidth="1"/>
    <col min="12" max="12" width="25" style="1" customWidth="1"/>
    <col min="13" max="13" width="11.7109375" style="1" customWidth="1"/>
    <col min="14" max="14" width="12.7109375" style="1" customWidth="1"/>
    <col min="15" max="15" width="12.85546875" style="1" customWidth="1"/>
    <col min="16" max="16" width="10.85546875" style="1" customWidth="1"/>
    <col min="17" max="17" width="12.140625" style="1" customWidth="1"/>
    <col min="18" max="18" width="19.85546875" style="1" customWidth="1"/>
    <col min="19" max="16384" width="9.140625" style="1"/>
  </cols>
  <sheetData>
    <row r="1" spans="1:18" ht="18.75" x14ac:dyDescent="0.3">
      <c r="A1" s="2"/>
      <c r="B1" s="3"/>
      <c r="E1" s="3"/>
      <c r="O1" s="45" t="s">
        <v>89</v>
      </c>
      <c r="P1" s="45"/>
      <c r="Q1" s="45"/>
      <c r="R1" s="45"/>
    </row>
    <row r="2" spans="1:18" ht="39" customHeight="1" x14ac:dyDescent="0.25">
      <c r="A2" s="2"/>
      <c r="B2" s="3"/>
      <c r="E2" s="4"/>
      <c r="O2" s="46" t="s">
        <v>92</v>
      </c>
      <c r="P2" s="46"/>
      <c r="Q2" s="46"/>
      <c r="R2" s="46"/>
    </row>
    <row r="3" spans="1:18" ht="18.75" customHeight="1" x14ac:dyDescent="0.25">
      <c r="A3" s="2"/>
      <c r="B3" s="3"/>
      <c r="E3" s="3"/>
      <c r="O3" s="46" t="s">
        <v>100</v>
      </c>
      <c r="P3" s="46"/>
      <c r="Q3" s="46"/>
      <c r="R3" s="46"/>
    </row>
    <row r="4" spans="1:18" ht="135" customHeight="1" x14ac:dyDescent="0.25">
      <c r="A4" s="47" t="s">
        <v>91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ht="45.75" customHeight="1" x14ac:dyDescent="0.25">
      <c r="A5" s="39" t="s">
        <v>0</v>
      </c>
      <c r="B5" s="39" t="s">
        <v>1</v>
      </c>
      <c r="C5" s="43" t="s">
        <v>2</v>
      </c>
      <c r="D5" s="39" t="s">
        <v>3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39" t="s">
        <v>4</v>
      </c>
      <c r="P5" s="40"/>
      <c r="Q5" s="40"/>
      <c r="R5" s="40"/>
    </row>
    <row r="6" spans="1:18" ht="189" x14ac:dyDescent="0.25">
      <c r="A6" s="40"/>
      <c r="B6" s="40"/>
      <c r="C6" s="44"/>
      <c r="D6" s="16" t="s">
        <v>5</v>
      </c>
      <c r="E6" s="39" t="s">
        <v>6</v>
      </c>
      <c r="F6" s="40"/>
      <c r="G6" s="39" t="s">
        <v>7</v>
      </c>
      <c r="H6" s="40"/>
      <c r="I6" s="39" t="s">
        <v>8</v>
      </c>
      <c r="J6" s="40"/>
      <c r="K6" s="39" t="s">
        <v>9</v>
      </c>
      <c r="L6" s="40"/>
      <c r="M6" s="39" t="s">
        <v>10</v>
      </c>
      <c r="N6" s="40"/>
      <c r="O6" s="16" t="s">
        <v>11</v>
      </c>
      <c r="P6" s="26" t="s">
        <v>93</v>
      </c>
      <c r="Q6" s="16" t="s">
        <v>12</v>
      </c>
      <c r="R6" s="17" t="s">
        <v>13</v>
      </c>
    </row>
    <row r="7" spans="1:18" ht="15.75" customHeight="1" x14ac:dyDescent="0.3">
      <c r="A7" s="41"/>
      <c r="B7" s="42"/>
      <c r="C7" s="18" t="s">
        <v>14</v>
      </c>
      <c r="D7" s="19" t="s">
        <v>14</v>
      </c>
      <c r="E7" s="20" t="s">
        <v>15</v>
      </c>
      <c r="F7" s="19" t="s">
        <v>14</v>
      </c>
      <c r="G7" s="19" t="s">
        <v>16</v>
      </c>
      <c r="H7" s="19" t="s">
        <v>14</v>
      </c>
      <c r="I7" s="19" t="s">
        <v>16</v>
      </c>
      <c r="J7" s="19" t="s">
        <v>14</v>
      </c>
      <c r="K7" s="19" t="s">
        <v>16</v>
      </c>
      <c r="L7" s="19" t="s">
        <v>14</v>
      </c>
      <c r="M7" s="19" t="s">
        <v>17</v>
      </c>
      <c r="N7" s="19" t="s">
        <v>14</v>
      </c>
      <c r="O7" s="19" t="s">
        <v>14</v>
      </c>
      <c r="P7" s="19" t="s">
        <v>14</v>
      </c>
      <c r="Q7" s="19" t="s">
        <v>14</v>
      </c>
      <c r="R7" s="21" t="s">
        <v>14</v>
      </c>
    </row>
    <row r="8" spans="1:18" ht="18.75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</row>
    <row r="9" spans="1:18" ht="25.5" customHeight="1" x14ac:dyDescent="0.4">
      <c r="A9" s="12" t="s">
        <v>87</v>
      </c>
      <c r="B9" s="13"/>
      <c r="C9" s="22">
        <f>SUM(C10:C18)</f>
        <v>136607831.97999999</v>
      </c>
      <c r="D9" s="22">
        <f t="shared" ref="C9:R9" si="0">SUM(D10:D18)</f>
        <v>13322960.5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299.52999999999997</v>
      </c>
      <c r="J9" s="22">
        <f t="shared" si="0"/>
        <v>142687.81</v>
      </c>
      <c r="K9" s="22">
        <f t="shared" si="0"/>
        <v>39115.93</v>
      </c>
      <c r="L9" s="22">
        <f t="shared" si="0"/>
        <v>121612183.66999999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si="0"/>
        <v>0</v>
      </c>
      <c r="Q9" s="22">
        <f t="shared" si="0"/>
        <v>0</v>
      </c>
      <c r="R9" s="22">
        <f t="shared" si="0"/>
        <v>1530000</v>
      </c>
    </row>
    <row r="10" spans="1:18" customFormat="1" ht="24.75" customHeight="1" x14ac:dyDescent="0.4">
      <c r="A10" s="14">
        <v>1</v>
      </c>
      <c r="B10" s="13" t="s">
        <v>44</v>
      </c>
      <c r="C10" s="23">
        <f t="shared" ref="C10:C16" si="1">D10+F10+H10+J10+L10+N10+O10+P10+Q10+R10</f>
        <v>13492960.5</v>
      </c>
      <c r="D10" s="24">
        <v>13322960.5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170000</v>
      </c>
    </row>
    <row r="11" spans="1:18" customFormat="1" ht="26.25" customHeight="1" x14ac:dyDescent="0.4">
      <c r="A11" s="14">
        <v>2</v>
      </c>
      <c r="B11" s="13" t="s">
        <v>45</v>
      </c>
      <c r="C11" s="23">
        <f t="shared" si="1"/>
        <v>9595213.6699999999</v>
      </c>
      <c r="D11" s="24">
        <v>0</v>
      </c>
      <c r="E11" s="25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3055.1</v>
      </c>
      <c r="L11" s="24">
        <v>9440213.6699999999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155000</v>
      </c>
    </row>
    <row r="12" spans="1:18" customFormat="1" ht="25.5" customHeight="1" x14ac:dyDescent="0.4">
      <c r="A12" s="14">
        <v>3</v>
      </c>
      <c r="B12" s="13" t="s">
        <v>46</v>
      </c>
      <c r="C12" s="23">
        <f t="shared" si="1"/>
        <v>19379718.539999999</v>
      </c>
      <c r="D12" s="24">
        <v>0</v>
      </c>
      <c r="E12" s="25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6170.47</v>
      </c>
      <c r="L12" s="24">
        <v>19224718.539999999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155000</v>
      </c>
    </row>
    <row r="13" spans="1:18" customFormat="1" ht="22.5" customHeight="1" x14ac:dyDescent="0.4">
      <c r="A13" s="14">
        <v>4</v>
      </c>
      <c r="B13" s="13" t="s">
        <v>47</v>
      </c>
      <c r="C13" s="23">
        <f t="shared" si="1"/>
        <v>7942943.6900000004</v>
      </c>
      <c r="D13" s="24">
        <v>0</v>
      </c>
      <c r="E13" s="25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2529.02</v>
      </c>
      <c r="L13" s="24">
        <v>7787943.6900000004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155000</v>
      </c>
    </row>
    <row r="14" spans="1:18" customFormat="1" ht="24.75" customHeight="1" x14ac:dyDescent="0.4">
      <c r="A14" s="14">
        <v>5</v>
      </c>
      <c r="B14" s="13" t="s">
        <v>48</v>
      </c>
      <c r="C14" s="23">
        <f t="shared" si="1"/>
        <v>26998068.82</v>
      </c>
      <c r="D14" s="24">
        <v>0</v>
      </c>
      <c r="E14" s="25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8596.14</v>
      </c>
      <c r="L14" s="24">
        <v>26843068.82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155000</v>
      </c>
    </row>
    <row r="15" spans="1:18" customFormat="1" ht="25.5" customHeight="1" x14ac:dyDescent="0.4">
      <c r="A15" s="14">
        <v>6</v>
      </c>
      <c r="B15" s="13" t="s">
        <v>49</v>
      </c>
      <c r="C15" s="23">
        <f t="shared" si="1"/>
        <v>21185726.760000002</v>
      </c>
      <c r="D15" s="24">
        <v>0</v>
      </c>
      <c r="E15" s="25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6745.5</v>
      </c>
      <c r="L15" s="24">
        <v>21030726.760000002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155000</v>
      </c>
    </row>
    <row r="16" spans="1:18" customFormat="1" ht="21" customHeight="1" x14ac:dyDescent="0.4">
      <c r="A16" s="14">
        <v>7</v>
      </c>
      <c r="B16" s="13" t="s">
        <v>50</v>
      </c>
      <c r="C16" s="23">
        <f t="shared" si="1"/>
        <v>22066384.649999999</v>
      </c>
      <c r="D16" s="24">
        <v>0</v>
      </c>
      <c r="E16" s="25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7025.9</v>
      </c>
      <c r="L16" s="24">
        <v>21911384.649999999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155000</v>
      </c>
    </row>
    <row r="17" spans="1:19" customFormat="1" ht="25.5" customHeight="1" x14ac:dyDescent="0.4">
      <c r="A17" s="14">
        <v>8</v>
      </c>
      <c r="B17" s="13" t="s">
        <v>51</v>
      </c>
      <c r="C17" s="23">
        <f>D17+F17+H17+J17+L17+N17+O17+P17+Q17+R17</f>
        <v>8104751.5799999991</v>
      </c>
      <c r="D17" s="24">
        <v>0</v>
      </c>
      <c r="E17" s="25">
        <v>0</v>
      </c>
      <c r="F17" s="24">
        <v>0</v>
      </c>
      <c r="G17" s="24">
        <v>0</v>
      </c>
      <c r="H17" s="24">
        <v>0</v>
      </c>
      <c r="I17" s="24">
        <v>299.52999999999997</v>
      </c>
      <c r="J17" s="24">
        <v>142687.81</v>
      </c>
      <c r="K17" s="24">
        <v>2496.9</v>
      </c>
      <c r="L17" s="24">
        <v>7687063.7699999996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275000</v>
      </c>
    </row>
    <row r="18" spans="1:19" customFormat="1" ht="26.25" customHeight="1" x14ac:dyDescent="0.4">
      <c r="A18" s="14">
        <v>9</v>
      </c>
      <c r="B18" s="13" t="s">
        <v>43</v>
      </c>
      <c r="C18" s="23">
        <f>D18+F18+H18+J18+L18+N18+O18+P18+Q18+R18</f>
        <v>7842063.7699999996</v>
      </c>
      <c r="D18" s="24">
        <v>0</v>
      </c>
      <c r="E18" s="25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2496.9</v>
      </c>
      <c r="L18" s="24">
        <v>7687063.7699999996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155000</v>
      </c>
    </row>
    <row r="19" spans="1:19" ht="33" customHeight="1" x14ac:dyDescent="0.4">
      <c r="A19" s="12" t="s">
        <v>88</v>
      </c>
      <c r="B19" s="13"/>
      <c r="C19" s="22">
        <f t="shared" ref="C19:R19" si="2">SUM(C20:C25)</f>
        <v>74549046.890000001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  <c r="I19" s="22">
        <f t="shared" si="2"/>
        <v>429</v>
      </c>
      <c r="J19" s="22">
        <f t="shared" si="2"/>
        <v>256233</v>
      </c>
      <c r="K19" s="22">
        <f t="shared" si="2"/>
        <v>23616.5</v>
      </c>
      <c r="L19" s="22">
        <f t="shared" si="2"/>
        <v>73397813.890000001</v>
      </c>
      <c r="M19" s="22">
        <f t="shared" si="2"/>
        <v>0</v>
      </c>
      <c r="N19" s="22">
        <f t="shared" si="2"/>
        <v>0</v>
      </c>
      <c r="O19" s="22">
        <f t="shared" si="2"/>
        <v>0</v>
      </c>
      <c r="P19" s="22">
        <f t="shared" si="2"/>
        <v>0</v>
      </c>
      <c r="Q19" s="22">
        <f t="shared" si="2"/>
        <v>0</v>
      </c>
      <c r="R19" s="22">
        <f t="shared" si="2"/>
        <v>895000</v>
      </c>
    </row>
    <row r="20" spans="1:19" customFormat="1" ht="28.5" customHeight="1" x14ac:dyDescent="0.4">
      <c r="A20" s="14">
        <v>1</v>
      </c>
      <c r="B20" s="13" t="s">
        <v>52</v>
      </c>
      <c r="C20" s="23">
        <f>D20+F20+H20+J20+L20+N20+O20+P20+Q20+R20</f>
        <v>16582687.529999999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5279.9</v>
      </c>
      <c r="L20" s="24">
        <v>16427687.529999999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155000</v>
      </c>
    </row>
    <row r="21" spans="1:19" customFormat="1" ht="23.25" customHeight="1" x14ac:dyDescent="0.4">
      <c r="A21" s="14">
        <v>2</v>
      </c>
      <c r="B21" s="13" t="s">
        <v>42</v>
      </c>
      <c r="C21" s="23">
        <f t="shared" ref="C21:C25" si="3">D21+F21+H21+J21+L21+N21+O21+P21+Q21+R21</f>
        <v>376233</v>
      </c>
      <c r="D21" s="24">
        <v>0</v>
      </c>
      <c r="E21" s="25">
        <v>0</v>
      </c>
      <c r="F21" s="24">
        <v>0</v>
      </c>
      <c r="G21" s="24">
        <v>0</v>
      </c>
      <c r="H21" s="24">
        <v>0</v>
      </c>
      <c r="I21" s="24">
        <v>429</v>
      </c>
      <c r="J21" s="24">
        <v>256233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120000</v>
      </c>
    </row>
    <row r="22" spans="1:19" customFormat="1" ht="24" customHeight="1" x14ac:dyDescent="0.4">
      <c r="A22" s="14">
        <v>3</v>
      </c>
      <c r="B22" s="13" t="s">
        <v>53</v>
      </c>
      <c r="C22" s="23">
        <f t="shared" si="3"/>
        <v>16582687.529999999</v>
      </c>
      <c r="D22" s="24">
        <v>0</v>
      </c>
      <c r="E22" s="25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5279.9</v>
      </c>
      <c r="L22" s="24">
        <v>16427687.529999999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155000</v>
      </c>
    </row>
    <row r="23" spans="1:19" customFormat="1" ht="21.75" customHeight="1" x14ac:dyDescent="0.4">
      <c r="A23" s="14">
        <v>4</v>
      </c>
      <c r="B23" s="13" t="s">
        <v>54</v>
      </c>
      <c r="C23" s="23">
        <f t="shared" si="3"/>
        <v>16582687.529999999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5279.9</v>
      </c>
      <c r="L23" s="24">
        <v>16427687.529999999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155000</v>
      </c>
    </row>
    <row r="24" spans="1:19" customFormat="1" ht="25.5" customHeight="1" x14ac:dyDescent="0.4">
      <c r="A24" s="14">
        <v>5</v>
      </c>
      <c r="B24" s="13" t="s">
        <v>55</v>
      </c>
      <c r="C24" s="23">
        <f t="shared" si="3"/>
        <v>16582687.529999999</v>
      </c>
      <c r="D24" s="24">
        <v>0</v>
      </c>
      <c r="E24" s="25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5279.9</v>
      </c>
      <c r="L24" s="24">
        <v>16427687.529999999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155000</v>
      </c>
    </row>
    <row r="25" spans="1:19" customFormat="1" ht="26.25" customHeight="1" x14ac:dyDescent="0.4">
      <c r="A25" s="14">
        <v>6</v>
      </c>
      <c r="B25" s="13" t="s">
        <v>56</v>
      </c>
      <c r="C25" s="23">
        <f t="shared" si="3"/>
        <v>7842063.7699999996</v>
      </c>
      <c r="D25" s="24">
        <v>0</v>
      </c>
      <c r="E25" s="25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2496.9</v>
      </c>
      <c r="L25" s="24">
        <v>7687063.7699999996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155000</v>
      </c>
    </row>
    <row r="28" spans="1:19" ht="27.75" x14ac:dyDescent="0.4">
      <c r="A28" s="38" t="s">
        <v>94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ht="27.75" x14ac:dyDescent="0.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</row>
    <row r="30" spans="1:19" ht="27.75" x14ac:dyDescent="0.4">
      <c r="A30" s="38" t="s">
        <v>95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</sheetData>
  <mergeCells count="16">
    <mergeCell ref="O1:R1"/>
    <mergeCell ref="O2:R2"/>
    <mergeCell ref="O3:R3"/>
    <mergeCell ref="A4:R4"/>
    <mergeCell ref="D5:N5"/>
    <mergeCell ref="O5:R5"/>
    <mergeCell ref="A28:S28"/>
    <mergeCell ref="A30:S30"/>
    <mergeCell ref="A5:A7"/>
    <mergeCell ref="B5:B7"/>
    <mergeCell ref="C5:C6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scale="3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C10" workbookViewId="0">
      <selection activeCell="O6" sqref="O6:O7"/>
    </sheetView>
  </sheetViews>
  <sheetFormatPr defaultRowHeight="15" x14ac:dyDescent="0.25"/>
  <cols>
    <col min="1" max="1" width="9.140625" style="1"/>
    <col min="2" max="2" width="46" style="1" bestFit="1" customWidth="1"/>
    <col min="3" max="3" width="9.28515625" style="1" bestFit="1" customWidth="1"/>
    <col min="4" max="4" width="11.5703125" style="1" customWidth="1"/>
    <col min="5" max="5" width="24.5703125" style="1" customWidth="1"/>
    <col min="6" max="7" width="9.28515625" style="1" bestFit="1" customWidth="1"/>
    <col min="8" max="8" width="15.85546875" style="1" customWidth="1"/>
    <col min="9" max="9" width="13.5703125" style="1" customWidth="1"/>
    <col min="10" max="10" width="17.140625" style="1" customWidth="1"/>
    <col min="11" max="11" width="12" style="1" customWidth="1"/>
    <col min="12" max="12" width="13.85546875" style="1" customWidth="1"/>
    <col min="13" max="13" width="20.7109375" style="1" customWidth="1"/>
    <col min="14" max="14" width="19" style="1" customWidth="1"/>
    <col min="15" max="15" width="18.85546875" style="1" customWidth="1"/>
    <col min="16" max="16" width="22.7109375" style="1" customWidth="1"/>
    <col min="17" max="17" width="13.85546875" style="1" customWidth="1"/>
    <col min="18" max="18" width="14.5703125" style="1" customWidth="1"/>
    <col min="19" max="19" width="14.28515625" style="1" customWidth="1"/>
    <col min="20" max="16384" width="9.140625" style="1"/>
  </cols>
  <sheetData>
    <row r="1" spans="1:20" ht="18.75" x14ac:dyDescent="0.3">
      <c r="E1" s="3"/>
      <c r="K1" s="2"/>
      <c r="L1" s="8"/>
      <c r="M1" s="45" t="s">
        <v>90</v>
      </c>
      <c r="N1" s="45"/>
      <c r="O1" s="45"/>
      <c r="P1" s="45"/>
      <c r="Q1" s="45"/>
      <c r="R1" s="45"/>
      <c r="S1" s="45"/>
      <c r="T1" s="5"/>
    </row>
    <row r="2" spans="1:20" ht="18.75" x14ac:dyDescent="0.25">
      <c r="E2" s="3"/>
      <c r="K2" s="2"/>
      <c r="L2" s="8"/>
      <c r="M2" s="46" t="s">
        <v>99</v>
      </c>
      <c r="N2" s="46"/>
      <c r="O2" s="46"/>
      <c r="P2" s="46"/>
      <c r="Q2" s="46"/>
      <c r="R2" s="46"/>
      <c r="S2" s="46"/>
      <c r="T2" s="6"/>
    </row>
    <row r="3" spans="1:20" ht="57" customHeight="1" x14ac:dyDescent="0.25">
      <c r="E3" s="3"/>
      <c r="K3" s="2"/>
      <c r="L3" s="8"/>
      <c r="M3" s="46"/>
      <c r="N3" s="46"/>
      <c r="O3" s="46"/>
      <c r="P3" s="46"/>
      <c r="Q3" s="46"/>
      <c r="R3" s="46"/>
      <c r="S3" s="46"/>
      <c r="T3" s="6"/>
    </row>
    <row r="4" spans="1:20" ht="93.75" customHeight="1" x14ac:dyDescent="0.25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7"/>
    </row>
    <row r="5" spans="1:20" ht="60.75" customHeight="1" x14ac:dyDescent="0.25">
      <c r="A5" s="56" t="s">
        <v>0</v>
      </c>
      <c r="B5" s="56" t="s">
        <v>1</v>
      </c>
      <c r="C5" s="59" t="s">
        <v>19</v>
      </c>
      <c r="D5" s="60"/>
      <c r="E5" s="52" t="s">
        <v>20</v>
      </c>
      <c r="F5" s="52" t="s">
        <v>21</v>
      </c>
      <c r="G5" s="52" t="s">
        <v>22</v>
      </c>
      <c r="H5" s="52" t="s">
        <v>23</v>
      </c>
      <c r="I5" s="59" t="s">
        <v>24</v>
      </c>
      <c r="J5" s="60"/>
      <c r="K5" s="61" t="s">
        <v>25</v>
      </c>
      <c r="L5" s="63" t="s">
        <v>26</v>
      </c>
      <c r="M5" s="59" t="s">
        <v>27</v>
      </c>
      <c r="N5" s="66"/>
      <c r="O5" s="66"/>
      <c r="P5" s="60"/>
      <c r="Q5" s="52" t="s">
        <v>28</v>
      </c>
      <c r="R5" s="52" t="s">
        <v>29</v>
      </c>
      <c r="S5" s="52" t="s">
        <v>30</v>
      </c>
    </row>
    <row r="6" spans="1:20" ht="65.25" customHeight="1" x14ac:dyDescent="0.25">
      <c r="A6" s="57"/>
      <c r="B6" s="57"/>
      <c r="C6" s="52" t="s">
        <v>31</v>
      </c>
      <c r="D6" s="52" t="s">
        <v>32</v>
      </c>
      <c r="E6" s="57"/>
      <c r="F6" s="53"/>
      <c r="G6" s="53"/>
      <c r="H6" s="57"/>
      <c r="I6" s="52" t="s">
        <v>33</v>
      </c>
      <c r="J6" s="52" t="s">
        <v>34</v>
      </c>
      <c r="K6" s="62"/>
      <c r="L6" s="64"/>
      <c r="M6" s="52" t="s">
        <v>33</v>
      </c>
      <c r="N6" s="52" t="s">
        <v>35</v>
      </c>
      <c r="O6" s="52" t="s">
        <v>36</v>
      </c>
      <c r="P6" s="52" t="s">
        <v>37</v>
      </c>
      <c r="Q6" s="57"/>
      <c r="R6" s="57"/>
      <c r="S6" s="53"/>
    </row>
    <row r="7" spans="1:20" ht="113.25" customHeight="1" x14ac:dyDescent="0.25">
      <c r="A7" s="57"/>
      <c r="B7" s="57"/>
      <c r="C7" s="53"/>
      <c r="D7" s="57"/>
      <c r="E7" s="57"/>
      <c r="F7" s="53"/>
      <c r="G7" s="53"/>
      <c r="H7" s="57"/>
      <c r="I7" s="57"/>
      <c r="J7" s="57"/>
      <c r="K7" s="62"/>
      <c r="L7" s="64"/>
      <c r="M7" s="57"/>
      <c r="N7" s="52"/>
      <c r="O7" s="52"/>
      <c r="P7" s="52"/>
      <c r="Q7" s="57"/>
      <c r="R7" s="57"/>
      <c r="S7" s="53"/>
    </row>
    <row r="8" spans="1:20" ht="26.25" customHeight="1" x14ac:dyDescent="0.25">
      <c r="A8" s="58"/>
      <c r="B8" s="58"/>
      <c r="C8" s="54"/>
      <c r="D8" s="58"/>
      <c r="E8" s="57"/>
      <c r="F8" s="54"/>
      <c r="G8" s="54"/>
      <c r="H8" s="35" t="s">
        <v>38</v>
      </c>
      <c r="I8" s="35" t="s">
        <v>38</v>
      </c>
      <c r="J8" s="35" t="s">
        <v>38</v>
      </c>
      <c r="K8" s="36" t="s">
        <v>39</v>
      </c>
      <c r="L8" s="65"/>
      <c r="M8" s="35" t="s">
        <v>14</v>
      </c>
      <c r="N8" s="35" t="s">
        <v>14</v>
      </c>
      <c r="O8" s="35" t="s">
        <v>14</v>
      </c>
      <c r="P8" s="35" t="s">
        <v>14</v>
      </c>
      <c r="Q8" s="35" t="s">
        <v>40</v>
      </c>
      <c r="R8" s="35" t="s">
        <v>40</v>
      </c>
      <c r="S8" s="54"/>
    </row>
    <row r="9" spans="1:20" ht="15.75" customHeight="1" x14ac:dyDescent="0.25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</row>
    <row r="10" spans="1:20" ht="44.25" customHeight="1" x14ac:dyDescent="0.35">
      <c r="A10" s="48" t="s">
        <v>87</v>
      </c>
      <c r="B10" s="49"/>
      <c r="C10" s="28" t="s">
        <v>18</v>
      </c>
      <c r="D10" s="28" t="s">
        <v>18</v>
      </c>
      <c r="E10" s="29" t="s">
        <v>18</v>
      </c>
      <c r="F10" s="28" t="s">
        <v>18</v>
      </c>
      <c r="G10" s="28" t="s">
        <v>18</v>
      </c>
      <c r="H10" s="30">
        <f>SUM(H11:H19)</f>
        <v>66957.789999999994</v>
      </c>
      <c r="I10" s="30">
        <f t="shared" ref="I10:P10" si="0">SUM(I11:I19)</f>
        <v>60010.700000000004</v>
      </c>
      <c r="J10" s="30">
        <f t="shared" si="0"/>
        <v>55238.356923076914</v>
      </c>
      <c r="K10" s="31">
        <f t="shared" si="0"/>
        <v>2936</v>
      </c>
      <c r="L10" s="28" t="s">
        <v>18</v>
      </c>
      <c r="M10" s="30">
        <f t="shared" si="0"/>
        <v>136607831.97999999</v>
      </c>
      <c r="N10" s="30">
        <f t="shared" si="0"/>
        <v>5084680.83</v>
      </c>
      <c r="O10" s="30">
        <f t="shared" si="0"/>
        <v>5084680.83</v>
      </c>
      <c r="P10" s="30">
        <f t="shared" si="0"/>
        <v>126438470.31999999</v>
      </c>
      <c r="Q10" s="30">
        <f t="shared" ref="Q10:Q26" si="1">M10/H10</f>
        <v>2040.2081965369528</v>
      </c>
      <c r="R10" s="30">
        <f>MAX(R11:R19)</f>
        <v>2546.5816491442679</v>
      </c>
      <c r="S10" s="28" t="s">
        <v>18</v>
      </c>
    </row>
    <row r="11" spans="1:20" customFormat="1" ht="21.75" customHeight="1" x14ac:dyDescent="0.35">
      <c r="A11" s="11">
        <v>1</v>
      </c>
      <c r="B11" s="10" t="s">
        <v>44</v>
      </c>
      <c r="C11" s="9" t="s">
        <v>57</v>
      </c>
      <c r="D11" s="9"/>
      <c r="E11" s="9" t="s">
        <v>58</v>
      </c>
      <c r="F11" s="9" t="s">
        <v>59</v>
      </c>
      <c r="G11" s="9" t="s">
        <v>60</v>
      </c>
      <c r="H11" s="32">
        <v>7780.54</v>
      </c>
      <c r="I11" s="32">
        <v>7022.2999999999993</v>
      </c>
      <c r="J11" s="32">
        <v>6468.6507692307696</v>
      </c>
      <c r="K11" s="33">
        <v>388</v>
      </c>
      <c r="L11" s="9" t="s">
        <v>41</v>
      </c>
      <c r="M11" s="32">
        <v>13492960.5</v>
      </c>
      <c r="N11" s="32">
        <v>502221.55</v>
      </c>
      <c r="O11" s="32">
        <v>502221.55</v>
      </c>
      <c r="P11" s="32">
        <v>12488517.4</v>
      </c>
      <c r="Q11" s="32">
        <f t="shared" si="1"/>
        <v>1734.1933207720801</v>
      </c>
      <c r="R11" s="32">
        <v>1565</v>
      </c>
      <c r="S11" s="34" t="s">
        <v>61</v>
      </c>
    </row>
    <row r="12" spans="1:20" customFormat="1" ht="24" customHeight="1" x14ac:dyDescent="0.35">
      <c r="A12" s="11">
        <v>2</v>
      </c>
      <c r="B12" s="10" t="s">
        <v>45</v>
      </c>
      <c r="C12" s="9" t="s">
        <v>62</v>
      </c>
      <c r="D12" s="9"/>
      <c r="E12" s="9" t="s">
        <v>58</v>
      </c>
      <c r="F12" s="9" t="s">
        <v>59</v>
      </c>
      <c r="G12" s="9" t="s">
        <v>63</v>
      </c>
      <c r="H12" s="30">
        <v>3822</v>
      </c>
      <c r="I12" s="30">
        <v>3822</v>
      </c>
      <c r="J12" s="32">
        <v>3638.6000000000004</v>
      </c>
      <c r="K12" s="33">
        <v>202</v>
      </c>
      <c r="L12" s="9" t="s">
        <v>41</v>
      </c>
      <c r="M12" s="32">
        <v>9595213.6699999999</v>
      </c>
      <c r="N12" s="32">
        <v>357143.5</v>
      </c>
      <c r="O12" s="32">
        <v>357143.5</v>
      </c>
      <c r="P12" s="32">
        <v>8880926.6699999999</v>
      </c>
      <c r="Q12" s="32">
        <f t="shared" si="1"/>
        <v>2510.5216300366301</v>
      </c>
      <c r="R12" s="32">
        <v>2510.521630559916</v>
      </c>
      <c r="S12" s="34" t="s">
        <v>64</v>
      </c>
    </row>
    <row r="13" spans="1:20" customFormat="1" ht="25.5" customHeight="1" x14ac:dyDescent="0.35">
      <c r="A13" s="11">
        <v>3</v>
      </c>
      <c r="B13" s="10" t="s">
        <v>46</v>
      </c>
      <c r="C13" s="9" t="s">
        <v>65</v>
      </c>
      <c r="D13" s="9"/>
      <c r="E13" s="9" t="s">
        <v>58</v>
      </c>
      <c r="F13" s="9" t="s">
        <v>66</v>
      </c>
      <c r="G13" s="9" t="s">
        <v>67</v>
      </c>
      <c r="H13" s="32">
        <v>9222.1</v>
      </c>
      <c r="I13" s="32">
        <v>8177.3</v>
      </c>
      <c r="J13" s="32">
        <v>6098.2015384615379</v>
      </c>
      <c r="K13" s="33">
        <v>410</v>
      </c>
      <c r="L13" s="9" t="s">
        <v>41</v>
      </c>
      <c r="M13" s="32">
        <v>19379718.539999999</v>
      </c>
      <c r="N13" s="32">
        <v>721332.6</v>
      </c>
      <c r="O13" s="32">
        <v>721332.6</v>
      </c>
      <c r="P13" s="32">
        <v>17937053.34</v>
      </c>
      <c r="Q13" s="32">
        <f t="shared" si="1"/>
        <v>2101.4431138243999</v>
      </c>
      <c r="R13" s="32">
        <v>2369.9409998899391</v>
      </c>
      <c r="S13" s="34" t="s">
        <v>68</v>
      </c>
    </row>
    <row r="14" spans="1:20" customFormat="1" ht="20.25" customHeight="1" x14ac:dyDescent="0.35">
      <c r="A14" s="11">
        <v>4</v>
      </c>
      <c r="B14" s="10" t="s">
        <v>47</v>
      </c>
      <c r="C14" s="9" t="s">
        <v>69</v>
      </c>
      <c r="D14" s="9"/>
      <c r="E14" s="9" t="s">
        <v>58</v>
      </c>
      <c r="F14" s="9" t="s">
        <v>70</v>
      </c>
      <c r="G14" s="9" t="s">
        <v>70</v>
      </c>
      <c r="H14" s="32">
        <v>3913.2</v>
      </c>
      <c r="I14" s="32">
        <v>3443.4</v>
      </c>
      <c r="J14" s="32">
        <v>3336</v>
      </c>
      <c r="K14" s="33">
        <v>162</v>
      </c>
      <c r="L14" s="9" t="s">
        <v>41</v>
      </c>
      <c r="M14" s="32">
        <v>7942943.6900000004</v>
      </c>
      <c r="N14" s="32">
        <v>295644.34999999998</v>
      </c>
      <c r="O14" s="32">
        <v>295644.34999999998</v>
      </c>
      <c r="P14" s="32">
        <v>7351654.9900000002</v>
      </c>
      <c r="Q14" s="32">
        <f t="shared" si="1"/>
        <v>2029.7821961565983</v>
      </c>
      <c r="R14" s="32">
        <v>2306.715366904803</v>
      </c>
      <c r="S14" s="34" t="s">
        <v>71</v>
      </c>
    </row>
    <row r="15" spans="1:20" customFormat="1" ht="24" customHeight="1" x14ac:dyDescent="0.35">
      <c r="A15" s="11">
        <v>5</v>
      </c>
      <c r="B15" s="10" t="s">
        <v>48</v>
      </c>
      <c r="C15" s="9" t="s">
        <v>72</v>
      </c>
      <c r="D15" s="9"/>
      <c r="E15" s="9" t="s">
        <v>58</v>
      </c>
      <c r="F15" s="9" t="s">
        <v>59</v>
      </c>
      <c r="G15" s="9" t="s">
        <v>70</v>
      </c>
      <c r="H15" s="32">
        <v>12240.05</v>
      </c>
      <c r="I15" s="32">
        <v>10849.3</v>
      </c>
      <c r="J15" s="32">
        <v>10433.799999999999</v>
      </c>
      <c r="K15" s="33">
        <v>485</v>
      </c>
      <c r="L15" s="9" t="s">
        <v>41</v>
      </c>
      <c r="M15" s="32">
        <v>26998068.82</v>
      </c>
      <c r="N15" s="32">
        <v>1004895.26</v>
      </c>
      <c r="O15" s="32">
        <v>1004895.26</v>
      </c>
      <c r="P15" s="32">
        <v>24988278.300000001</v>
      </c>
      <c r="Q15" s="32">
        <f t="shared" si="1"/>
        <v>2205.7155665213786</v>
      </c>
      <c r="R15" s="32">
        <v>2488.4618197303048</v>
      </c>
      <c r="S15" s="34" t="s">
        <v>61</v>
      </c>
    </row>
    <row r="16" spans="1:20" customFormat="1" ht="20.25" customHeight="1" x14ac:dyDescent="0.35">
      <c r="A16" s="11">
        <v>6</v>
      </c>
      <c r="B16" s="10" t="s">
        <v>49</v>
      </c>
      <c r="C16" s="9" t="s">
        <v>73</v>
      </c>
      <c r="D16" s="9"/>
      <c r="E16" s="9" t="s">
        <v>58</v>
      </c>
      <c r="F16" s="9" t="s">
        <v>74</v>
      </c>
      <c r="G16" s="9" t="s">
        <v>60</v>
      </c>
      <c r="H16" s="32">
        <v>12555.4</v>
      </c>
      <c r="I16" s="32">
        <v>11241.7</v>
      </c>
      <c r="J16" s="32">
        <v>10575.601538461538</v>
      </c>
      <c r="K16" s="33">
        <v>506</v>
      </c>
      <c r="L16" s="9" t="s">
        <v>41</v>
      </c>
      <c r="M16" s="32">
        <v>21185726.760000002</v>
      </c>
      <c r="N16" s="32">
        <v>788554.05</v>
      </c>
      <c r="O16" s="32">
        <v>788554.05</v>
      </c>
      <c r="P16" s="32">
        <v>19608618.66</v>
      </c>
      <c r="Q16" s="32">
        <f t="shared" si="1"/>
        <v>1687.379674084458</v>
      </c>
      <c r="R16" s="32">
        <v>1884.5661029915402</v>
      </c>
      <c r="S16" s="34" t="s">
        <v>68</v>
      </c>
    </row>
    <row r="17" spans="1:19" customFormat="1" ht="25.5" customHeight="1" x14ac:dyDescent="0.35">
      <c r="A17" s="11">
        <v>7</v>
      </c>
      <c r="B17" s="10" t="s">
        <v>50</v>
      </c>
      <c r="C17" s="9" t="s">
        <v>75</v>
      </c>
      <c r="D17" s="9"/>
      <c r="E17" s="9" t="s">
        <v>58</v>
      </c>
      <c r="F17" s="9" t="s">
        <v>59</v>
      </c>
      <c r="G17" s="9" t="s">
        <v>60</v>
      </c>
      <c r="H17" s="32">
        <v>9730.2999999999993</v>
      </c>
      <c r="I17" s="32">
        <v>8665.1</v>
      </c>
      <c r="J17" s="32">
        <v>8200.4015384615377</v>
      </c>
      <c r="K17" s="33">
        <v>385</v>
      </c>
      <c r="L17" s="9" t="s">
        <v>41</v>
      </c>
      <c r="M17" s="32">
        <v>22066384.649999999</v>
      </c>
      <c r="N17" s="32">
        <v>821333.02</v>
      </c>
      <c r="O17" s="32">
        <v>821333.02</v>
      </c>
      <c r="P17" s="32">
        <v>20423718.609999999</v>
      </c>
      <c r="Q17" s="32">
        <f t="shared" si="1"/>
        <v>2267.801059576786</v>
      </c>
      <c r="R17" s="32">
        <v>2546.5816491442679</v>
      </c>
      <c r="S17" s="34" t="s">
        <v>76</v>
      </c>
    </row>
    <row r="18" spans="1:19" customFormat="1" ht="22.5" customHeight="1" x14ac:dyDescent="0.35">
      <c r="A18" s="11">
        <v>8</v>
      </c>
      <c r="B18" s="10" t="s">
        <v>51</v>
      </c>
      <c r="C18" s="9" t="s">
        <v>77</v>
      </c>
      <c r="D18" s="9"/>
      <c r="E18" s="9" t="s">
        <v>58</v>
      </c>
      <c r="F18" s="9" t="s">
        <v>70</v>
      </c>
      <c r="G18" s="9" t="s">
        <v>70</v>
      </c>
      <c r="H18" s="32">
        <v>3872.1</v>
      </c>
      <c r="I18" s="32">
        <v>3394.8</v>
      </c>
      <c r="J18" s="32">
        <v>3126.8999999999996</v>
      </c>
      <c r="K18" s="33">
        <v>195</v>
      </c>
      <c r="L18" s="9" t="s">
        <v>41</v>
      </c>
      <c r="M18" s="32">
        <v>8104751.5800000001</v>
      </c>
      <c r="N18" s="32">
        <v>301667</v>
      </c>
      <c r="O18" s="32">
        <v>301667</v>
      </c>
      <c r="P18" s="32">
        <v>7501417.5800000001</v>
      </c>
      <c r="Q18" s="32">
        <f t="shared" si="1"/>
        <v>2093.1152552878284</v>
      </c>
      <c r="R18" s="32">
        <v>2387.4017844939322</v>
      </c>
      <c r="S18" s="34" t="s">
        <v>64</v>
      </c>
    </row>
    <row r="19" spans="1:19" customFormat="1" ht="18.75" customHeight="1" x14ac:dyDescent="0.35">
      <c r="A19" s="11">
        <v>9</v>
      </c>
      <c r="B19" s="10" t="s">
        <v>43</v>
      </c>
      <c r="C19" s="9" t="s">
        <v>78</v>
      </c>
      <c r="D19" s="9"/>
      <c r="E19" s="9" t="s">
        <v>58</v>
      </c>
      <c r="F19" s="9" t="s">
        <v>70</v>
      </c>
      <c r="G19" s="9" t="s">
        <v>70</v>
      </c>
      <c r="H19" s="32">
        <v>3822.1</v>
      </c>
      <c r="I19" s="32">
        <v>3394.8</v>
      </c>
      <c r="J19" s="32">
        <v>3360.2015384615388</v>
      </c>
      <c r="K19" s="33">
        <v>203</v>
      </c>
      <c r="L19" s="9" t="s">
        <v>41</v>
      </c>
      <c r="M19" s="32">
        <v>7842063.7699999996</v>
      </c>
      <c r="N19" s="32">
        <v>291889.5</v>
      </c>
      <c r="O19" s="32">
        <v>291889.5</v>
      </c>
      <c r="P19" s="32">
        <v>7258284.7699999996</v>
      </c>
      <c r="Q19" s="32">
        <f t="shared" si="1"/>
        <v>2051.7683393945736</v>
      </c>
      <c r="R19" s="32">
        <v>2310.0223188405798</v>
      </c>
      <c r="S19" s="34" t="s">
        <v>79</v>
      </c>
    </row>
    <row r="20" spans="1:19" ht="41.25" customHeight="1" x14ac:dyDescent="0.35">
      <c r="A20" s="48" t="s">
        <v>88</v>
      </c>
      <c r="B20" s="49"/>
      <c r="C20" s="28" t="s">
        <v>18</v>
      </c>
      <c r="D20" s="28" t="s">
        <v>18</v>
      </c>
      <c r="E20" s="29" t="s">
        <v>18</v>
      </c>
      <c r="F20" s="28" t="s">
        <v>18</v>
      </c>
      <c r="G20" s="28" t="s">
        <v>18</v>
      </c>
      <c r="H20" s="30">
        <f>SUM(H21:H26)</f>
        <v>42332</v>
      </c>
      <c r="I20" s="30">
        <f t="shared" ref="I20:K20" si="2">SUM(I21:I26)</f>
        <v>37576.199999999997</v>
      </c>
      <c r="J20" s="30">
        <f t="shared" si="2"/>
        <v>35194.152307692304</v>
      </c>
      <c r="K20" s="31">
        <f t="shared" si="2"/>
        <v>1863</v>
      </c>
      <c r="L20" s="28" t="s">
        <v>18</v>
      </c>
      <c r="M20" s="30">
        <f>SUM(M21:M26)</f>
        <v>74549046.890000001</v>
      </c>
      <c r="N20" s="30">
        <f t="shared" ref="N20:P20" si="3">SUM(N21:N26)</f>
        <v>1535792.8499999999</v>
      </c>
      <c r="O20" s="30">
        <f t="shared" si="3"/>
        <v>1535792.8499999999</v>
      </c>
      <c r="P20" s="30">
        <f t="shared" si="3"/>
        <v>71477461.189999998</v>
      </c>
      <c r="Q20" s="30">
        <f t="shared" si="1"/>
        <v>1761.0565739865822</v>
      </c>
      <c r="R20" s="30">
        <f>MAX(R21:R26)</f>
        <v>2295.9549619393374</v>
      </c>
      <c r="S20" s="28" t="s">
        <v>18</v>
      </c>
    </row>
    <row r="21" spans="1:19" customFormat="1" ht="26.25" customHeight="1" x14ac:dyDescent="0.35">
      <c r="A21" s="11">
        <v>1</v>
      </c>
      <c r="B21" s="10" t="s">
        <v>52</v>
      </c>
      <c r="C21" s="9" t="s">
        <v>80</v>
      </c>
      <c r="D21" s="9"/>
      <c r="E21" s="9" t="s">
        <v>58</v>
      </c>
      <c r="F21" s="9" t="s">
        <v>59</v>
      </c>
      <c r="G21" s="9" t="s">
        <v>60</v>
      </c>
      <c r="H21" s="32">
        <v>8707</v>
      </c>
      <c r="I21" s="32">
        <v>7693.6</v>
      </c>
      <c r="J21" s="32">
        <v>7361.4</v>
      </c>
      <c r="K21" s="33">
        <v>356</v>
      </c>
      <c r="L21" s="9" t="s">
        <v>41</v>
      </c>
      <c r="M21" s="32">
        <v>16582687.529999999</v>
      </c>
      <c r="N21" s="32">
        <v>341621.71</v>
      </c>
      <c r="O21" s="32">
        <v>341621.71</v>
      </c>
      <c r="P21" s="32">
        <v>15899444.109999999</v>
      </c>
      <c r="Q21" s="32">
        <f t="shared" si="1"/>
        <v>1904.5236625703456</v>
      </c>
      <c r="R21" s="32">
        <v>2155.3872735780383</v>
      </c>
      <c r="S21" s="34" t="s">
        <v>81</v>
      </c>
    </row>
    <row r="22" spans="1:19" customFormat="1" ht="22.5" customHeight="1" x14ac:dyDescent="0.35">
      <c r="A22" s="11">
        <v>2</v>
      </c>
      <c r="B22" s="10" t="s">
        <v>42</v>
      </c>
      <c r="C22" s="9" t="s">
        <v>78</v>
      </c>
      <c r="D22" s="9"/>
      <c r="E22" s="9" t="s">
        <v>58</v>
      </c>
      <c r="F22" s="9" t="s">
        <v>70</v>
      </c>
      <c r="G22" s="9" t="s">
        <v>70</v>
      </c>
      <c r="H22" s="32">
        <v>3438.4</v>
      </c>
      <c r="I22" s="32">
        <v>3094.4</v>
      </c>
      <c r="J22" s="32">
        <v>2668.8</v>
      </c>
      <c r="K22" s="33">
        <v>203</v>
      </c>
      <c r="L22" s="9" t="s">
        <v>41</v>
      </c>
      <c r="M22" s="32">
        <v>376233</v>
      </c>
      <c r="N22" s="32">
        <v>7750.82</v>
      </c>
      <c r="O22" s="32">
        <v>7750.82</v>
      </c>
      <c r="P22" s="32">
        <v>360731.36</v>
      </c>
      <c r="Q22" s="32">
        <f t="shared" si="1"/>
        <v>109.42095160539786</v>
      </c>
      <c r="R22" s="32">
        <v>121.58512150982419</v>
      </c>
      <c r="S22" s="34" t="s">
        <v>82</v>
      </c>
    </row>
    <row r="23" spans="1:19" customFormat="1" ht="19.5" customHeight="1" x14ac:dyDescent="0.35">
      <c r="A23" s="11">
        <v>3</v>
      </c>
      <c r="B23" s="10" t="s">
        <v>53</v>
      </c>
      <c r="C23" s="9" t="s">
        <v>83</v>
      </c>
      <c r="D23" s="9"/>
      <c r="E23" s="9" t="s">
        <v>58</v>
      </c>
      <c r="F23" s="9" t="s">
        <v>59</v>
      </c>
      <c r="G23" s="9" t="s">
        <v>60</v>
      </c>
      <c r="H23" s="32">
        <v>8863.2999999999993</v>
      </c>
      <c r="I23" s="32">
        <v>7831.5</v>
      </c>
      <c r="J23" s="32">
        <v>7321.4</v>
      </c>
      <c r="K23" s="33">
        <v>371</v>
      </c>
      <c r="L23" s="9" t="s">
        <v>41</v>
      </c>
      <c r="M23" s="32">
        <v>16582687.529999999</v>
      </c>
      <c r="N23" s="32">
        <v>341621.71</v>
      </c>
      <c r="O23" s="32">
        <v>341621.71</v>
      </c>
      <c r="P23" s="32">
        <v>15899444.109999999</v>
      </c>
      <c r="Q23" s="32">
        <f t="shared" si="1"/>
        <v>1870.9383107871786</v>
      </c>
      <c r="R23" s="32">
        <v>2117.4344031156224</v>
      </c>
      <c r="S23" s="34" t="s">
        <v>84</v>
      </c>
    </row>
    <row r="24" spans="1:19" customFormat="1" ht="19.5" customHeight="1" x14ac:dyDescent="0.35">
      <c r="A24" s="11">
        <v>4</v>
      </c>
      <c r="B24" s="10" t="s">
        <v>54</v>
      </c>
      <c r="C24" s="9" t="s">
        <v>83</v>
      </c>
      <c r="D24" s="9"/>
      <c r="E24" s="9" t="s">
        <v>58</v>
      </c>
      <c r="F24" s="9" t="s">
        <v>59</v>
      </c>
      <c r="G24" s="9" t="s">
        <v>60</v>
      </c>
      <c r="H24" s="32">
        <v>8838.4</v>
      </c>
      <c r="I24" s="32">
        <v>7825</v>
      </c>
      <c r="J24" s="32">
        <v>7422.4507692307689</v>
      </c>
      <c r="K24" s="33">
        <v>387</v>
      </c>
      <c r="L24" s="9" t="s">
        <v>41</v>
      </c>
      <c r="M24" s="32">
        <v>16582687.529999999</v>
      </c>
      <c r="N24" s="32">
        <v>341621.71</v>
      </c>
      <c r="O24" s="32">
        <v>341621.71</v>
      </c>
      <c r="P24" s="32">
        <v>15899444.109999999</v>
      </c>
      <c r="Q24" s="32">
        <f t="shared" si="1"/>
        <v>1876.2092154688632</v>
      </c>
      <c r="R24" s="32">
        <v>2119.1932943130987</v>
      </c>
      <c r="S24" s="34" t="s">
        <v>81</v>
      </c>
    </row>
    <row r="25" spans="1:19" customFormat="1" ht="20.25" customHeight="1" x14ac:dyDescent="0.35">
      <c r="A25" s="11">
        <v>5</v>
      </c>
      <c r="B25" s="10" t="s">
        <v>55</v>
      </c>
      <c r="C25" s="9" t="s">
        <v>69</v>
      </c>
      <c r="D25" s="9"/>
      <c r="E25" s="9" t="s">
        <v>58</v>
      </c>
      <c r="F25" s="9" t="s">
        <v>59</v>
      </c>
      <c r="G25" s="9" t="s">
        <v>60</v>
      </c>
      <c r="H25" s="32">
        <v>8597</v>
      </c>
      <c r="I25" s="32">
        <v>7716.1</v>
      </c>
      <c r="J25" s="32">
        <v>7130.1</v>
      </c>
      <c r="K25" s="33">
        <v>399</v>
      </c>
      <c r="L25" s="9" t="s">
        <v>41</v>
      </c>
      <c r="M25" s="32">
        <v>16582687.529999999</v>
      </c>
      <c r="N25" s="32">
        <v>341621.71</v>
      </c>
      <c r="O25" s="32">
        <v>341621.71</v>
      </c>
      <c r="P25" s="32">
        <v>15899444.109999999</v>
      </c>
      <c r="Q25" s="32">
        <f t="shared" si="1"/>
        <v>1928.892349656857</v>
      </c>
      <c r="R25" s="32">
        <v>2149.1022055183312</v>
      </c>
      <c r="S25" s="34" t="s">
        <v>84</v>
      </c>
    </row>
    <row r="26" spans="1:19" customFormat="1" ht="23.25" customHeight="1" x14ac:dyDescent="0.35">
      <c r="A26" s="11">
        <v>6</v>
      </c>
      <c r="B26" s="10" t="s">
        <v>56</v>
      </c>
      <c r="C26" s="9" t="s">
        <v>85</v>
      </c>
      <c r="D26" s="9"/>
      <c r="E26" s="9" t="s">
        <v>58</v>
      </c>
      <c r="F26" s="9" t="s">
        <v>70</v>
      </c>
      <c r="G26" s="9" t="s">
        <v>70</v>
      </c>
      <c r="H26" s="32">
        <v>3887.9</v>
      </c>
      <c r="I26" s="32">
        <v>3415.6</v>
      </c>
      <c r="J26" s="32">
        <v>3290.0015384615381</v>
      </c>
      <c r="K26" s="33">
        <v>147</v>
      </c>
      <c r="L26" s="9" t="s">
        <v>41</v>
      </c>
      <c r="M26" s="32">
        <v>7842063.7699999996</v>
      </c>
      <c r="N26" s="32">
        <v>161555.19</v>
      </c>
      <c r="O26" s="32">
        <v>161555.19</v>
      </c>
      <c r="P26" s="32">
        <v>7518953.3899999997</v>
      </c>
      <c r="Q26" s="32">
        <f t="shared" si="1"/>
        <v>2017.0435890840813</v>
      </c>
      <c r="R26" s="32">
        <v>2295.9549619393374</v>
      </c>
      <c r="S26" s="34" t="s">
        <v>86</v>
      </c>
    </row>
    <row r="28" spans="1:19" ht="26.25" x14ac:dyDescent="0.4">
      <c r="A28" s="50" t="s">
        <v>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26.25" x14ac:dyDescent="0.4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19" ht="26.25" x14ac:dyDescent="0.4">
      <c r="A30" s="51" t="s">
        <v>98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</sheetData>
  <mergeCells count="29">
    <mergeCell ref="D6:D8"/>
    <mergeCell ref="I6:I7"/>
    <mergeCell ref="J6:J7"/>
    <mergeCell ref="M6:M7"/>
    <mergeCell ref="Q5:Q7"/>
    <mergeCell ref="N6:N7"/>
    <mergeCell ref="O6:O7"/>
    <mergeCell ref="P6:P7"/>
    <mergeCell ref="H5:H7"/>
    <mergeCell ref="I5:J5"/>
    <mergeCell ref="K5:K7"/>
    <mergeCell ref="L5:L8"/>
    <mergeCell ref="M5:P5"/>
    <mergeCell ref="M1:S1"/>
    <mergeCell ref="A10:B10"/>
    <mergeCell ref="A20:B20"/>
    <mergeCell ref="A28:S28"/>
    <mergeCell ref="A30:S30"/>
    <mergeCell ref="G5:G8"/>
    <mergeCell ref="M2:S3"/>
    <mergeCell ref="A4:S4"/>
    <mergeCell ref="A5:A8"/>
    <mergeCell ref="B5:B8"/>
    <mergeCell ref="C5:D5"/>
    <mergeCell ref="E5:E8"/>
    <mergeCell ref="F5:F8"/>
    <mergeCell ref="R5:R7"/>
    <mergeCell ref="S5:S8"/>
    <mergeCell ref="C6:C8"/>
  </mergeCells>
  <pageMargins left="0.7" right="0.7" top="0.75" bottom="0.75" header="0.3" footer="0.3"/>
  <pageSetup paperSize="9" scale="4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№1</vt:lpstr>
      <vt:lpstr>Приложение №2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2016-10-28T05:31:09Z</cp:lastPrinted>
  <dcterms:created xsi:type="dcterms:W3CDTF">2016-08-31T07:08:28Z</dcterms:created>
  <dcterms:modified xsi:type="dcterms:W3CDTF">2016-10-31T11:51:40Z</dcterms:modified>
</cp:coreProperties>
</file>