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Катя\Программы\Питьевая вода 2018\10.10.2018\"/>
    </mc:Choice>
  </mc:AlternateContent>
  <bookViews>
    <workbookView xWindow="0" yWindow="120" windowWidth="23040" windowHeight="9288"/>
  </bookViews>
  <sheets>
    <sheet name="Лист1" sheetId="1" r:id="rId1"/>
  </sheets>
  <definedNames>
    <definedName name="_xlnm.Print_Area" localSheetId="0">Лист1!$A$1:$J$66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0" i="1" l="1"/>
  <c r="G65" i="1"/>
  <c r="G59" i="1"/>
  <c r="G44" i="1"/>
  <c r="G37" i="1"/>
  <c r="G32" i="1"/>
  <c r="G27" i="1"/>
  <c r="G56" i="1" l="1"/>
  <c r="D43" i="1"/>
  <c r="D42" i="1"/>
  <c r="D41" i="1"/>
  <c r="G41" i="1" s="1"/>
  <c r="G58" i="1"/>
  <c r="G52" i="1"/>
  <c r="G43" i="1"/>
  <c r="G38" i="1"/>
  <c r="G36" i="1"/>
  <c r="G31" i="1"/>
  <c r="G26" i="1"/>
  <c r="G21" i="1"/>
  <c r="G64" i="1" l="1"/>
  <c r="D64" i="1" s="1"/>
  <c r="G48" i="1"/>
  <c r="G54" i="1" s="1"/>
  <c r="G35" i="1" l="1"/>
  <c r="G34" i="1"/>
  <c r="G30" i="1"/>
  <c r="G29" i="1"/>
  <c r="G25" i="1"/>
  <c r="G24" i="1"/>
  <c r="G20" i="1"/>
  <c r="G19" i="1"/>
  <c r="G42" i="1" l="1"/>
  <c r="D55" i="1"/>
  <c r="G55" i="1" s="1"/>
  <c r="G23" i="1" l="1"/>
  <c r="G18" i="1"/>
  <c r="G13" i="1"/>
  <c r="G39" i="1" l="1"/>
  <c r="G40" i="1"/>
  <c r="G61" i="1" l="1"/>
  <c r="D61" i="1" s="1"/>
  <c r="D28" i="1"/>
  <c r="D40" i="1" s="1"/>
  <c r="D54" i="1" l="1"/>
  <c r="D39" i="1" l="1"/>
  <c r="G62" i="1"/>
  <c r="D62" i="1" l="1"/>
  <c r="G63" i="1"/>
  <c r="D60" i="1" s="1"/>
  <c r="D63" i="1" l="1"/>
</calcChain>
</file>

<file path=xl/sharedStrings.xml><?xml version="1.0" encoding="utf-8"?>
<sst xmlns="http://schemas.openxmlformats.org/spreadsheetml/2006/main" count="64" uniqueCount="55">
  <si>
    <t>№ п/п</t>
  </si>
  <si>
    <t>Наименование мероприятия</t>
  </si>
  <si>
    <t>Срок исполнения</t>
  </si>
  <si>
    <t>Объем финансирования (тыс.руб.)</t>
  </si>
  <si>
    <t>Исполнители, соисполнители,ответственные за реализацию мероприятия</t>
  </si>
  <si>
    <t>Ожидаемые показатели оценки  (количественные  или качественные показатели)</t>
  </si>
  <si>
    <t>Субсидии и иные межбюджетные трансферты</t>
  </si>
  <si>
    <t>Другие собственные  доходы</t>
  </si>
  <si>
    <t>МКУ "ГКМХ"</t>
  </si>
  <si>
    <t>Всего по программе</t>
  </si>
  <si>
    <t>Эти мероприятия позволят контролировать  показатели питьевой воды, помогут  значительно улучшить качество питьевой воды для жителей города и исключить непроизводительное водопотребление</t>
  </si>
  <si>
    <t>в том числе по годам</t>
  </si>
  <si>
    <t>1.1.</t>
  </si>
  <si>
    <t>Субвенций</t>
  </si>
  <si>
    <t>Внебюджетных средств</t>
  </si>
  <si>
    <t>Собственных доходов, в том числе:</t>
  </si>
  <si>
    <t>в том числе за счет  средств</t>
  </si>
  <si>
    <t>Эти мероприятия позволят  привести  систему  очистки сточных вод  в соответствие с  требованиями законодательства об охране окружающей среды и  санитарно-эпидемиологического законодательства,  позволят сократит расходы на очистку сточных вод,  улучшить качество сточных вод.</t>
  </si>
  <si>
    <t>в том числе по годам:</t>
  </si>
  <si>
    <t>Итого по пункту 2</t>
  </si>
  <si>
    <t>Итого по пункту 1</t>
  </si>
  <si>
    <t>Текущий ремонт, содержание и обслуживание станции подкачки холодной воды для жилых домов  № 13,14,15 1 квартала</t>
  </si>
  <si>
    <t>1.2.</t>
  </si>
  <si>
    <t>1.3.</t>
  </si>
  <si>
    <t>1.4.</t>
  </si>
  <si>
    <t>1.5.</t>
  </si>
  <si>
    <t>1. Развитие и совершенствование системы водоснабжения</t>
  </si>
  <si>
    <t>Цель: Обеспечение населения города качественной питьевой водой, соответствующей санитарным правилам и нормам</t>
  </si>
  <si>
    <t>2. Развитие и совершенствование системы водоотведения</t>
  </si>
  <si>
    <t xml:space="preserve">Задача: Удовлетворение потребностей населения города в питьевой воде.Постоянное поддержание качества воды в соответстии с требованиями санитарных правил и норм.Создание необходимой технологической надежности систем хозяйственно-питьевого водоснабжения. </t>
  </si>
  <si>
    <t xml:space="preserve">Цель: Охрана и восстановление водных объектов, предотвращение негативного воздействия на окружающую среду </t>
  </si>
  <si>
    <t>Задача: Снижение сбросов загрязняющих веществ, иных веществ и микроорганизмов для объектов централизованного водоотведения. Охрана водных объектов</t>
  </si>
  <si>
    <t>Расходы на холодную воду в пунктах разбора воды</t>
  </si>
  <si>
    <t>2.2.</t>
  </si>
  <si>
    <t>2.3.</t>
  </si>
  <si>
    <t>Приобретение машины с илососным и каналопромывочным оборудованием</t>
  </si>
  <si>
    <t>Технический, кадастровый паспорт системы станции обеззараживания сточных вод на очистных сооружениях северной группы второй очереди на территории ЗАТО г. Радужный Владимирской области</t>
  </si>
  <si>
    <t>2.4.</t>
  </si>
  <si>
    <t>Е.С. Охапкина, 3 42 95</t>
  </si>
  <si>
    <t xml:space="preserve">Перечень мероприятий муниципальной программы«Обеспечение населения ЗАТО г. Радужный Владимирской области  питьевой водой» </t>
  </si>
  <si>
    <t>2.1.</t>
  </si>
  <si>
    <t>Ремонт участков напорного канализационного коллектора от КНС-49 до отделения ПАО "МИнБанк" и от КПП-2 до ОССГ на территории ЗАТО г. Радужный Владимирской области</t>
  </si>
  <si>
    <t>Ремонт аварийного сброса очищенных сточных вод самотечного коллектора от  очистных сооружений северной группы  (1 и 2 очереди) в районе станции обеззараживания ЗАТО г. Радужный Владимирской области</t>
  </si>
  <si>
    <t>Расходы на электроэнергию в пунктах разбора воды, станции подкачки холодной воды для жилых домов № 13,14,15 1 квартала</t>
  </si>
  <si>
    <t xml:space="preserve">Текущий ремонт, содержание и обслуживание пунктов разбора воды, установленных в 1 и 3 кварталах, в том числе приобретение тепловых электрических обогревателей (пушек) для обслуживания в зимний период, замена насоса и клапана нормально-закрытого, замена электрооборудования </t>
  </si>
  <si>
    <t>1.6.</t>
  </si>
  <si>
    <t xml:space="preserve"> Лабораторно-инструментальные исследования воды на микробиологические показатели из ЦТП-1 и ЦТП-3</t>
  </si>
  <si>
    <t>2.5.</t>
  </si>
  <si>
    <t xml:space="preserve">Ремонт участков напорного канализационного коллектора от КК-1 до ОССГ и от ФГКУ "Специальное управление ФПС № 66 МЧС России" до ОССГ на территории ЗАТО г. Радужный Владимирской области </t>
  </si>
  <si>
    <t xml:space="preserve">Приложение </t>
  </si>
  <si>
    <t>Электроизмерительные работы в пунктах разбора питьевой воды, расположенных на территории ЗАТО г. Радужный Владимирской области</t>
  </si>
  <si>
    <t>2.6.</t>
  </si>
  <si>
    <t>Приобретение мобильных туалетных кабин</t>
  </si>
  <si>
    <t xml:space="preserve">к муниципальной программе «Обеспечение населения ЗАТО г.Радужный Владимирской области питьевой водой»
                                                                                                                                                                                                      </t>
  </si>
  <si>
    <t>2017-2021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</si>
</sst>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0000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1"/>
    </font>
    <font>
      <sz val="11"/>
      <name val="Arial Cyr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23">
    <xf numFmtId="0" fontId="0" fillId="0" borderId="0" xfId="0"/>
    <xf numFmtId="0" fontId="2" fillId="0" borderId="12" xfId="0" applyFont="1" applyFill="1" applyBorder="1" applyAlignment="1">
      <alignment vertical="center" wrapText="1"/>
    </xf>
    <xf numFmtId="0" fontId="2" fillId="0" borderId="12" xfId="1" applyFont="1" applyFill="1" applyBorder="1"/>
    <xf numFmtId="0" fontId="2" fillId="0" borderId="12" xfId="0" applyFont="1" applyFill="1" applyBorder="1" applyAlignment="1">
      <alignment horizontal="center" vertical="center" wrapText="1"/>
    </xf>
    <xf numFmtId="0" fontId="2" fillId="0" borderId="13" xfId="1" applyFont="1" applyFill="1" applyBorder="1"/>
    <xf numFmtId="0" fontId="2" fillId="0" borderId="12" xfId="1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vertical="center" wrapText="1"/>
    </xf>
    <xf numFmtId="0" fontId="6" fillId="0" borderId="0" xfId="0" applyFont="1"/>
    <xf numFmtId="1" fontId="2" fillId="0" borderId="12" xfId="1" applyNumberFormat="1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4" fontId="2" fillId="0" borderId="12" xfId="1" applyNumberFormat="1" applyFont="1" applyFill="1" applyBorder="1"/>
    <xf numFmtId="4" fontId="2" fillId="0" borderId="11" xfId="1" applyNumberFormat="1" applyFont="1" applyFill="1" applyBorder="1" applyAlignment="1">
      <alignment horizontal="center"/>
    </xf>
    <xf numFmtId="4" fontId="2" fillId="0" borderId="12" xfId="1" applyNumberFormat="1" applyFont="1" applyFill="1" applyBorder="1" applyAlignment="1">
      <alignment horizontal="center"/>
    </xf>
    <xf numFmtId="4" fontId="4" fillId="0" borderId="11" xfId="0" applyNumberFormat="1" applyFont="1" applyFill="1" applyBorder="1" applyAlignment="1">
      <alignment horizontal="center" vertical="center" wrapText="1"/>
    </xf>
    <xf numFmtId="4" fontId="2" fillId="0" borderId="12" xfId="0" applyNumberFormat="1" applyFont="1" applyFill="1" applyBorder="1" applyAlignment="1">
      <alignment horizontal="center" vertical="center" wrapText="1"/>
    </xf>
    <xf numFmtId="0" fontId="2" fillId="0" borderId="12" xfId="1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left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 wrapText="1"/>
    </xf>
    <xf numFmtId="0" fontId="0" fillId="0" borderId="12" xfId="0" applyFont="1" applyFill="1" applyBorder="1" applyAlignment="1">
      <alignment wrapText="1"/>
    </xf>
    <xf numFmtId="0" fontId="0" fillId="0" borderId="12" xfId="0" applyFont="1" applyFill="1" applyBorder="1" applyAlignment="1">
      <alignment horizontal="left" wrapText="1"/>
    </xf>
    <xf numFmtId="0" fontId="0" fillId="0" borderId="12" xfId="0" applyFont="1" applyFill="1" applyBorder="1" applyAlignment="1">
      <alignment horizontal="center" wrapText="1"/>
    </xf>
    <xf numFmtId="0" fontId="0" fillId="0" borderId="13" xfId="0" applyFont="1" applyFill="1" applyBorder="1"/>
    <xf numFmtId="164" fontId="2" fillId="0" borderId="12" xfId="1" applyNumberFormat="1" applyFont="1" applyFill="1" applyBorder="1"/>
    <xf numFmtId="165" fontId="2" fillId="0" borderId="12" xfId="1" applyNumberFormat="1" applyFont="1" applyFill="1" applyBorder="1"/>
    <xf numFmtId="4" fontId="11" fillId="0" borderId="12" xfId="1" applyNumberFormat="1" applyFont="1" applyFill="1" applyBorder="1"/>
    <xf numFmtId="4" fontId="5" fillId="0" borderId="12" xfId="0" applyNumberFormat="1" applyFont="1" applyFill="1" applyBorder="1" applyAlignment="1">
      <alignment horizontal="center" vertical="center" wrapText="1"/>
    </xf>
    <xf numFmtId="165" fontId="5" fillId="0" borderId="12" xfId="1" applyNumberFormat="1" applyFont="1" applyFill="1" applyBorder="1"/>
    <xf numFmtId="4" fontId="5" fillId="0" borderId="12" xfId="1" applyNumberFormat="1" applyFont="1" applyFill="1" applyBorder="1"/>
    <xf numFmtId="1" fontId="5" fillId="0" borderId="12" xfId="1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165" fontId="2" fillId="0" borderId="11" xfId="1" applyNumberFormat="1" applyFont="1" applyFill="1" applyBorder="1" applyAlignment="1">
      <alignment horizontal="center"/>
    </xf>
    <xf numFmtId="165" fontId="2" fillId="0" borderId="12" xfId="1" applyNumberFormat="1" applyFont="1" applyFill="1" applyBorder="1" applyAlignment="1">
      <alignment horizontal="center"/>
    </xf>
    <xf numFmtId="165" fontId="12" fillId="0" borderId="11" xfId="0" applyNumberFormat="1" applyFont="1" applyFill="1" applyBorder="1" applyAlignment="1">
      <alignment horizontal="center" vertical="center" wrapText="1"/>
    </xf>
    <xf numFmtId="165" fontId="5" fillId="0" borderId="1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1" fontId="2" fillId="0" borderId="11" xfId="1" applyNumberFormat="1" applyFont="1" applyFill="1" applyBorder="1" applyAlignment="1">
      <alignment horizontal="center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165" fontId="12" fillId="0" borderId="12" xfId="0" applyNumberFormat="1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center" wrapText="1"/>
    </xf>
    <xf numFmtId="0" fontId="0" fillId="0" borderId="12" xfId="0" applyFont="1" applyFill="1" applyBorder="1"/>
    <xf numFmtId="1" fontId="5" fillId="0" borderId="13" xfId="1" applyNumberFormat="1" applyFont="1" applyFill="1" applyBorder="1" applyAlignment="1">
      <alignment horizontal="center"/>
    </xf>
    <xf numFmtId="4" fontId="5" fillId="0" borderId="13" xfId="1" applyNumberFormat="1" applyFont="1" applyFill="1" applyBorder="1"/>
    <xf numFmtId="165" fontId="5" fillId="0" borderId="13" xfId="1" applyNumberFormat="1" applyFont="1" applyFill="1" applyBorder="1"/>
    <xf numFmtId="164" fontId="2" fillId="0" borderId="11" xfId="1" applyNumberFormat="1" applyFont="1" applyFill="1" applyBorder="1" applyAlignment="1">
      <alignment horizontal="center"/>
    </xf>
    <xf numFmtId="164" fontId="2" fillId="0" borderId="12" xfId="1" applyNumberFormat="1" applyFont="1" applyFill="1" applyBorder="1" applyAlignment="1">
      <alignment horizontal="center"/>
    </xf>
    <xf numFmtId="4" fontId="5" fillId="0" borderId="11" xfId="1" applyNumberFormat="1" applyFont="1" applyFill="1" applyBorder="1" applyAlignment="1">
      <alignment horizontal="center"/>
    </xf>
    <xf numFmtId="165" fontId="5" fillId="0" borderId="11" xfId="1" applyNumberFormat="1" applyFont="1" applyFill="1" applyBorder="1" applyAlignment="1">
      <alignment horizontal="center"/>
    </xf>
    <xf numFmtId="0" fontId="0" fillId="0" borderId="11" xfId="0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0" borderId="12" xfId="1" applyFont="1" applyFill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left" vertical="center" wrapText="1"/>
    </xf>
    <xf numFmtId="0" fontId="9" fillId="0" borderId="5" xfId="1" applyFont="1" applyFill="1" applyBorder="1" applyAlignment="1">
      <alignment horizontal="left" vertical="center" wrapText="1"/>
    </xf>
    <xf numFmtId="0" fontId="9" fillId="0" borderId="6" xfId="1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left" wrapText="1"/>
    </xf>
    <xf numFmtId="0" fontId="8" fillId="0" borderId="6" xfId="0" applyFont="1" applyFill="1" applyBorder="1" applyAlignment="1">
      <alignment horizontal="left" wrapText="1"/>
    </xf>
    <xf numFmtId="0" fontId="0" fillId="0" borderId="7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8" fillId="0" borderId="0" xfId="1" applyFont="1" applyAlignment="1">
      <alignment horizont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0" xfId="1" applyFont="1" applyBorder="1" applyAlignment="1">
      <alignment horizontal="center"/>
    </xf>
    <xf numFmtId="0" fontId="0" fillId="0" borderId="0" xfId="0" applyAlignment="1"/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1" xfId="1" applyFont="1" applyBorder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top" wrapText="1"/>
    </xf>
    <xf numFmtId="0" fontId="2" fillId="0" borderId="7" xfId="1" applyFont="1" applyFill="1" applyBorder="1" applyAlignment="1">
      <alignment horizontal="center" vertical="top" wrapText="1"/>
    </xf>
    <xf numFmtId="0" fontId="2" fillId="0" borderId="11" xfId="1" applyFont="1" applyFill="1" applyBorder="1" applyAlignment="1">
      <alignment horizontal="center" vertical="top" wrapText="1"/>
    </xf>
    <xf numFmtId="0" fontId="5" fillId="0" borderId="2" xfId="1" applyFont="1" applyFill="1" applyBorder="1" applyAlignment="1">
      <alignment horizontal="center" vertical="top" wrapText="1"/>
    </xf>
    <xf numFmtId="0" fontId="5" fillId="0" borderId="7" xfId="1" applyFont="1" applyFill="1" applyBorder="1" applyAlignment="1">
      <alignment horizontal="center" vertical="top" wrapText="1"/>
    </xf>
    <xf numFmtId="0" fontId="5" fillId="0" borderId="11" xfId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3" xfId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6"/>
  <sheetViews>
    <sheetView tabSelected="1" topLeftCell="A52" zoomScaleNormal="100" workbookViewId="0">
      <selection activeCell="F72" sqref="F72"/>
    </sheetView>
  </sheetViews>
  <sheetFormatPr defaultRowHeight="14.4" x14ac:dyDescent="0.3"/>
  <cols>
    <col min="1" max="1" width="4.109375" customWidth="1"/>
    <col min="2" max="2" width="41.88671875" customWidth="1"/>
    <col min="3" max="3" width="9.6640625" customWidth="1"/>
    <col min="4" max="4" width="16" customWidth="1"/>
    <col min="5" max="5" width="15.5546875" customWidth="1"/>
    <col min="6" max="6" width="14.5546875" customWidth="1"/>
    <col min="7" max="7" width="12.6640625" customWidth="1"/>
    <col min="8" max="8" width="14.33203125" customWidth="1"/>
    <col min="9" max="9" width="14.5546875" customWidth="1"/>
    <col min="10" max="10" width="28.6640625" customWidth="1"/>
  </cols>
  <sheetData>
    <row r="1" spans="1:10" ht="15.6" x14ac:dyDescent="0.3">
      <c r="G1" s="86" t="s">
        <v>49</v>
      </c>
      <c r="H1" s="86"/>
      <c r="I1" s="86"/>
      <c r="J1" s="86"/>
    </row>
    <row r="2" spans="1:10" ht="43.5" customHeight="1" x14ac:dyDescent="0.3">
      <c r="G2" s="91" t="s">
        <v>53</v>
      </c>
      <c r="H2" s="91"/>
      <c r="I2" s="91"/>
      <c r="J2" s="91"/>
    </row>
    <row r="3" spans="1:10" ht="16.8" customHeight="1" x14ac:dyDescent="0.3">
      <c r="A3" s="93"/>
      <c r="B3" s="93"/>
      <c r="C3" s="93"/>
      <c r="D3" s="93"/>
      <c r="E3" s="93"/>
      <c r="F3" s="93"/>
      <c r="G3" s="93"/>
      <c r="H3" s="93"/>
      <c r="I3" s="93"/>
      <c r="J3" s="93"/>
    </row>
    <row r="4" spans="1:10" ht="20.100000000000001" customHeight="1" x14ac:dyDescent="0.3">
      <c r="A4" s="88" t="s">
        <v>39</v>
      </c>
      <c r="B4" s="88"/>
      <c r="C4" s="88"/>
      <c r="D4" s="88"/>
      <c r="E4" s="88"/>
      <c r="F4" s="88"/>
      <c r="G4" s="88"/>
      <c r="H4" s="88"/>
      <c r="I4" s="88"/>
      <c r="J4" s="88"/>
    </row>
    <row r="5" spans="1:10" ht="18" customHeight="1" x14ac:dyDescent="0.35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0" hidden="1" x14ac:dyDescent="0.3">
      <c r="A6" s="97"/>
      <c r="B6" s="97"/>
      <c r="C6" s="97"/>
      <c r="D6" s="97"/>
      <c r="E6" s="97"/>
      <c r="F6" s="97"/>
      <c r="G6" s="97"/>
      <c r="H6" s="97"/>
    </row>
    <row r="7" spans="1:10" ht="15" customHeight="1" x14ac:dyDescent="0.3">
      <c r="A7" s="100" t="s">
        <v>0</v>
      </c>
      <c r="B7" s="103" t="s">
        <v>1</v>
      </c>
      <c r="C7" s="79" t="s">
        <v>2</v>
      </c>
      <c r="D7" s="79" t="s">
        <v>3</v>
      </c>
      <c r="E7" s="94" t="s">
        <v>16</v>
      </c>
      <c r="F7" s="95"/>
      <c r="G7" s="95"/>
      <c r="H7" s="96"/>
      <c r="I7" s="79" t="s">
        <v>4</v>
      </c>
      <c r="J7" s="79" t="s">
        <v>5</v>
      </c>
    </row>
    <row r="8" spans="1:10" ht="30" customHeight="1" x14ac:dyDescent="0.3">
      <c r="A8" s="101"/>
      <c r="B8" s="104"/>
      <c r="C8" s="89"/>
      <c r="D8" s="89"/>
      <c r="E8" s="79" t="s">
        <v>13</v>
      </c>
      <c r="F8" s="98" t="s">
        <v>15</v>
      </c>
      <c r="G8" s="99"/>
      <c r="H8" s="81" t="s">
        <v>14</v>
      </c>
      <c r="I8" s="89"/>
      <c r="J8" s="89"/>
    </row>
    <row r="9" spans="1:10" ht="65.25" customHeight="1" x14ac:dyDescent="0.3">
      <c r="A9" s="102"/>
      <c r="B9" s="105"/>
      <c r="C9" s="90"/>
      <c r="D9" s="90"/>
      <c r="E9" s="80"/>
      <c r="F9" s="1" t="s">
        <v>6</v>
      </c>
      <c r="G9" s="1" t="s">
        <v>7</v>
      </c>
      <c r="H9" s="87"/>
      <c r="I9" s="90"/>
      <c r="J9" s="90"/>
    </row>
    <row r="10" spans="1:10" ht="14.4" customHeight="1" x14ac:dyDescent="0.3">
      <c r="A10" s="83" t="s">
        <v>26</v>
      </c>
      <c r="B10" s="84"/>
      <c r="C10" s="84"/>
      <c r="D10" s="84"/>
      <c r="E10" s="84"/>
      <c r="F10" s="84"/>
      <c r="G10" s="84"/>
      <c r="H10" s="84"/>
      <c r="I10" s="84"/>
      <c r="J10" s="85"/>
    </row>
    <row r="11" spans="1:10" ht="14.4" customHeight="1" x14ac:dyDescent="0.3">
      <c r="A11" s="75" t="s">
        <v>27</v>
      </c>
      <c r="B11" s="76"/>
      <c r="C11" s="76"/>
      <c r="D11" s="76"/>
      <c r="E11" s="76"/>
      <c r="F11" s="76"/>
      <c r="G11" s="76"/>
      <c r="H11" s="76"/>
      <c r="I11" s="76"/>
      <c r="J11" s="77"/>
    </row>
    <row r="12" spans="1:10" ht="32.4" customHeight="1" x14ac:dyDescent="0.3">
      <c r="A12" s="75" t="s">
        <v>29</v>
      </c>
      <c r="B12" s="76"/>
      <c r="C12" s="76"/>
      <c r="D12" s="76"/>
      <c r="E12" s="76"/>
      <c r="F12" s="76"/>
      <c r="G12" s="76"/>
      <c r="H12" s="76"/>
      <c r="I12" s="76"/>
      <c r="J12" s="77"/>
    </row>
    <row r="13" spans="1:10" ht="31.95" customHeight="1" x14ac:dyDescent="0.3">
      <c r="A13" s="81" t="s">
        <v>12</v>
      </c>
      <c r="B13" s="106" t="s">
        <v>46</v>
      </c>
      <c r="C13" s="8">
        <v>2017</v>
      </c>
      <c r="D13" s="38">
        <v>4.7294400000000003</v>
      </c>
      <c r="E13" s="13"/>
      <c r="F13" s="13"/>
      <c r="G13" s="39">
        <f>D13</f>
        <v>4.7294400000000003</v>
      </c>
      <c r="H13" s="5"/>
      <c r="I13" s="58" t="s">
        <v>8</v>
      </c>
      <c r="J13" s="58" t="s">
        <v>10</v>
      </c>
    </row>
    <row r="14" spans="1:10" ht="16.2" customHeight="1" x14ac:dyDescent="0.3">
      <c r="A14" s="82"/>
      <c r="B14" s="107"/>
      <c r="C14" s="8">
        <v>2018</v>
      </c>
      <c r="D14" s="12">
        <v>15</v>
      </c>
      <c r="E14" s="13"/>
      <c r="F14" s="13"/>
      <c r="G14" s="13">
        <v>15</v>
      </c>
      <c r="H14" s="5"/>
      <c r="I14" s="59"/>
      <c r="J14" s="59"/>
    </row>
    <row r="15" spans="1:10" ht="16.8" customHeight="1" x14ac:dyDescent="0.3">
      <c r="A15" s="82"/>
      <c r="B15" s="107"/>
      <c r="C15" s="8">
        <v>2019</v>
      </c>
      <c r="D15" s="12">
        <v>15</v>
      </c>
      <c r="E15" s="13"/>
      <c r="F15" s="13"/>
      <c r="G15" s="13">
        <v>15</v>
      </c>
      <c r="H15" s="5"/>
      <c r="I15" s="59"/>
      <c r="J15" s="59"/>
    </row>
    <row r="16" spans="1:10" ht="15.6" customHeight="1" x14ac:dyDescent="0.3">
      <c r="A16" s="82"/>
      <c r="B16" s="107"/>
      <c r="C16" s="8">
        <v>2020</v>
      </c>
      <c r="D16" s="12">
        <v>15</v>
      </c>
      <c r="E16" s="12"/>
      <c r="F16" s="13"/>
      <c r="G16" s="13">
        <v>15</v>
      </c>
      <c r="H16" s="5"/>
      <c r="I16" s="59"/>
      <c r="J16" s="59"/>
    </row>
    <row r="17" spans="1:10" ht="15.6" customHeight="1" x14ac:dyDescent="0.3">
      <c r="A17" s="87"/>
      <c r="B17" s="108"/>
      <c r="C17" s="8">
        <v>2021</v>
      </c>
      <c r="D17" s="12">
        <v>15</v>
      </c>
      <c r="E17" s="12"/>
      <c r="F17" s="13"/>
      <c r="G17" s="13">
        <v>15</v>
      </c>
      <c r="H17" s="5"/>
      <c r="I17" s="59"/>
      <c r="J17" s="59"/>
    </row>
    <row r="18" spans="1:10" ht="22.8" customHeight="1" x14ac:dyDescent="0.3">
      <c r="A18" s="63" t="s">
        <v>22</v>
      </c>
      <c r="B18" s="110" t="s">
        <v>44</v>
      </c>
      <c r="C18" s="8">
        <v>2017</v>
      </c>
      <c r="D18" s="38">
        <v>234.99943999999999</v>
      </c>
      <c r="E18" s="12"/>
      <c r="F18" s="13"/>
      <c r="G18" s="39">
        <f t="shared" ref="G18:G25" si="0">D18</f>
        <v>234.99943999999999</v>
      </c>
      <c r="H18" s="5"/>
      <c r="I18" s="59"/>
      <c r="J18" s="59"/>
    </row>
    <row r="19" spans="1:10" ht="16.5" customHeight="1" x14ac:dyDescent="0.3">
      <c r="A19" s="64"/>
      <c r="B19" s="111"/>
      <c r="C19" s="8">
        <v>2018</v>
      </c>
      <c r="D19" s="54">
        <v>300</v>
      </c>
      <c r="E19" s="12"/>
      <c r="F19" s="13"/>
      <c r="G19" s="13">
        <f t="shared" si="0"/>
        <v>300</v>
      </c>
      <c r="H19" s="5"/>
      <c r="I19" s="59"/>
      <c r="J19" s="59"/>
    </row>
    <row r="20" spans="1:10" ht="15.6" customHeight="1" x14ac:dyDescent="0.3">
      <c r="A20" s="64"/>
      <c r="B20" s="111"/>
      <c r="C20" s="8">
        <v>2019</v>
      </c>
      <c r="D20" s="12">
        <v>400</v>
      </c>
      <c r="E20" s="12"/>
      <c r="F20" s="13"/>
      <c r="G20" s="13">
        <f t="shared" si="0"/>
        <v>400</v>
      </c>
      <c r="H20" s="5"/>
      <c r="I20" s="59"/>
      <c r="J20" s="59"/>
    </row>
    <row r="21" spans="1:10" ht="42.6" customHeight="1" x14ac:dyDescent="0.3">
      <c r="A21" s="64"/>
      <c r="B21" s="111"/>
      <c r="C21" s="8">
        <v>2020</v>
      </c>
      <c r="D21" s="12">
        <v>400</v>
      </c>
      <c r="E21" s="12"/>
      <c r="F21" s="13"/>
      <c r="G21" s="13">
        <f>D21</f>
        <v>400</v>
      </c>
      <c r="H21" s="5"/>
      <c r="I21" s="59"/>
      <c r="J21" s="59"/>
    </row>
    <row r="22" spans="1:10" ht="42.6" customHeight="1" x14ac:dyDescent="0.3">
      <c r="A22" s="109"/>
      <c r="B22" s="112"/>
      <c r="C22" s="8">
        <v>2021</v>
      </c>
      <c r="D22" s="12">
        <v>416</v>
      </c>
      <c r="E22" s="12"/>
      <c r="F22" s="13"/>
      <c r="G22" s="13">
        <v>416</v>
      </c>
      <c r="H22" s="5"/>
      <c r="I22" s="59"/>
      <c r="J22" s="59"/>
    </row>
    <row r="23" spans="1:10" ht="34.5" customHeight="1" x14ac:dyDescent="0.3">
      <c r="A23" s="63" t="s">
        <v>23</v>
      </c>
      <c r="B23" s="110" t="s">
        <v>21</v>
      </c>
      <c r="C23" s="8">
        <v>2017</v>
      </c>
      <c r="D23" s="12">
        <v>120</v>
      </c>
      <c r="E23" s="12"/>
      <c r="F23" s="13"/>
      <c r="G23" s="13">
        <f t="shared" si="0"/>
        <v>120</v>
      </c>
      <c r="H23" s="5"/>
      <c r="I23" s="59"/>
      <c r="J23" s="59"/>
    </row>
    <row r="24" spans="1:10" ht="22.5" customHeight="1" x14ac:dyDescent="0.3">
      <c r="A24" s="64"/>
      <c r="B24" s="111"/>
      <c r="C24" s="8">
        <v>2018</v>
      </c>
      <c r="D24" s="55">
        <v>112.6</v>
      </c>
      <c r="E24" s="12"/>
      <c r="F24" s="13"/>
      <c r="G24" s="39">
        <f t="shared" si="0"/>
        <v>112.6</v>
      </c>
      <c r="H24" s="5"/>
      <c r="I24" s="59"/>
      <c r="J24" s="59"/>
    </row>
    <row r="25" spans="1:10" ht="13.2" customHeight="1" x14ac:dyDescent="0.3">
      <c r="A25" s="64"/>
      <c r="B25" s="111"/>
      <c r="C25" s="8">
        <v>2019</v>
      </c>
      <c r="D25" s="12">
        <v>370</v>
      </c>
      <c r="E25" s="12"/>
      <c r="F25" s="13"/>
      <c r="G25" s="13">
        <f t="shared" si="0"/>
        <v>370</v>
      </c>
      <c r="H25" s="5"/>
      <c r="I25" s="59"/>
      <c r="J25" s="59"/>
    </row>
    <row r="26" spans="1:10" ht="13.2" customHeight="1" x14ac:dyDescent="0.3">
      <c r="A26" s="64"/>
      <c r="B26" s="111"/>
      <c r="C26" s="8">
        <v>2020</v>
      </c>
      <c r="D26" s="12">
        <v>222.8</v>
      </c>
      <c r="E26" s="12"/>
      <c r="F26" s="13"/>
      <c r="G26" s="13">
        <f>D26</f>
        <v>222.8</v>
      </c>
      <c r="H26" s="5"/>
      <c r="I26" s="59"/>
      <c r="J26" s="59"/>
    </row>
    <row r="27" spans="1:10" ht="13.2" customHeight="1" x14ac:dyDescent="0.3">
      <c r="A27" s="109"/>
      <c r="B27" s="112"/>
      <c r="C27" s="8">
        <v>2021</v>
      </c>
      <c r="D27" s="12">
        <v>231.7</v>
      </c>
      <c r="E27" s="12"/>
      <c r="F27" s="13"/>
      <c r="G27" s="13">
        <f>D27</f>
        <v>231.7</v>
      </c>
      <c r="H27" s="5"/>
      <c r="I27" s="59"/>
      <c r="J27" s="59"/>
    </row>
    <row r="28" spans="1:10" ht="24" customHeight="1" x14ac:dyDescent="0.3">
      <c r="A28" s="63" t="s">
        <v>24</v>
      </c>
      <c r="B28" s="110" t="s">
        <v>32</v>
      </c>
      <c r="C28" s="8">
        <v>2017</v>
      </c>
      <c r="D28" s="12">
        <f t="shared" ref="D28" si="1">E28+F28+G28</f>
        <v>135</v>
      </c>
      <c r="E28" s="12"/>
      <c r="F28" s="13"/>
      <c r="G28" s="13">
        <v>135</v>
      </c>
      <c r="H28" s="5"/>
      <c r="I28" s="59"/>
      <c r="J28" s="59"/>
    </row>
    <row r="29" spans="1:10" ht="20.25" customHeight="1" x14ac:dyDescent="0.3">
      <c r="A29" s="64"/>
      <c r="B29" s="111"/>
      <c r="C29" s="8">
        <v>2018</v>
      </c>
      <c r="D29" s="54">
        <v>127</v>
      </c>
      <c r="E29" s="12"/>
      <c r="F29" s="13"/>
      <c r="G29" s="13">
        <f>D29</f>
        <v>127</v>
      </c>
      <c r="H29" s="5"/>
      <c r="I29" s="59"/>
      <c r="J29" s="59"/>
    </row>
    <row r="30" spans="1:10" ht="18" customHeight="1" x14ac:dyDescent="0.3">
      <c r="A30" s="64"/>
      <c r="B30" s="111"/>
      <c r="C30" s="8">
        <v>2019</v>
      </c>
      <c r="D30" s="12">
        <v>140</v>
      </c>
      <c r="E30" s="12"/>
      <c r="F30" s="13"/>
      <c r="G30" s="13">
        <f>D30</f>
        <v>140</v>
      </c>
      <c r="H30" s="5"/>
      <c r="I30" s="59"/>
      <c r="J30" s="59"/>
    </row>
    <row r="31" spans="1:10" ht="18" customHeight="1" x14ac:dyDescent="0.3">
      <c r="A31" s="64"/>
      <c r="B31" s="111"/>
      <c r="C31" s="8">
        <v>2020</v>
      </c>
      <c r="D31" s="12">
        <v>140</v>
      </c>
      <c r="E31" s="12"/>
      <c r="F31" s="13"/>
      <c r="G31" s="13">
        <f>D31</f>
        <v>140</v>
      </c>
      <c r="H31" s="5"/>
      <c r="I31" s="59"/>
      <c r="J31" s="59"/>
    </row>
    <row r="32" spans="1:10" ht="18" customHeight="1" x14ac:dyDescent="0.3">
      <c r="A32" s="109"/>
      <c r="B32" s="112"/>
      <c r="C32" s="8">
        <v>2021</v>
      </c>
      <c r="D32" s="12">
        <v>146</v>
      </c>
      <c r="E32" s="12"/>
      <c r="F32" s="13"/>
      <c r="G32" s="13">
        <f>D32</f>
        <v>146</v>
      </c>
      <c r="H32" s="5"/>
      <c r="I32" s="59"/>
      <c r="J32" s="59"/>
    </row>
    <row r="33" spans="1:10" ht="18.75" customHeight="1" x14ac:dyDescent="0.3">
      <c r="A33" s="63" t="s">
        <v>25</v>
      </c>
      <c r="B33" s="113" t="s">
        <v>43</v>
      </c>
      <c r="C33" s="8">
        <v>2017</v>
      </c>
      <c r="D33" s="12">
        <v>250</v>
      </c>
      <c r="E33" s="12"/>
      <c r="F33" s="13"/>
      <c r="G33" s="13">
        <v>250</v>
      </c>
      <c r="H33" s="5"/>
      <c r="I33" s="59"/>
      <c r="J33" s="59"/>
    </row>
    <row r="34" spans="1:10" ht="29.25" customHeight="1" x14ac:dyDescent="0.3">
      <c r="A34" s="64"/>
      <c r="B34" s="114"/>
      <c r="C34" s="8">
        <v>2018</v>
      </c>
      <c r="D34" s="55">
        <v>328.38999000000001</v>
      </c>
      <c r="E34" s="12"/>
      <c r="F34" s="13"/>
      <c r="G34" s="39">
        <f>D34</f>
        <v>328.38999000000001</v>
      </c>
      <c r="H34" s="5"/>
      <c r="I34" s="59"/>
      <c r="J34" s="78"/>
    </row>
    <row r="35" spans="1:10" ht="17.25" customHeight="1" x14ac:dyDescent="0.3">
      <c r="A35" s="64"/>
      <c r="B35" s="114"/>
      <c r="C35" s="8">
        <v>2019</v>
      </c>
      <c r="D35" s="12">
        <v>290</v>
      </c>
      <c r="E35" s="12"/>
      <c r="F35" s="13"/>
      <c r="G35" s="13">
        <f>D35</f>
        <v>290</v>
      </c>
      <c r="H35" s="5"/>
      <c r="I35" s="59"/>
      <c r="J35" s="78"/>
    </row>
    <row r="36" spans="1:10" ht="17.25" customHeight="1" x14ac:dyDescent="0.3">
      <c r="A36" s="64"/>
      <c r="B36" s="114"/>
      <c r="C36" s="43">
        <v>2020</v>
      </c>
      <c r="D36" s="12">
        <v>290</v>
      </c>
      <c r="E36" s="12"/>
      <c r="F36" s="13"/>
      <c r="G36" s="13">
        <f>D36</f>
        <v>290</v>
      </c>
      <c r="H36" s="5"/>
      <c r="I36" s="59"/>
      <c r="J36" s="78"/>
    </row>
    <row r="37" spans="1:10" ht="17.25" customHeight="1" x14ac:dyDescent="0.3">
      <c r="A37" s="109"/>
      <c r="B37" s="115"/>
      <c r="C37" s="43">
        <v>2021</v>
      </c>
      <c r="D37" s="12">
        <v>302</v>
      </c>
      <c r="E37" s="12"/>
      <c r="F37" s="13"/>
      <c r="G37" s="13">
        <f>D37</f>
        <v>302</v>
      </c>
      <c r="H37" s="5"/>
      <c r="I37" s="59"/>
      <c r="J37" s="78"/>
    </row>
    <row r="38" spans="1:10" ht="56.4" customHeight="1" x14ac:dyDescent="0.3">
      <c r="A38" s="44" t="s">
        <v>45</v>
      </c>
      <c r="B38" s="45" t="s">
        <v>50</v>
      </c>
      <c r="C38" s="43">
        <v>2018</v>
      </c>
      <c r="D38" s="52">
        <v>29.422999999999998</v>
      </c>
      <c r="E38" s="12"/>
      <c r="F38" s="13"/>
      <c r="G38" s="53">
        <f>D38</f>
        <v>29.422999999999998</v>
      </c>
      <c r="H38" s="5"/>
      <c r="I38" s="65"/>
      <c r="J38" s="61"/>
    </row>
    <row r="39" spans="1:10" x14ac:dyDescent="0.3">
      <c r="A39" s="21"/>
      <c r="B39" s="17" t="s">
        <v>20</v>
      </c>
      <c r="C39" s="9" t="s">
        <v>54</v>
      </c>
      <c r="D39" s="40">
        <f>E39+F39+G39</f>
        <v>5050.6418699999995</v>
      </c>
      <c r="E39" s="14"/>
      <c r="F39" s="31"/>
      <c r="G39" s="41">
        <f>SUM(G13:G38)</f>
        <v>5050.6418699999995</v>
      </c>
      <c r="H39" s="3"/>
      <c r="I39" s="10"/>
      <c r="J39" s="10"/>
    </row>
    <row r="40" spans="1:10" x14ac:dyDescent="0.3">
      <c r="A40" s="81"/>
      <c r="B40" s="116" t="s">
        <v>11</v>
      </c>
      <c r="C40" s="8">
        <v>2017</v>
      </c>
      <c r="D40" s="46">
        <f>D13+D18+D23+D28+D33</f>
        <v>744.72888</v>
      </c>
      <c r="E40" s="47"/>
      <c r="F40" s="31"/>
      <c r="G40" s="41">
        <f>G33+G28+G23+G18+G13</f>
        <v>744.72888</v>
      </c>
      <c r="H40" s="3"/>
      <c r="I40" s="10"/>
      <c r="J40" s="10"/>
    </row>
    <row r="41" spans="1:10" x14ac:dyDescent="0.3">
      <c r="A41" s="82"/>
      <c r="B41" s="117"/>
      <c r="C41" s="8">
        <v>2018</v>
      </c>
      <c r="D41" s="46">
        <f>D14+D19+D24+D29+D34+D38</f>
        <v>912.41299000000004</v>
      </c>
      <c r="E41" s="47"/>
      <c r="F41" s="31"/>
      <c r="G41" s="41">
        <f>D41</f>
        <v>912.41299000000004</v>
      </c>
      <c r="H41" s="3"/>
      <c r="I41" s="10"/>
      <c r="J41" s="10"/>
    </row>
    <row r="42" spans="1:10" x14ac:dyDescent="0.3">
      <c r="A42" s="82"/>
      <c r="B42" s="117"/>
      <c r="C42" s="8">
        <v>2019</v>
      </c>
      <c r="D42" s="46">
        <f>D15+D20+D25+D30+D35</f>
        <v>1215</v>
      </c>
      <c r="E42" s="47"/>
      <c r="F42" s="31"/>
      <c r="G42" s="41">
        <f>G35+G30+G25+G20+G15</f>
        <v>1215</v>
      </c>
      <c r="H42" s="15"/>
      <c r="I42" s="10"/>
      <c r="J42" s="10"/>
    </row>
    <row r="43" spans="1:10" x14ac:dyDescent="0.3">
      <c r="A43" s="82"/>
      <c r="B43" s="117"/>
      <c r="C43" s="8">
        <v>2020</v>
      </c>
      <c r="D43" s="46">
        <f>D16+D21+D26+D31+D36</f>
        <v>1067.8</v>
      </c>
      <c r="E43" s="47"/>
      <c r="F43" s="31"/>
      <c r="G43" s="41">
        <f>D43</f>
        <v>1067.8</v>
      </c>
      <c r="H43" s="15"/>
      <c r="I43" s="10"/>
      <c r="J43" s="10"/>
    </row>
    <row r="44" spans="1:10" x14ac:dyDescent="0.3">
      <c r="A44" s="87"/>
      <c r="B44" s="118"/>
      <c r="C44" s="8">
        <v>2021</v>
      </c>
      <c r="D44" s="46">
        <v>1110.7</v>
      </c>
      <c r="E44" s="47"/>
      <c r="F44" s="31"/>
      <c r="G44" s="41">
        <f>D44</f>
        <v>1110.7</v>
      </c>
      <c r="H44" s="15"/>
      <c r="I44" s="10"/>
      <c r="J44" s="10"/>
    </row>
    <row r="45" spans="1:10" ht="15" customHeight="1" x14ac:dyDescent="0.3">
      <c r="A45" s="72" t="s">
        <v>28</v>
      </c>
      <c r="B45" s="73"/>
      <c r="C45" s="73"/>
      <c r="D45" s="73"/>
      <c r="E45" s="73"/>
      <c r="F45" s="73"/>
      <c r="G45" s="73"/>
      <c r="H45" s="73"/>
      <c r="I45" s="73"/>
      <c r="J45" s="74"/>
    </row>
    <row r="46" spans="1:10" ht="15" customHeight="1" x14ac:dyDescent="0.3">
      <c r="A46" s="75" t="s">
        <v>30</v>
      </c>
      <c r="B46" s="76"/>
      <c r="C46" s="76"/>
      <c r="D46" s="76"/>
      <c r="E46" s="76"/>
      <c r="F46" s="76"/>
      <c r="G46" s="76"/>
      <c r="H46" s="76"/>
      <c r="I46" s="76"/>
      <c r="J46" s="77"/>
    </row>
    <row r="47" spans="1:10" ht="21" customHeight="1" x14ac:dyDescent="0.3">
      <c r="A47" s="66" t="s">
        <v>31</v>
      </c>
      <c r="B47" s="67"/>
      <c r="C47" s="67"/>
      <c r="D47" s="67"/>
      <c r="E47" s="67"/>
      <c r="F47" s="67"/>
      <c r="G47" s="67"/>
      <c r="H47" s="67"/>
      <c r="I47" s="67"/>
      <c r="J47" s="68"/>
    </row>
    <row r="48" spans="1:10" ht="76.2" customHeight="1" x14ac:dyDescent="0.3">
      <c r="A48" s="18" t="s">
        <v>40</v>
      </c>
      <c r="B48" s="22" t="s">
        <v>36</v>
      </c>
      <c r="C48" s="8">
        <v>2017</v>
      </c>
      <c r="D48" s="29">
        <v>48.931060000000002</v>
      </c>
      <c r="E48" s="11"/>
      <c r="F48" s="11"/>
      <c r="G48" s="29">
        <f>D48</f>
        <v>48.931060000000002</v>
      </c>
      <c r="H48" s="5"/>
      <c r="I48" s="20" t="s">
        <v>8</v>
      </c>
      <c r="J48" s="58" t="s">
        <v>17</v>
      </c>
    </row>
    <row r="49" spans="1:10" ht="31.8" customHeight="1" x14ac:dyDescent="0.3">
      <c r="A49" s="36" t="s">
        <v>33</v>
      </c>
      <c r="B49" s="37" t="s">
        <v>35</v>
      </c>
      <c r="C49" s="8">
        <v>2017</v>
      </c>
      <c r="D49" s="11">
        <v>6500</v>
      </c>
      <c r="E49" s="11"/>
      <c r="F49" s="11"/>
      <c r="G49" s="11">
        <v>6500</v>
      </c>
      <c r="H49" s="5"/>
      <c r="I49" s="35" t="s">
        <v>8</v>
      </c>
      <c r="J49" s="59"/>
    </row>
    <row r="50" spans="1:10" ht="70.8" customHeight="1" x14ac:dyDescent="0.3">
      <c r="A50" s="3" t="s">
        <v>34</v>
      </c>
      <c r="B50" s="1" t="s">
        <v>41</v>
      </c>
      <c r="C50" s="8">
        <v>2017</v>
      </c>
      <c r="D50" s="28">
        <v>4690.3950000000004</v>
      </c>
      <c r="E50" s="11"/>
      <c r="F50" s="11"/>
      <c r="G50" s="28">
        <v>4690.3950000000004</v>
      </c>
      <c r="H50" s="5"/>
      <c r="I50" s="19" t="s">
        <v>8</v>
      </c>
      <c r="J50" s="60"/>
    </row>
    <row r="51" spans="1:10" ht="72" customHeight="1" x14ac:dyDescent="0.3">
      <c r="A51" s="3" t="s">
        <v>37</v>
      </c>
      <c r="B51" s="23" t="s">
        <v>42</v>
      </c>
      <c r="C51" s="8">
        <v>2017</v>
      </c>
      <c r="D51" s="29">
        <v>585.43812000000003</v>
      </c>
      <c r="E51" s="11"/>
      <c r="F51" s="11"/>
      <c r="G51" s="29">
        <v>585.43812000000003</v>
      </c>
      <c r="H51" s="5"/>
      <c r="I51" s="19" t="s">
        <v>8</v>
      </c>
      <c r="J51" s="60"/>
    </row>
    <row r="52" spans="1:10" ht="72" customHeight="1" x14ac:dyDescent="0.3">
      <c r="A52" s="3" t="s">
        <v>47</v>
      </c>
      <c r="B52" s="42" t="s">
        <v>48</v>
      </c>
      <c r="C52" s="8">
        <v>2018</v>
      </c>
      <c r="D52" s="29">
        <v>6777</v>
      </c>
      <c r="E52" s="11"/>
      <c r="F52" s="11"/>
      <c r="G52" s="29">
        <f>D52</f>
        <v>6777</v>
      </c>
      <c r="H52" s="5"/>
      <c r="I52" s="19" t="s">
        <v>8</v>
      </c>
      <c r="J52" s="61"/>
    </row>
    <row r="53" spans="1:10" ht="72" customHeight="1" x14ac:dyDescent="0.3">
      <c r="A53" s="3" t="s">
        <v>51</v>
      </c>
      <c r="B53" s="57" t="s">
        <v>52</v>
      </c>
      <c r="C53" s="8">
        <v>2018</v>
      </c>
      <c r="D53" s="29">
        <v>80</v>
      </c>
      <c r="E53" s="11"/>
      <c r="F53" s="11"/>
      <c r="G53" s="29">
        <v>80</v>
      </c>
      <c r="H53" s="5"/>
      <c r="I53" s="19" t="s">
        <v>8</v>
      </c>
      <c r="J53" s="56"/>
    </row>
    <row r="54" spans="1:10" x14ac:dyDescent="0.3">
      <c r="A54" s="1"/>
      <c r="B54" s="23" t="s">
        <v>19</v>
      </c>
      <c r="C54" s="34" t="s">
        <v>54</v>
      </c>
      <c r="D54" s="32">
        <f>E54+F54+G54</f>
        <v>18681.764179999998</v>
      </c>
      <c r="E54" s="33"/>
      <c r="F54" s="33"/>
      <c r="G54" s="32">
        <f>SUM(G48:G53)</f>
        <v>18681.764179999998</v>
      </c>
      <c r="H54" s="5"/>
      <c r="I54" s="24"/>
      <c r="J54" s="25"/>
    </row>
    <row r="55" spans="1:10" x14ac:dyDescent="0.3">
      <c r="A55" s="69"/>
      <c r="B55" s="119" t="s">
        <v>11</v>
      </c>
      <c r="C55" s="34">
        <v>2017</v>
      </c>
      <c r="D55" s="32">
        <f>D48+D49+D50+D51</f>
        <v>11824.76418</v>
      </c>
      <c r="E55" s="33"/>
      <c r="F55" s="33"/>
      <c r="G55" s="32">
        <f>D55</f>
        <v>11824.76418</v>
      </c>
      <c r="H55" s="5"/>
      <c r="I55" s="24"/>
      <c r="J55" s="25"/>
    </row>
    <row r="56" spans="1:10" x14ac:dyDescent="0.3">
      <c r="A56" s="70"/>
      <c r="B56" s="120"/>
      <c r="C56" s="34">
        <v>2018</v>
      </c>
      <c r="D56" s="32">
        <v>6857</v>
      </c>
      <c r="E56" s="33"/>
      <c r="F56" s="33"/>
      <c r="G56" s="32">
        <f>D56</f>
        <v>6857</v>
      </c>
      <c r="H56" s="5"/>
      <c r="I56" s="24"/>
      <c r="J56" s="25"/>
    </row>
    <row r="57" spans="1:10" x14ac:dyDescent="0.3">
      <c r="A57" s="70"/>
      <c r="B57" s="120"/>
      <c r="C57" s="34">
        <v>2019</v>
      </c>
      <c r="D57" s="33">
        <v>0</v>
      </c>
      <c r="E57" s="33"/>
      <c r="F57" s="33"/>
      <c r="G57" s="33">
        <v>0</v>
      </c>
      <c r="H57" s="5"/>
      <c r="I57" s="26"/>
      <c r="J57" s="25"/>
    </row>
    <row r="58" spans="1:10" x14ac:dyDescent="0.3">
      <c r="A58" s="70"/>
      <c r="B58" s="120"/>
      <c r="C58" s="34">
        <v>2020</v>
      </c>
      <c r="D58" s="33">
        <v>0</v>
      </c>
      <c r="E58" s="33"/>
      <c r="F58" s="33"/>
      <c r="G58" s="33">
        <f>D58</f>
        <v>0</v>
      </c>
      <c r="H58" s="5"/>
      <c r="I58" s="26"/>
      <c r="J58" s="25"/>
    </row>
    <row r="59" spans="1:10" x14ac:dyDescent="0.3">
      <c r="A59" s="71"/>
      <c r="B59" s="121"/>
      <c r="C59" s="34">
        <v>2021</v>
      </c>
      <c r="D59" s="33">
        <v>0</v>
      </c>
      <c r="E59" s="33"/>
      <c r="F59" s="33"/>
      <c r="G59" s="33">
        <f>D59</f>
        <v>0</v>
      </c>
      <c r="H59" s="5"/>
      <c r="I59" s="26"/>
      <c r="J59" s="25"/>
    </row>
    <row r="60" spans="1:10" x14ac:dyDescent="0.3">
      <c r="A60" s="16"/>
      <c r="B60" s="16" t="s">
        <v>9</v>
      </c>
      <c r="C60" s="34" t="s">
        <v>54</v>
      </c>
      <c r="D60" s="32">
        <f>G60</f>
        <v>23732.406050000001</v>
      </c>
      <c r="E60" s="33"/>
      <c r="F60" s="33"/>
      <c r="G60" s="32">
        <f>SUM(G61:G65)</f>
        <v>23732.406050000001</v>
      </c>
      <c r="H60" s="11"/>
      <c r="I60" s="6"/>
      <c r="J60" s="2"/>
    </row>
    <row r="61" spans="1:10" x14ac:dyDescent="0.3">
      <c r="A61" s="62"/>
      <c r="B61" s="62" t="s">
        <v>18</v>
      </c>
      <c r="C61" s="34">
        <v>2017</v>
      </c>
      <c r="D61" s="32">
        <f>G61</f>
        <v>12569.493060000001</v>
      </c>
      <c r="E61" s="30"/>
      <c r="F61" s="30"/>
      <c r="G61" s="32">
        <f>G55+G40</f>
        <v>12569.493060000001</v>
      </c>
      <c r="H61" s="2"/>
      <c r="I61" s="6"/>
      <c r="J61" s="2"/>
    </row>
    <row r="62" spans="1:10" x14ac:dyDescent="0.3">
      <c r="A62" s="62"/>
      <c r="B62" s="62"/>
      <c r="C62" s="34">
        <v>2018</v>
      </c>
      <c r="D62" s="32">
        <f t="shared" ref="D62" si="2">G62+F62</f>
        <v>7769.4129899999998</v>
      </c>
      <c r="E62" s="33"/>
      <c r="F62" s="33"/>
      <c r="G62" s="32">
        <f>G56+G41</f>
        <v>7769.4129899999998</v>
      </c>
      <c r="H62" s="2"/>
      <c r="I62" s="48"/>
      <c r="J62" s="2"/>
    </row>
    <row r="63" spans="1:10" x14ac:dyDescent="0.3">
      <c r="A63" s="62"/>
      <c r="B63" s="62"/>
      <c r="C63" s="34">
        <v>2019</v>
      </c>
      <c r="D63" s="32">
        <f>SUM(E63:G63)</f>
        <v>1215</v>
      </c>
      <c r="E63" s="33"/>
      <c r="F63" s="33"/>
      <c r="G63" s="32">
        <f>G57+G42</f>
        <v>1215</v>
      </c>
      <c r="H63" s="2"/>
      <c r="I63" s="48"/>
      <c r="J63" s="2"/>
    </row>
    <row r="64" spans="1:10" x14ac:dyDescent="0.3">
      <c r="A64" s="62"/>
      <c r="B64" s="62"/>
      <c r="C64" s="34">
        <v>2020</v>
      </c>
      <c r="D64" s="32">
        <f>G64</f>
        <v>1067.8</v>
      </c>
      <c r="E64" s="33"/>
      <c r="F64" s="33"/>
      <c r="G64" s="32">
        <f>G58+G43</f>
        <v>1067.8</v>
      </c>
      <c r="H64" s="2"/>
      <c r="I64" s="48"/>
      <c r="J64" s="2"/>
    </row>
    <row r="65" spans="1:10" ht="15" thickBot="1" x14ac:dyDescent="0.35">
      <c r="A65" s="122"/>
      <c r="B65" s="122"/>
      <c r="C65" s="49">
        <v>2021</v>
      </c>
      <c r="D65" s="51">
        <v>1110.7</v>
      </c>
      <c r="E65" s="50"/>
      <c r="F65" s="50"/>
      <c r="G65" s="51">
        <f>D65</f>
        <v>1110.7</v>
      </c>
      <c r="H65" s="4"/>
      <c r="I65" s="27"/>
      <c r="J65" s="4"/>
    </row>
    <row r="66" spans="1:10" x14ac:dyDescent="0.3">
      <c r="B66" s="7" t="s">
        <v>38</v>
      </c>
    </row>
  </sheetData>
  <mergeCells count="41">
    <mergeCell ref="A55:A59"/>
    <mergeCell ref="B55:B59"/>
    <mergeCell ref="A61:A65"/>
    <mergeCell ref="B61:B65"/>
    <mergeCell ref="A28:A32"/>
    <mergeCell ref="B28:B32"/>
    <mergeCell ref="A33:A37"/>
    <mergeCell ref="B33:B37"/>
    <mergeCell ref="A40:A44"/>
    <mergeCell ref="B40:B44"/>
    <mergeCell ref="G1:J1"/>
    <mergeCell ref="H8:H9"/>
    <mergeCell ref="A4:J4"/>
    <mergeCell ref="I7:I9"/>
    <mergeCell ref="G2:J2"/>
    <mergeCell ref="A5:J5"/>
    <mergeCell ref="J7:J9"/>
    <mergeCell ref="A3:J3"/>
    <mergeCell ref="E7:H7"/>
    <mergeCell ref="A6:H6"/>
    <mergeCell ref="D7:D9"/>
    <mergeCell ref="F8:G8"/>
    <mergeCell ref="A7:A9"/>
    <mergeCell ref="B7:B9"/>
    <mergeCell ref="C7:C9"/>
    <mergeCell ref="A10:J10"/>
    <mergeCell ref="A11:J11"/>
    <mergeCell ref="A12:J12"/>
    <mergeCell ref="A13:A17"/>
    <mergeCell ref="B13:B17"/>
    <mergeCell ref="A18:A22"/>
    <mergeCell ref="B18:B22"/>
    <mergeCell ref="A23:A27"/>
    <mergeCell ref="B23:B27"/>
    <mergeCell ref="E8:E9"/>
    <mergeCell ref="J48:J52"/>
    <mergeCell ref="I13:I38"/>
    <mergeCell ref="A47:J47"/>
    <mergeCell ref="A45:J45"/>
    <mergeCell ref="A46:J46"/>
    <mergeCell ref="J13:J38"/>
  </mergeCells>
  <pageMargins left="0.59055118110236227" right="0.39370078740157483" top="1.1811023622047245" bottom="0.39370078740157483" header="0.31496062992125984" footer="0.31496062992125984"/>
  <pageSetup paperSize="9" scale="7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UserN3</dc:creator>
  <cp:lastModifiedBy>UserN3</cp:lastModifiedBy>
  <cp:lastPrinted>2018-01-10T13:01:00Z</cp:lastPrinted>
  <dcterms:created xsi:type="dcterms:W3CDTF">2015-02-13T05:46:39Z</dcterms:created>
  <dcterms:modified xsi:type="dcterms:W3CDTF">2018-10-10T07:51:48Z</dcterms:modified>
</cp:coreProperties>
</file>