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tabRatio="738"/>
  </bookViews>
  <sheets>
    <sheet name="РЕС.ОБЕСПЕЧЕНИЕ" sheetId="1" r:id="rId1"/>
    <sheet name="Правонарушения" sheetId="2" r:id="rId2"/>
    <sheet name="БДД" sheetId="3" r:id="rId3"/>
    <sheet name="Наркотики" sheetId="4" r:id="rId4"/>
    <sheet name="Алкоголь" sheetId="5" r:id="rId5"/>
    <sheet name="Экстремизм " sheetId="8" r:id="rId6"/>
  </sheets>
  <definedNames>
    <definedName name="Excel_BuiltIn_Print_Area" localSheetId="2">БДД!$A$2:$L$132</definedName>
    <definedName name="Excel_BuiltIn_Print_Area" localSheetId="3">Наркотики!$A$1:$M$78</definedName>
    <definedName name="Excel_BuiltIn_Print_Area" localSheetId="5">'Экстремизм '!$A$2:$L$207</definedName>
    <definedName name="_xlnm.Print_Area" localSheetId="3">Наркотики!$A$1:$M$78</definedName>
    <definedName name="_xlnm.Print_Area" localSheetId="1">Правонарушения!$A$1:$L$72</definedName>
    <definedName name="_xlnm.Print_Area" localSheetId="0">РЕС.ОБЕСПЕЧЕНИЕ!$A$1:$L$52</definedName>
    <definedName name="_xlnm.Print_Area" localSheetId="5">'Экстремизм '!$A$1:$L$208</definedName>
  </definedNames>
  <calcPr calcId="124519"/>
</workbook>
</file>

<file path=xl/calcChain.xml><?xml version="1.0" encoding="utf-8"?>
<calcChain xmlns="http://schemas.openxmlformats.org/spreadsheetml/2006/main">
  <c r="D41" i="1"/>
  <c r="D44"/>
  <c r="D13"/>
  <c r="D35"/>
  <c r="D27"/>
  <c r="D22"/>
  <c r="D21"/>
  <c r="D19"/>
  <c r="I41"/>
  <c r="D15"/>
  <c r="D14"/>
  <c r="I34"/>
  <c r="I75" i="4"/>
  <c r="D22" i="2"/>
  <c r="I69"/>
  <c r="I20" i="1" s="1"/>
  <c r="I13" s="1"/>
  <c r="D155" i="8"/>
  <c r="D187"/>
  <c r="D117"/>
  <c r="D77" s="1"/>
  <c r="D116"/>
  <c r="D43"/>
  <c r="D45"/>
  <c r="D44"/>
  <c r="D58" i="4"/>
  <c r="D74"/>
  <c r="D75"/>
  <c r="D57"/>
  <c r="D18" i="5"/>
  <c r="D17"/>
  <c r="D36"/>
  <c r="D35"/>
  <c r="D45" i="4"/>
  <c r="D44"/>
  <c r="D31"/>
  <c r="D30"/>
  <c r="D129" i="3"/>
  <c r="I129"/>
  <c r="D126"/>
  <c r="I126"/>
  <c r="D109"/>
  <c r="D21" i="8"/>
  <c r="D189"/>
  <c r="D188"/>
  <c r="D157"/>
  <c r="D156"/>
  <c r="D119"/>
  <c r="D118"/>
  <c r="D102"/>
  <c r="D100"/>
  <c r="D90"/>
  <c r="D88"/>
  <c r="I21" i="1"/>
  <c r="D24" i="2"/>
  <c r="D23"/>
  <c r="D153" i="8"/>
  <c r="D64"/>
  <c r="D56" i="5"/>
  <c r="I56"/>
  <c r="I74" i="4"/>
  <c r="I68" i="2"/>
  <c r="I19" i="1" s="1"/>
  <c r="I200" i="8"/>
  <c r="D42"/>
  <c r="I72" i="2" l="1"/>
  <c r="J71"/>
  <c r="J22" i="1" s="1"/>
  <c r="J15" s="1"/>
  <c r="I71" i="2"/>
  <c r="I22" i="1" s="1"/>
  <c r="D71" i="2"/>
  <c r="D77" i="4"/>
  <c r="D36" i="1" s="1"/>
  <c r="D59" i="5"/>
  <c r="D43" i="1" s="1"/>
  <c r="I203" i="8"/>
  <c r="I50" i="1" s="1"/>
  <c r="D203" i="8"/>
  <c r="D50" i="1" s="1"/>
  <c r="D79" i="8"/>
  <c r="I79" s="1"/>
  <c r="I80"/>
  <c r="D80"/>
  <c r="I77"/>
  <c r="D26" i="3"/>
  <c r="D20"/>
  <c r="D200" i="8"/>
  <c r="I59" i="5" l="1"/>
  <c r="I43" i="1" s="1"/>
  <c r="I77" i="4"/>
  <c r="I47" i="1"/>
  <c r="D47"/>
  <c r="D61" i="8"/>
  <c r="D58"/>
  <c r="I63"/>
  <c r="I36" i="1" l="1"/>
  <c r="I15" s="1"/>
  <c r="D186" i="8"/>
  <c r="D183"/>
  <c r="D181"/>
  <c r="D180"/>
  <c r="D179"/>
  <c r="D178"/>
  <c r="D177"/>
  <c r="D175"/>
  <c r="D174"/>
  <c r="D173"/>
  <c r="D171"/>
  <c r="D169"/>
  <c r="D168"/>
  <c r="D167"/>
  <c r="D166"/>
  <c r="D164"/>
  <c r="D163"/>
  <c r="I160"/>
  <c r="D160" s="1"/>
  <c r="D158"/>
  <c r="D152"/>
  <c r="I149"/>
  <c r="D149" s="1"/>
  <c r="D148"/>
  <c r="I147"/>
  <c r="D147" s="1"/>
  <c r="J145"/>
  <c r="D144"/>
  <c r="D142"/>
  <c r="D141"/>
  <c r="D201" s="1"/>
  <c r="D48" i="1" s="1"/>
  <c r="D140" i="8"/>
  <c r="D139"/>
  <c r="D138"/>
  <c r="I137"/>
  <c r="D137" s="1"/>
  <c r="D136"/>
  <c r="I135"/>
  <c r="D135" s="1"/>
  <c r="D134"/>
  <c r="D132"/>
  <c r="I198"/>
  <c r="I127"/>
  <c r="D127" s="1"/>
  <c r="D126"/>
  <c r="I125"/>
  <c r="D125" s="1"/>
  <c r="I124"/>
  <c r="D124" s="1"/>
  <c r="I123"/>
  <c r="D123" s="1"/>
  <c r="I122"/>
  <c r="D122" s="1"/>
  <c r="J121"/>
  <c r="I113"/>
  <c r="D113" s="1"/>
  <c r="D112"/>
  <c r="I111"/>
  <c r="I110"/>
  <c r="I108"/>
  <c r="I107" l="1"/>
  <c r="D121"/>
  <c r="D202"/>
  <c r="I202" s="1"/>
  <c r="I49" i="1" s="1"/>
  <c r="I201" i="8"/>
  <c r="I48" i="1" s="1"/>
  <c r="D110" i="8"/>
  <c r="I59"/>
  <c r="D108"/>
  <c r="I57"/>
  <c r="D111"/>
  <c r="I60"/>
  <c r="I62"/>
  <c r="D62" s="1"/>
  <c r="D198"/>
  <c r="D45" i="1" s="1"/>
  <c r="I45"/>
  <c r="D145" i="8"/>
  <c r="I121"/>
  <c r="I159"/>
  <c r="D159" s="1"/>
  <c r="I133"/>
  <c r="D133" s="1"/>
  <c r="I145"/>
  <c r="D63"/>
  <c r="J60"/>
  <c r="H60"/>
  <c r="D60"/>
  <c r="J59"/>
  <c r="H59"/>
  <c r="E59"/>
  <c r="J58"/>
  <c r="H58"/>
  <c r="E58"/>
  <c r="J57"/>
  <c r="D57"/>
  <c r="H57"/>
  <c r="E57"/>
  <c r="J49"/>
  <c r="I49"/>
  <c r="H49"/>
  <c r="E49"/>
  <c r="D49"/>
  <c r="D41"/>
  <c r="D40"/>
  <c r="D107" l="1"/>
  <c r="D49" i="1"/>
  <c r="D199" i="8"/>
  <c r="D46" i="1" s="1"/>
  <c r="E56" i="8"/>
  <c r="J56"/>
  <c r="H56"/>
  <c r="H76" i="4"/>
  <c r="I76"/>
  <c r="D76"/>
  <c r="I127" i="3"/>
  <c r="I28" i="1" s="1"/>
  <c r="D127" i="3"/>
  <c r="H126"/>
  <c r="F126"/>
  <c r="F129" s="1"/>
  <c r="I70" i="2"/>
  <c r="D70"/>
  <c r="D69"/>
  <c r="D58" i="5"/>
  <c r="D57"/>
  <c r="I57" s="1"/>
  <c r="D124" i="3"/>
  <c r="D26" i="1" s="1"/>
  <c r="D72" i="2" l="1"/>
  <c r="D42" i="1"/>
  <c r="D60" i="5"/>
  <c r="D51" i="1"/>
  <c r="I199" i="8"/>
  <c r="I46" i="1" s="1"/>
  <c r="I51" s="1"/>
  <c r="D204" i="8"/>
  <c r="I204" s="1"/>
  <c r="I58" i="5"/>
  <c r="I60" s="1"/>
  <c r="D34" i="1"/>
  <c r="I27"/>
  <c r="I124" i="3"/>
  <c r="J69" i="2"/>
  <c r="J70"/>
  <c r="I26" i="1" l="1"/>
  <c r="I42"/>
  <c r="I67" i="2"/>
  <c r="D32" i="5"/>
  <c r="D33"/>
  <c r="D38"/>
  <c r="D39"/>
  <c r="I54"/>
  <c r="D54" s="1"/>
  <c r="I55"/>
  <c r="D55" s="1"/>
  <c r="I40" i="1"/>
  <c r="D19" i="3"/>
  <c r="I19"/>
  <c r="D25"/>
  <c r="I25"/>
  <c r="D32"/>
  <c r="I32"/>
  <c r="D41"/>
  <c r="I41"/>
  <c r="D49"/>
  <c r="I49"/>
  <c r="D65"/>
  <c r="D73"/>
  <c r="D81"/>
  <c r="D106"/>
  <c r="D28" i="1"/>
  <c r="H122" i="3"/>
  <c r="H129" s="1"/>
  <c r="I122"/>
  <c r="D123"/>
  <c r="D25" i="4"/>
  <c r="D72" s="1"/>
  <c r="D31" i="1" s="1"/>
  <c r="D27" i="4"/>
  <c r="D41"/>
  <c r="D42"/>
  <c r="D48"/>
  <c r="D66"/>
  <c r="D67"/>
  <c r="I72"/>
  <c r="I31" i="1" s="1"/>
  <c r="I73" i="4"/>
  <c r="D21" i="2"/>
  <c r="D28"/>
  <c r="J66"/>
  <c r="D67"/>
  <c r="J67"/>
  <c r="J18" i="1" s="1"/>
  <c r="J11" s="1"/>
  <c r="J68" i="2"/>
  <c r="J19" i="1" s="1"/>
  <c r="J12" s="1"/>
  <c r="J16" s="1"/>
  <c r="H10"/>
  <c r="H17"/>
  <c r="H18"/>
  <c r="H11" s="1"/>
  <c r="I18"/>
  <c r="I23" s="1"/>
  <c r="H19"/>
  <c r="H27"/>
  <c r="F27" s="1"/>
  <c r="J72" i="2" l="1"/>
  <c r="D68"/>
  <c r="D73" i="4"/>
  <c r="I78"/>
  <c r="D33" i="1"/>
  <c r="D78" i="4"/>
  <c r="I39" i="1"/>
  <c r="D39" s="1"/>
  <c r="D25"/>
  <c r="I25"/>
  <c r="I38"/>
  <c r="D38" s="1"/>
  <c r="D10"/>
  <c r="M10"/>
  <c r="D18"/>
  <c r="I35"/>
  <c r="D40"/>
  <c r="H16"/>
  <c r="I33"/>
  <c r="I12" s="1"/>
  <c r="I24"/>
  <c r="H24"/>
  <c r="H30" s="1"/>
  <c r="D122" i="3"/>
  <c r="F10" i="1"/>
  <c r="F16" s="1"/>
  <c r="I32"/>
  <c r="D32" s="1"/>
  <c r="D20"/>
  <c r="J17"/>
  <c r="J23" s="1"/>
  <c r="D37" l="1"/>
  <c r="I14"/>
  <c r="M14" s="1"/>
  <c r="I37"/>
  <c r="M13"/>
  <c r="I44"/>
  <c r="D11"/>
  <c r="I11"/>
  <c r="I30"/>
  <c r="F24"/>
  <c r="F30" s="1"/>
  <c r="D24"/>
  <c r="D30" s="1"/>
  <c r="I16" l="1"/>
  <c r="D12"/>
  <c r="D16" s="1"/>
  <c r="D23"/>
  <c r="M12"/>
  <c r="M11"/>
  <c r="I56" i="8" l="1"/>
  <c r="D59"/>
  <c r="D56" s="1"/>
</calcChain>
</file>

<file path=xl/sharedStrings.xml><?xml version="1.0" encoding="utf-8"?>
<sst xmlns="http://schemas.openxmlformats.org/spreadsheetml/2006/main" count="2666" uniqueCount="358">
  <si>
    <t>3. Ресурсное обеспечение муниципальной программы</t>
  </si>
  <si>
    <t>Наименование мероприятия</t>
  </si>
  <si>
    <t>Срок исполнения</t>
  </si>
  <si>
    <t>Объем финансирования,   (тыс. руб.)</t>
  </si>
  <si>
    <t xml:space="preserve">В том числе: </t>
  </si>
  <si>
    <t>Субвенции</t>
  </si>
  <si>
    <t>Собственные доходы:</t>
  </si>
  <si>
    <t>Внебюджетные средства</t>
  </si>
  <si>
    <t>Субсидии, иные межбюджетные трансферты</t>
  </si>
  <si>
    <t>Другие собственные доходы</t>
  </si>
  <si>
    <t>-</t>
  </si>
  <si>
    <t>Итого по программе:</t>
  </si>
  <si>
    <t>Итого по подпрограмме:</t>
  </si>
  <si>
    <r>
      <rPr>
        <sz val="13"/>
        <rFont val="Times New Roman"/>
        <family val="1"/>
        <charset val="204"/>
      </rPr>
      <t xml:space="preserve">                                                         </t>
    </r>
    <r>
      <rPr>
        <sz val="14"/>
        <rFont val="Times New Roman"/>
        <family val="1"/>
        <charset val="204"/>
      </rPr>
      <t xml:space="preserve"> </t>
    </r>
    <r>
      <rPr>
        <sz val="16"/>
        <color indexed="8"/>
        <rFont val="Times New Roman"/>
        <family val="1"/>
        <charset val="1"/>
      </rPr>
      <t>Приложение к подпрограмме</t>
    </r>
  </si>
  <si>
    <t>№ п/п</t>
  </si>
  <si>
    <t>Объем финансирования, тыс.руб.</t>
  </si>
  <si>
    <t>В том числе:</t>
  </si>
  <si>
    <t>Основное мероприятие "Профилактика правонарушений"</t>
  </si>
  <si>
    <r>
      <rPr>
        <b/>
        <sz val="13"/>
        <color indexed="8"/>
        <rFont val="Times New Roman"/>
        <family val="1"/>
        <charset val="204"/>
      </rPr>
      <t>Цель:</t>
    </r>
    <r>
      <rPr>
        <sz val="12"/>
        <color indexed="8"/>
        <rFont val="Times New Roman"/>
        <family val="1"/>
        <charset val="204"/>
      </rPr>
      <t xml:space="preserve"> совершенствование системы профилактики правонарушений.</t>
    </r>
  </si>
  <si>
    <r>
      <rPr>
        <b/>
        <sz val="13"/>
        <color indexed="8"/>
        <rFont val="Times New Roman"/>
        <family val="1"/>
        <charset val="204"/>
      </rPr>
      <t>Задачи:</t>
    </r>
    <r>
      <rPr>
        <sz val="12"/>
        <color indexed="8"/>
        <rFont val="Times New Roman"/>
        <family val="1"/>
        <charset val="204"/>
      </rPr>
      <t xml:space="preserve"> комплексное обеспечение правопорядка; материально-техническое обеспечение деятельности по профилактике правонарушений; повышение уровня правовых знаний населения</t>
    </r>
  </si>
  <si>
    <t>1.</t>
  </si>
  <si>
    <t xml:space="preserve"> Ежегодное рассмотрение состояния взаимодействия органов государственной власти, местного самоуправления, правоохранительных и контролирующих структур в решении задач борьбы с преступностью.</t>
  </si>
  <si>
    <t>Административная комиссия
МО МВД России по ЗАТО г.Радужный (по согласованию)
УФСБ (по согласованию)</t>
  </si>
  <si>
    <t>Усиление координации деятельности органов местного самоуправления, территориальных подразделений правоохранительных структур, предприятий, общественных организаций, снижение уровня преступности</t>
  </si>
  <si>
    <t>2.</t>
  </si>
  <si>
    <t>Ежегодное рассмотрение эффективности деятельности субъектов системы профилактики безнадзорности и правонарушений несовершеннолетних по предупреждению негативных явлений в детско-подростковой среде на заседаниях коллегии при главе города</t>
  </si>
  <si>
    <t>Укрепление межведомственного взаимодействия в решении вопросов безнадзорности и правонарушений несовершеннолетних. Определение приоритетных направлений работы по устранению причин и условий, способствующих безнадзорности и антиобщественному поведению несовершеннолетних.</t>
  </si>
  <si>
    <t>3.</t>
  </si>
  <si>
    <t>МКУ «УАЗ»</t>
  </si>
  <si>
    <t>4.</t>
  </si>
  <si>
    <t>Ежегодное проведение межведомственной комплексной профилактической операции "Подросток"</t>
  </si>
  <si>
    <t xml:space="preserve"> Профилактика правонарушений среди подростков и молодежи в каникулярное время</t>
  </si>
  <si>
    <t>5.</t>
  </si>
  <si>
    <t>Реализация комплекса мероприятий по совершенствованию профилактической работы в неблагополучных семьях, своевременному пресечению насилия в быту и преступлений на этой почве</t>
  </si>
  <si>
    <t>Привлечение внимания правоохранительных органов к проблемам борьбы с насильственными посягательствами, совершаемыми на бытовой почве</t>
  </si>
  <si>
    <t>6.</t>
  </si>
  <si>
    <t>Содействие в трудоустройстве лицам, осужденным к наказаниям, не связанным с лишением свободы,  и лицам, вышедшим из мест заключения, в том числе несовершеннолетним, путем организации общественных, обязательных и исправительных работ. Оказание данной категории граждан социальной помощи (обеспечение продуктами питания, предметами первой необходимости, одеждой, оформление паспортов и т.д.)</t>
  </si>
  <si>
    <t>Уменьшение социальной напряженности в семьях и обществе</t>
  </si>
  <si>
    <t>7.</t>
  </si>
  <si>
    <t>Проведение комплекса мероприятий по выявлению и устранению причин и условий, способствующих правонарушениям несовершеннолетних и родителей (законных представителей), совершаемых в отношении детей, а также фактов немедицинского потребления психоактивных веществ</t>
  </si>
  <si>
    <t>Снижение количества случаев насилия в отношении несовершеннолетних в неблагополучных семьях</t>
  </si>
  <si>
    <t>8.</t>
  </si>
  <si>
    <t>Проведение мониторинга состояния   правонарушений несовершеннолетних в образовательных организациях</t>
  </si>
  <si>
    <t>Управление образования;     МО МВД (по согласованию)</t>
  </si>
  <si>
    <t>Снижение численности несовершеннолетних, совершающих правонарушения (анализ динамики правонарушений несовершеннолетних)</t>
  </si>
  <si>
    <t>9.</t>
  </si>
  <si>
    <t>Обустройство контрольно-пропускного пункта на въезде в город (КПП-1): расширение территории около КПП-1, устройство въездной арки, устройство видеонаблюдения</t>
  </si>
  <si>
    <t>МКУ «ГКМХ»</t>
  </si>
  <si>
    <t>Повышение безопасности граждан</t>
  </si>
  <si>
    <t>Участие образовательных организаций  в конкурсах социальных проектов  профилактической направленности</t>
  </si>
  <si>
    <t>Управление образования</t>
  </si>
  <si>
    <t xml:space="preserve">Повышение социальной активности образовательных организаций в развитии деятельности профилактической направленности </t>
  </si>
  <si>
    <t>ИТОГО ПО ПОДПРОГРАММЕ:</t>
  </si>
  <si>
    <t>Объем финанси-рования</t>
  </si>
  <si>
    <t>Основное мероприятие "Оперативно-профилактические мероприятия по сокращению аварийности и дорожно-транспортного травматизма"</t>
  </si>
  <si>
    <r>
      <rPr>
        <b/>
        <sz val="12"/>
        <color indexed="8"/>
        <rFont val="Times New Roman"/>
        <family val="1"/>
        <charset val="204"/>
      </rPr>
      <t>Цель:</t>
    </r>
    <r>
      <rPr>
        <sz val="12"/>
        <color indexed="8"/>
        <rFont val="Times New Roman"/>
        <family val="1"/>
        <charset val="204"/>
      </rPr>
      <t xml:space="preserve"> повышение правового сознания, предупреждение опасного поведения участников дорожного движения и сокращение количества ДТП.</t>
    </r>
  </si>
  <si>
    <r>
      <rPr>
        <b/>
        <sz val="12"/>
        <color indexed="8"/>
        <rFont val="Times New Roman"/>
        <family val="1"/>
        <charset val="204"/>
      </rPr>
      <t>Задачи:</t>
    </r>
    <r>
      <rPr>
        <sz val="12"/>
        <color indexed="8"/>
        <rFont val="Times New Roman"/>
        <family val="1"/>
        <charset val="204"/>
      </rPr>
      <t xml:space="preserve"> проведение оперативно-профилактических мероприятий по сокращению аварийности и дорожно-транспортного травматизма на пешеходных переходах и очагах аварийности; осуществление контроля за пассажирскими перевозками, перевозками опасных, особо опасных и крупногабаритных грузов,  профилактика правонарушений водителями, автотранспортных предприятий, а также технический контроль за транспортом физических и юридических лиц; совершенствование организации движения транспорта и пешеходов.</t>
    </r>
  </si>
  <si>
    <t>Обследование состояния пешеходных переходов, очагов аварийности и приведение их в соответствие требованиям ГОСТа</t>
  </si>
  <si>
    <r>
      <rPr>
        <sz val="12"/>
        <rFont val="Times New Roman"/>
        <family val="1"/>
        <charset val="204"/>
      </rPr>
      <t xml:space="preserve">- </t>
    </r>
    <r>
      <rPr>
        <b/>
        <sz val="12"/>
        <rFont val="Times New Roman"/>
        <family val="1"/>
        <charset val="204"/>
      </rPr>
      <t>*</t>
    </r>
  </si>
  <si>
    <t xml:space="preserve">- </t>
  </si>
  <si>
    <t xml:space="preserve">Сокращение дорожно-транспортного травматизма
Предупреждение опасного поведения участников дорожного движения
</t>
  </si>
  <si>
    <t>Дооборудование пешеходных переходов дорожными знаками на желтом фоне</t>
  </si>
  <si>
    <t>Замена и установка дорожных знаков</t>
  </si>
  <si>
    <t>Совершенствование организации движения транспорта и пешеходов</t>
  </si>
  <si>
    <t>Нанесение горизонтальной дорожной разметки</t>
  </si>
  <si>
    <t>Оборудование уличного освещения</t>
  </si>
  <si>
    <t>Улучшение видимости на опасных участках дорог (вырубка деревьев)</t>
  </si>
  <si>
    <t>МКУ «Дорожник»                       МКУ «ГКМХ»</t>
  </si>
  <si>
    <t>Проведение оперативно-профилактической операции «Автобус».</t>
  </si>
  <si>
    <t xml:space="preserve">ОГИБДД, ОГИБДД,                   МО МВД (по согласованию),                     </t>
  </si>
  <si>
    <t>Предупреждение ДТП на пассажирском транспорте.</t>
  </si>
  <si>
    <t>Проведение профилактической работы на автотранспортных предприятиях.</t>
  </si>
  <si>
    <t>Ежегодное проведение муниципального этапа областного конкурса «Безопасное колесо».</t>
  </si>
  <si>
    <t xml:space="preserve">ОГИБДД,                                        МО МВД (по согласованию)    Управление образования </t>
  </si>
  <si>
    <t>Предупреждение опасного поведения участников  дорожного движения</t>
  </si>
  <si>
    <t>10.</t>
  </si>
  <si>
    <t>Проведение ежегодного городского  смотра – конкурса «Зеленый огонек»</t>
  </si>
  <si>
    <t>11.</t>
  </si>
  <si>
    <t xml:space="preserve"> Приобретение уголков, методической литературы и символики по безопасности дорожного движения в образовательные организации</t>
  </si>
  <si>
    <t>Предупреждение опасного поведения участников дорожного движения. Сокращение детского дорожно-транспортного травматизма.</t>
  </si>
  <si>
    <t>12.</t>
  </si>
  <si>
    <t>Проведение конкурсов, викторин по предупреждению нарушений правил дорожного движения во время организации летних школьных каникул в городских и загородных лагерях отдыха детей</t>
  </si>
  <si>
    <t>ОГИБДД,                                        МО МВД (по согласованию),  Управление образования</t>
  </si>
  <si>
    <t>13.</t>
  </si>
  <si>
    <t>Проведение воспитательной работы в дошкольных учреждениях и начальных классах общеобразовательных школ</t>
  </si>
  <si>
    <t>14.</t>
  </si>
  <si>
    <t>Разработка и реализация плана оперативно-профилактических мероприятий по сокращению аварийности и дорожно-транспортного травматизма «Пешеход», «Скорость», «Бахус», «Внимание дети», "Велосипед" и др.</t>
  </si>
  <si>
    <t>ОГИБДД,                                  МО МВД (по согласованию),   Управление образования</t>
  </si>
  <si>
    <t>15.</t>
  </si>
  <si>
    <t>Оснащение специальными техническими средствами и оборудованием подразделений, осуществляющих контрольные и надзорные функции в области обеспечения безопасности дорожного движения</t>
  </si>
  <si>
    <t>ОГИБДД,                                       МО МВД (по согласованию), МКУ «ГКМХ»</t>
  </si>
  <si>
    <t>Предупреждение опасного поведения участников дорожного движения, пресечение, выявление преступлений и административных правонарушений, предупреждение дорожно-транспортных происшествий, сокращение количества лиц, пострадавших в ДТП.</t>
  </si>
  <si>
    <t>16.</t>
  </si>
  <si>
    <t>Обеспечение образовательных организаций средствами обучения правилам дорожного движения.
Приобретение мобильных автогородков:</t>
  </si>
  <si>
    <t>МКУ «ГКМХ»,                           управление образования</t>
  </si>
  <si>
    <t xml:space="preserve"> Снижение численности  дорожно-транспортного травматизма, развитие навыков безопасного поведения на улицах и дорогах</t>
  </si>
  <si>
    <t>-МБОУ СОШ № 1 -МБОУ СОШ № 2</t>
  </si>
  <si>
    <t>17.</t>
  </si>
  <si>
    <t xml:space="preserve">МКУ "ККиС",                                МКУ "Дорожник"             </t>
  </si>
  <si>
    <t>Предупреждение опасного поведения участников дорожного движения, повышение правосознания населения; Сокращение количества дорожно-транспортных правонарушений и правонарушений в области дорожного движения</t>
  </si>
  <si>
    <t>18.</t>
  </si>
  <si>
    <t>Ремонт участкового пункта полиции 9 квартал, дом 6/1, к.110</t>
  </si>
  <si>
    <t>Приложение к подпрограмме</t>
  </si>
  <si>
    <t>Объем финанси-рования        (тыс. руб.)</t>
  </si>
  <si>
    <t>Основное мероприятие "Сокращение масштабов распространения наркомании и связанного с ней социального и экономического ущерба"</t>
  </si>
  <si>
    <r>
      <rPr>
        <b/>
        <sz val="13"/>
        <rFont val="Times New Roman"/>
        <family val="1"/>
        <charset val="204"/>
      </rPr>
      <t xml:space="preserve">Цель : </t>
    </r>
    <r>
      <rPr>
        <sz val="13"/>
        <rFont val="Times New Roman"/>
        <family val="1"/>
        <charset val="204"/>
      </rPr>
      <t>Сокращение масштабов распространения наркомании и связанного с ней социального и экономического ущерба.</t>
    </r>
  </si>
  <si>
    <r>
      <rPr>
        <b/>
        <sz val="13"/>
        <rFont val="Times New Roman"/>
        <family val="1"/>
        <charset val="204"/>
      </rPr>
      <t>Задачи :</t>
    </r>
    <r>
      <rPr>
        <sz val="13"/>
        <rFont val="Times New Roman"/>
        <family val="1"/>
        <charset val="204"/>
      </rPr>
      <t xml:space="preserve"> Совершенствование межведомственной системы противодействия незаконному обороту наркотиков и профилактики наркомании среди различных групп населения, прежде всего детей и подростков; Усиление контроля за оборотом наркотиков; Формирование негативного общественного отношения к немедицинскому потреблению наркотиков, обстановки нетерпимости к распространителям наркотических и психотропных веществ на основе социально ориентированной  информационной интервенции.</t>
    </r>
  </si>
  <si>
    <t>Участие в ежегодном мониторинге наркоситуации, проводимой областными структурами, с целью оптимизации затрат, внесения коррективов в направления организационной, законотворческой, лечебной, реабилитационной, профилактической и правоохранительной деятельности в сфере противодействия распространению наркомании</t>
  </si>
  <si>
    <t xml:space="preserve">ММ ОМВД 
(по согласованию)
УО
ККиС
</t>
  </si>
  <si>
    <t>Проведение организационных и правовых мер противодействия злоупотреблению наркотиками и их незаконному обороту</t>
  </si>
  <si>
    <t>Участие   в федеральных и областных конференциях, круглых столах, семинарах по проблемам профилактики, диагностики и лечения лиц, употребляющих наркотические средства и психотропные вещества (наркомания, алкоголизм, токсикомания)</t>
  </si>
  <si>
    <t>УО; KкиС; КДНиЗП ММ ОМВД (по согласованию)</t>
  </si>
  <si>
    <t>Подготовка для областных структур отчетов о ходе выполнения подпрограммы</t>
  </si>
  <si>
    <t>МКУ "Комитет по культуре и спорту"</t>
  </si>
  <si>
    <t xml:space="preserve">4. </t>
  </si>
  <si>
    <t>Проведение городских и участие в  областных  конкурсах, акциях, мероприятиях по профилактике асоциального поведения и пропаганде здорового образа жизни</t>
  </si>
  <si>
    <t>Проведение не менее 8 городских мероприятий в год и участие в областных мероприятиях.</t>
  </si>
  <si>
    <t>Проведение в образовательных организациях профилактических занятий (лекции, беседы) с   привлечением специалистов  городской больницы, МОМВД, УФСКН</t>
  </si>
  <si>
    <t>Повышение уровня сознания несовершеннолетних о  здоровом образе жизни</t>
  </si>
  <si>
    <t>Повышение квалификации педагогических работников образовательных организаций по профилактике и реабилитационной работе с детьми, склонными к употреблению наркотиков</t>
  </si>
  <si>
    <t>Организация и проведение спортивных соревнований по мини-футболу, футболу на снегу и хоккею среди дворовых команд</t>
  </si>
  <si>
    <t>Профилактика асоциальных явлений среди молодежи</t>
  </si>
  <si>
    <t xml:space="preserve">Оснащение наркопостов образовательных организаций методическими комплексами  по профилактике наркомании </t>
  </si>
  <si>
    <t>Проведение профилактической работы с учащимися  «группы риска». Проведение работы среди воспитанников и родителей по пропаганде здорового образа жизни</t>
  </si>
  <si>
    <t>2014 г.</t>
  </si>
  <si>
    <t xml:space="preserve">Изготовление информационных материалов, банеров по профилактике употребления наркотических средств, изготовление и установка щитов и банеров. </t>
  </si>
  <si>
    <t>МКУ "Комитет по культуре и спорту", МУП «Городские сети», МУП «Благоустройство», МУП «РЭС — 2», МУП «Водоканал»</t>
  </si>
  <si>
    <t>Предупреждение вовлечения несовершеннолетних в употребление, хранение и распространение наркотических средств</t>
  </si>
  <si>
    <t xml:space="preserve">Организация работы штаба волонтеров "КиберПатруль". </t>
  </si>
  <si>
    <t xml:space="preserve"> Поиск и выявление сайтов, содержащих информацию о распространении наркотических средств</t>
  </si>
  <si>
    <t>Объем финанси-рования (тыс. руб.)</t>
  </si>
  <si>
    <t>Основное мероприятие "Профилактика злоупотребления алкогольной продукцией"</t>
  </si>
  <si>
    <r>
      <rPr>
        <b/>
        <sz val="13"/>
        <rFont val="Times New Roman"/>
        <family val="1"/>
        <charset val="204"/>
      </rPr>
      <t>Цель:</t>
    </r>
    <r>
      <rPr>
        <sz val="13"/>
        <rFont val="Times New Roman"/>
        <family val="1"/>
        <charset val="204"/>
      </rPr>
      <t xml:space="preserve"> повышение эффективности профилактики злоупотребления алкогольной продукцией;</t>
    </r>
  </si>
  <si>
    <r>
      <rPr>
        <b/>
        <sz val="13"/>
        <rFont val="Times New Roman"/>
        <family val="1"/>
        <charset val="204"/>
      </rPr>
      <t>Задачи</t>
    </r>
    <r>
      <rPr>
        <sz val="13"/>
        <rFont val="Times New Roman"/>
        <family val="1"/>
        <charset val="204"/>
      </rPr>
      <t>: создание условий для формирования здорового образа жизни у населения города, ведение просветительской работы; проведение культурно – массовых мероприятий, направленных на формирование здорового образа жизни у населения города ; снижение общего уровня потребления алкогольной продукции.</t>
    </r>
  </si>
  <si>
    <t>Изготовление и распространение рекламно - информационных материалов, направленных на формирование мотивации к здоровому образу жизни. Изготовление и установка на территории города баннеров антиалкогольной направленности</t>
  </si>
  <si>
    <t>Увеличение охвата населения, осознанно ведущего здоровый образ жизни.Просвещение населения о вреде злоупотребления алкоголем, формирование установок на ведение здорового образа жизни</t>
  </si>
  <si>
    <t>Размещение в средствах массовой информации материалов (пропагандистских роликов, статей, передач), направленных на разъяснение социального и экономического вреда  злоупотребления алкогольной продукцией</t>
  </si>
  <si>
    <t>Просвещение населения о вреде злоупотребления алкоголем, формирование установок на ведение здорового образа жизни</t>
  </si>
  <si>
    <t>Проведение ежеквартальных мероприятий по профилактике пьянства и алкоголизма (круглых столов, пресс-конференций, лекций, демонстраций фильмов), в том числе для учащихся образовательных организаций</t>
  </si>
  <si>
    <t>ККиС, УО, «Единая Россия»  (по согласованию), Общественная организация «Общее дело» (по согласованию)</t>
  </si>
  <si>
    <t>Проведение не менее 4 мероприятий в год</t>
  </si>
  <si>
    <t>Организация  деятельности городской агитбригады, направленной на профилактику вредных привычек у подростков и молодёжи («Сверстник – сверстнику»)</t>
  </si>
  <si>
    <t>УО</t>
  </si>
  <si>
    <t>Организация мероприятий с участием агитбригады не менее 3 раз в год</t>
  </si>
  <si>
    <t>Организация  и проведение городской акции «День отказа от алкоголя»</t>
  </si>
  <si>
    <t>Проведение не менее 1 акции в  год</t>
  </si>
  <si>
    <t>Организация книжных выставок, направленных на профилактику асоциального поведения и формирование мотивации к здоровому образу жизни</t>
  </si>
  <si>
    <t>МБУК «Общегородская библиотека»</t>
  </si>
  <si>
    <t>Проведение выставок не менее 6 раз в год</t>
  </si>
  <si>
    <t>Приобретение  специализированной литературы по пропаганде здорового образа жизни, профилактике алкоголизации населения</t>
  </si>
  <si>
    <t>Организация и проведение туров выходного дня по Владимирской области для семей с детьми, состоящими в базе ДЕСОП</t>
  </si>
  <si>
    <t>Создание условий для повышения  культурного  и интеллектуального уровня  у детей, находящихся в трудной жизненной ситуации; проведение не менее 2 мероприятий в год</t>
  </si>
  <si>
    <t>Демонстрация фильмов о детском и подростковом пьянстве на родительских собраниях в школах с привлечением активистов общественных организаций</t>
  </si>
  <si>
    <t>УО,  «Общее дело» (по согласованию)</t>
  </si>
  <si>
    <t>Повышение уровня грамотности родителей в отношении причин и последствий детского и подросткового пьянства, профилактика вредных привычек у подрастающего поколения (проведение не менее 4 собраний в год).</t>
  </si>
  <si>
    <t>Проведение индивидуальных профилактических мероприятий с лицами, злоупотребляющими алкогольной продукцией, а также несовершеннолетними, употребляющими алкоголь.</t>
  </si>
  <si>
    <t>МО МВД России по ЗАТО г.Радужный,                                                         ГБУЗ «Городская больница»</t>
  </si>
  <si>
    <t>Снижение количества преступлений и административных правонарушений, совершаемых в состоянии алкогольного опьянения</t>
  </si>
  <si>
    <t>Мероприятий по разъяснению несовершеннолетним лицам «группы риска» пагубного воздействия алкоголя на организм человека, ответственности за правонарушения, совершенные в состоянии опьянения.</t>
  </si>
  <si>
    <t xml:space="preserve">МО МВД России по ЗАТО г.Радужный, ГБУЗ «Городская больница» (по согласованию) </t>
  </si>
  <si>
    <t>Проведение специальных мероприятий по пресечению оборота спиртосодержащей продукции и спиртных напитков домашней выработки</t>
  </si>
  <si>
    <t>Контроль за продажей алкогольной продукции несовершеннолетним и распитием алкогольной продукции в общественных местах, особенно в местах проведения культурно - массовых мероприятий</t>
  </si>
  <si>
    <t>МО МВД России по ЗАТО г.Радужный</t>
  </si>
  <si>
    <t>Уменьшение социальной напряженности в семьях и обществе.</t>
  </si>
  <si>
    <t>Проведение встреч с руководителями крупных организаций с целью совместной выработке предложений по реализации антиалкогольной политики на предприятиях города</t>
  </si>
  <si>
    <t>Уменьшения социальной напряженности в семьях и обществе.  Оздоровление обстановки в  общественных местах.</t>
  </si>
  <si>
    <t>Цель: предупреждение (профилактика) терроризма и экстремизма.</t>
  </si>
  <si>
    <t>Разработка планов мероприятий по предотвращению  террористических актов в организациях социальной направленности</t>
  </si>
  <si>
    <t>Совершенствование уровня антитеррористической защищенности</t>
  </si>
  <si>
    <t xml:space="preserve"> Проведение командно-штабных и тактико-специальных учений по отработке совместных действий заинтересованных служб при осуществлении мероприятий по обнаружению, обезвреживанию взрывных устройств, борьбе с проявлениями терроризма и экстремизма, устранению сопутствующих им процессов.</t>
  </si>
  <si>
    <t>Повышение уровня подготовки персонала</t>
  </si>
  <si>
    <t>Разработка инструкций и обучение руководителей и  персонала учреждений с учетом опыта действий ЧС, недостатков, выявленных в ходе учений и тренировок, распространение памяток населению</t>
  </si>
  <si>
    <t>Проведение в консультационных пунктах  консультаций, занятий по обеспечению антитеррористической защищенности среди населения</t>
  </si>
  <si>
    <t>МКУ " УГОЧС",  руководители городских организаций</t>
  </si>
  <si>
    <t>Повышение бдительности населения</t>
  </si>
  <si>
    <t>На основе анализа причин и условий, способствующих хищению оружия, боеприпасов и взрывчатых веществ, разработка мер по предупреждению и пресечению этого вида преступлений, регулярное направление информации в соответствующие учреждения и ведомства с конкретными предложениями, обеспечение контроля за устранением выявленных недостатков.</t>
  </si>
  <si>
    <t>Обеспечение мониторинга процессов, влияющих на обстановку в сфере противодействия терроризму, совершенствование межведомственного взаимодействия при ситуационном реагировании на террористические проявления</t>
  </si>
  <si>
    <t>Организация информационных стендов по противодействию терроризму и экстремизму в жилом фонде, местах массового пребывания людей, общественном транспорте</t>
  </si>
  <si>
    <t>Повышение уровня защищенности жилищного фонда от террористических актов и проявлений экстремизма, в том числе:</t>
  </si>
  <si>
    <t>Повышение защищенности жилого фонда</t>
  </si>
  <si>
    <t>-ограничение доступа посторонних лиц</t>
  </si>
  <si>
    <t>МУП "ЖКХ", Управляющие организации (по согласованию)</t>
  </si>
  <si>
    <t xml:space="preserve">-ликвидация надписей и призывов экстремистского толка на фасадах многоквартирных домов </t>
  </si>
  <si>
    <t>МКУ "ГКМХ"</t>
  </si>
  <si>
    <t xml:space="preserve">-мероприятия по улучшению освещенности придомовых территорий и мест общего пользования многоквартирных жилых домов </t>
  </si>
  <si>
    <t>**</t>
  </si>
  <si>
    <t>Разработка паспортов антитеррористической защищенности объектов с массовым пребыванием людей, мест проведения праздничных мероприятий, оценка и анализ уровня их защиты.</t>
  </si>
  <si>
    <t>Оценка состояния антитеррористичесой защищенности объектов с массовым пребыванием людей</t>
  </si>
  <si>
    <t>Ремонт ограждений территорий дошкольных и образовательных учреждений ***</t>
  </si>
  <si>
    <t>***</t>
  </si>
  <si>
    <t>МКУ "ГКМХ", УО</t>
  </si>
  <si>
    <t>Повышение безопасности в учреждениях</t>
  </si>
  <si>
    <t>Восстановление уличного освещения на территории дошкольных и школьных организаций **</t>
  </si>
  <si>
    <t>Оснащение дошкольных и школьных организаций устройствами тревожной сигнализации ***</t>
  </si>
  <si>
    <t>Установка камер видеонаблюдения и пожарно-охранной сигнализации для дошкольных и школьных организаций ***</t>
  </si>
  <si>
    <t>МКУ "УАЗ"</t>
  </si>
  <si>
    <t>- оснащение ГГС оповещением и управление  эвакуацией в экстремальных ситуациях</t>
  </si>
  <si>
    <t>-оборудование системы ограничения доступа на входе в административное здание</t>
  </si>
  <si>
    <t xml:space="preserve">Подготовка и показ тематических видеоматериалов на телевидении по разъяснению сущности терроризма и экстремизма, повышении бдительности,  о правилах поведения в экстремальных ситуациях </t>
  </si>
  <si>
    <t>НП "МГКТВ"(по согласованию),               МКУ "УГОЧС",                                               МКУ "ККиС"</t>
  </si>
  <si>
    <t>Проведение воспитательной, пропагантистской  работы с населением</t>
  </si>
  <si>
    <t>НП "МГКТВ"(по согласованию),               МКУ "УГОЧС",                                                  МКУ "ККиС"</t>
  </si>
  <si>
    <t>Проведение воспитательной, пропагантистской  работы  с населением</t>
  </si>
  <si>
    <t>Организация в образовательных учреждениях  "круглых столов", лекций, бесед  по разъяснению основ законодательства в сфере межнациональных отношений, по профилактике проявлений экстремизма и терроризма, преступлений против личности, общества, государства</t>
  </si>
  <si>
    <t>Проведение воспитательной, пропагантистской работы среди подростков и молодежи</t>
  </si>
  <si>
    <t>Организация и проведение городских конкурсов, акций в сфере профилактики экстремизма в подростковой среде</t>
  </si>
  <si>
    <t>УО, МКУ "ККиС",                  образовательные организации</t>
  </si>
  <si>
    <t>Проведение мероприятий, направленных на профилактику идей экстремизма среди подростков и молодежи</t>
  </si>
  <si>
    <t>Проведение митинга,  посвященного  Дню солидарности в борьбе с терроризмом (3 сентября), мероприятий с участием образовательных организаций, представителей СМИ</t>
  </si>
  <si>
    <t xml:space="preserve"> МКУ "ККиС"                 </t>
  </si>
  <si>
    <t>Проведение мероприятий, направленных на профилактику идей экстремизма и терроризма среди подростков и молодежи</t>
  </si>
  <si>
    <t>Проведение профилактических мероприятий в местах концентрации молодежи в целях предупреждения пропаганды идей национального превосходства и экстремизма</t>
  </si>
  <si>
    <t>УО, МКУ "ККиС",                образовательные организации</t>
  </si>
  <si>
    <t>Изучение обстановки в среде радикально настроенной молодежи, предупреждение правонарушений на межнациональной основе</t>
  </si>
  <si>
    <t>Проведение "Месячника безопасности" в общеобразовательных организациях города</t>
  </si>
  <si>
    <t>УО, МКУ "ККиС",                   образовательные организации</t>
  </si>
  <si>
    <t>Проведение воспитательной, пропагантистской работы  с населением</t>
  </si>
  <si>
    <t>Издание листовок, буклетов, других материалов антитеррористической и антиэкстремистской направленности *</t>
  </si>
  <si>
    <t>*</t>
  </si>
  <si>
    <t>МКУ "УГОЧС"</t>
  </si>
  <si>
    <t>Проведение воспитательной,  пропагантистскойработы с населением</t>
  </si>
  <si>
    <t>Цель: Укрепление межнационального и межконфессионального согласия</t>
  </si>
  <si>
    <t>Задача: Недопущения межнациональных и межконфессиональных конфликтов</t>
  </si>
  <si>
    <t>Мониторинг ситуации по незаконной миграции на территории города</t>
  </si>
  <si>
    <t>постоянно</t>
  </si>
  <si>
    <t>Недопущение фактов незаконной миграции</t>
  </si>
  <si>
    <t>Проведение "круглых столов", семинаров, встреч с участием представителей религиозных конфессий,  национальных объединений, руководителей учебных заведений, общественных организаций  по проблемам укрепления нравственного здоровья в обществе и вопросам профилактики проявления терроризма и экстремизма, укрепления межнациональных отношений.</t>
  </si>
  <si>
    <t>Создание условий для укрепления межконфессионального  диалога в обществе</t>
  </si>
  <si>
    <t>Оказание поддержки общественным организациям</t>
  </si>
  <si>
    <t xml:space="preserve">Издание буклетов, листовок, плакатов, брошюр </t>
  </si>
  <si>
    <t>Мониторинг рынка труда и потребностей в рабочей силе</t>
  </si>
  <si>
    <t>Обеспеченность рынка труда рабочей силой</t>
  </si>
  <si>
    <t>Проведение дней национальных культур в общеобразовательных организациях города</t>
  </si>
  <si>
    <t>МКУ "КкиС" (МБУ ДО «ДШИ»)</t>
  </si>
  <si>
    <t>МКУ "КкиС" (МБОУ ДОД «ДЮСШ»)</t>
  </si>
  <si>
    <t>МКУ "ККиС" (МБУК КЦ «Досуг»)</t>
  </si>
  <si>
    <t>МКУ "КкиС" (МБУК «ЦДМ»)</t>
  </si>
  <si>
    <t>МКУ "ККиС" (МБУК «ПкиО»)</t>
  </si>
  <si>
    <t>МКУ "КкиС" (МБУК «МСДЦ»)</t>
  </si>
  <si>
    <t>Обепечение антитерроористической защищенности учреждений культуры и образования</t>
  </si>
  <si>
    <t>Оснащение системой контроля и управления доступом(СКУД)</t>
  </si>
  <si>
    <t>МБДОУ ЦРР д/с №3</t>
  </si>
  <si>
    <t>МБДОУ ЦРР д/с №5</t>
  </si>
  <si>
    <t>МБДОУ ЦРР д/с №6</t>
  </si>
  <si>
    <t>МБОУ СОШ №1</t>
  </si>
  <si>
    <t>МБОУ СОШ №2</t>
  </si>
  <si>
    <t>МБОУ ДОД ЦВР «Лад»</t>
  </si>
  <si>
    <t xml:space="preserve"> учреждения образования</t>
  </si>
  <si>
    <t>Оснащение образовательных учреждений ручными металлодетекторами</t>
  </si>
  <si>
    <t>учреждения образования</t>
  </si>
  <si>
    <t>Дооборудование газовой миникотельной системой двухрубежной  охранной сигнализацией</t>
  </si>
  <si>
    <t>Установка уличного оповещения</t>
  </si>
  <si>
    <t>Замена шлейфа для АПС</t>
  </si>
  <si>
    <t>Обеспечение охранной сигнализацией</t>
  </si>
  <si>
    <t>Оснащение системой контроля и управления доступом(СКУД) всех образовательных учреждений на 100%</t>
  </si>
  <si>
    <t xml:space="preserve">Дооборудование газовой миникотельной системой двухрубежной охранной сигнализацией СОШ №1, МБДОУ ЦРР Д/С №5 на 100 % </t>
  </si>
  <si>
    <t>Обеспечение системой видеонаблюдения по всем образовательным учреждениям  на 100 %</t>
  </si>
  <si>
    <t>Оснащение ручными металлодетекторами всех образовательных учреждений на 100%</t>
  </si>
  <si>
    <t>Установка уличного оповещения на 100 %</t>
  </si>
  <si>
    <t>Антитеррористическая защищенность учреждений культуры и образования   на 100 %</t>
  </si>
  <si>
    <t>Управление образования (дол)</t>
  </si>
  <si>
    <t>Управление образования (ДООЛ)</t>
  </si>
  <si>
    <t xml:space="preserve"> (МБОУ ДОД ЦВР «Лад»)</t>
  </si>
  <si>
    <t xml:space="preserve"> (МБОУ СОШ №2)</t>
  </si>
  <si>
    <t xml:space="preserve"> (МБОУ СОШ №1)</t>
  </si>
  <si>
    <t xml:space="preserve"> (МБДОУ ЦРР д/с №6)</t>
  </si>
  <si>
    <t xml:space="preserve"> (МБДОУ ЦРР д/с №5)</t>
  </si>
  <si>
    <t xml:space="preserve"> (МБДОУ ЦРР д/с №3)</t>
  </si>
  <si>
    <t>Разрешение на водопользование скважиной</t>
  </si>
  <si>
    <t>ЦВР (доол)</t>
  </si>
  <si>
    <t>ЦВР (сск)</t>
  </si>
  <si>
    <t>Всего по ОУ управления образования</t>
  </si>
  <si>
    <t>Всего по учреждениям  культуры</t>
  </si>
  <si>
    <r>
      <t xml:space="preserve">  </t>
    </r>
    <r>
      <rPr>
        <sz val="14"/>
        <color indexed="8"/>
        <rFont val="Times New Roman"/>
        <family val="1"/>
        <charset val="204"/>
      </rPr>
      <t>Приложение к подпрограмме</t>
    </r>
  </si>
  <si>
    <t>Всего</t>
  </si>
  <si>
    <t>в том числе</t>
  </si>
  <si>
    <t>из федерального бюджета</t>
  </si>
  <si>
    <t>из областного бюджета</t>
  </si>
  <si>
    <t>Ожидаемые показатели оценки эффективности (количественные и качественные</t>
  </si>
  <si>
    <t xml:space="preserve">Ожидаемые показатели оценки эффективности (количественные и качественные </t>
  </si>
  <si>
    <t>Исполнители, соисполнители, ответственные за реализацию программы</t>
  </si>
  <si>
    <t>Наименование программы</t>
  </si>
  <si>
    <t xml:space="preserve">
Приложение к подпрограмме        </t>
  </si>
  <si>
    <t>Исполнители, соисполнители ответственные за реализацию мероприятия</t>
  </si>
  <si>
    <t>2017-2021</t>
  </si>
  <si>
    <t>,</t>
  </si>
  <si>
    <t>Создание и оборудование кабинетов наркопрофилактике в образовательных учреждениях</t>
  </si>
  <si>
    <t xml:space="preserve">1. Муниципальная программа «Обеспечение общественного порядка и профилактики правонарушений ЗАТО г. Радужный Владимирской области Владимирской области                    </t>
  </si>
  <si>
    <t>1.1. Подпрограмма «Комплексные меры профилактики правонарушений ЗАТО г.Радужный Владимирской области Владимирской области»</t>
  </si>
  <si>
    <t>1.2. Подпрограмма «Профилактика дорожно-транспортного травматизма в ЗАТО г. Радужный Владимирской области Владимирской области»</t>
  </si>
  <si>
    <t>1.5. Подпрограмма "Противодействие терроризму и экстремизму на территории ЗАТО г. Радужный Владимирской области"</t>
  </si>
  <si>
    <t>Администрация ЗАТО г. Радужный Владимирской области; Антитеррористическая комиссия ЗАТО г. Радужный Владимирской области, Правовая лекторская группа администрации ЗАТО г. Радужный Владимирской области, Комиссия по делам несовершеннолетних и защите их прав, МО МВД России по ЗАТО г. Радужный Владимирской области, Управление образования администрации ЗАТО г. Радужный Владимирской области, МКУ «КкиС», МКУ «УГОЧС», МКУ «ГКМХ»,МКУ «УАЗ», МУП «АТП», МУП «ЖКХ», НП «МГКТВ»( по согласованию) , ТП в г. Радужный Владимирской области МРО УФМС России по Владимирской области в г. Владимире (по согласованию)</t>
  </si>
  <si>
    <t>Администрация ЗАТО г.Радужный Владимирской области
КДНиЗП
МО МВД (по согласованию)</t>
  </si>
  <si>
    <t>Администрация ЗАТО г.Радужный Владимирской области;                           КДНиЗП;                                   МО МВД   (по согласованию)</t>
  </si>
  <si>
    <t>Администрация ЗАТО г.Радужный Владимирской области;                      КДНиЗП;                                МВД (по согласованию)</t>
  </si>
  <si>
    <t>Администрация ЗАТО г.Радужный Владимирской области;  КДНиЗП;                  МО МВД (по согласованию)</t>
  </si>
  <si>
    <t>4. Перечень мероприятий муниципальной подпрограммы «Профилактика дорожно-транспортного травматизма в ЗАТО г. Радужный Владимирской области Владимирской области Владимирской области»</t>
  </si>
  <si>
    <t xml:space="preserve">ОГИБДД
 МО МВД России
по ЗАТО г.Радужный Владимирской области Владимирской области
(по согласованию)
МУП «ЖКХ»
МКУ «Дорожник»
</t>
  </si>
  <si>
    <t xml:space="preserve">  ОГИБДД
МО МВД России
по ЗАТО г.Радужный Владимирской области Владимирской области
(по согласованию)
МКУ «Дорожник»
</t>
  </si>
  <si>
    <t xml:space="preserve">Изготовление и размещение наружной социальной  рекламы по безопасности дорожного движения на территории ЗАТО г. Радужный Владимирской области Владимирской области </t>
  </si>
  <si>
    <t>*  - финансирование мероприятия производится за счет средств, предусмотренных в муниципальной программе «Дорожное хозяйство и благоустройство ЗАТО г.Радужный Владимирской области Владимирской области Владимирской области» в подпрограммах "Строительство, ремонт и реконструкция объектов благоустройства"; "Содержание дорог о объектов благоустройства" и "Техническое обслуживание, ремонт и модернизация уличного освещения".</t>
  </si>
  <si>
    <t>НП «МГКТВ», МО ВПП «Единая Россия» в г. Радужный Владимирской области (по согласованию)</t>
  </si>
  <si>
    <t>Администрация ЗАТО г. Радужный Владимирской области, УО,  «Единая Россия» (по согласованию), Руководители торговых предприятий города (по согласованию)</t>
  </si>
  <si>
    <t>АдминистрацияЗАТО г. Радужный Владимирской области, УО</t>
  </si>
  <si>
    <t>Администрация ЗАТО г. Радужный Владимирской области,  «Общее дело» (по согласованию),  «Единая Россия» в г. Радужный Владимирской области (по согласованию), Предприятия города (по согласованию)</t>
  </si>
  <si>
    <t>4. Перечень мероприятий муниципальной подпрограммы "Противодействие терроризму и экстремизму на территории ЗАТО г. Радужный Владимирской области Владимирской области"</t>
  </si>
  <si>
    <t>1. Основное мероприятие "Профилактика экстремизма и терроризма на территории ЗАТО г. Радужный Владимирской области Владимирской области"</t>
  </si>
  <si>
    <t>Задачи: Повышение уровня межведомственного взаимодействия по профилактике терроризма и экстремизма;-усиление антитеррористической защищенности объектов социальной сферы;- привлечение граждан, негосударственных структур, в том числе СМИ и общественных объединений, для обеспечения максимальной эффективной деятельности по профилактике проявлений терроризма и экстремизма;- проведение воспитательной, пропагандистской работы с населением ЗАТО г. Радужный Владимирской области Владимирской области.</t>
  </si>
  <si>
    <t>Администрация ЗАТО г. Радужный Владимирской области Владимирской области Владимирской области,  МКУ "ККиС",  Управление образования администрации ЗАТО г. Радужный Владимирской области Владимирской области Владимирской области</t>
  </si>
  <si>
    <t>Администрация ЗАТО г. Радужный Владимирской области Владимирской области, МО МВД России по ЗАТО г.Радужный Владимирской области Владимирской области (по согласованию)</t>
  </si>
  <si>
    <t xml:space="preserve"> МКУ "ГКМХ", МУП "ЖКХ",             МУП "АТП", Администрация ЗАТО г. Радужный Владимирской области Владимирской области Владимирской области</t>
  </si>
  <si>
    <t>Повышение технической оснащенности административного здания администрации ЗАТО г. Радужный Владимирской области Владимирской области, в том числе:</t>
  </si>
  <si>
    <t xml:space="preserve">Проведение регулярного освещения в средствах массовой информации ЗАТО г. Радужный Владимирской области Владимирской области результатов деятельности правоохранительных органов в сфере профилактики и борьбы с терроризмом и экстремизмом, а также публикации материалов по антитеррористической деятельности </t>
  </si>
  <si>
    <t>УО, МКУ "ККиС",  МКУ "УГОЧС", Правовая лекторская группа при администрации ЗАТО г. Радужный Владимирской области Владимирской области</t>
  </si>
  <si>
    <t>- отдел по обслуживанию населения г. Радужный Владимирской области Владимирской области «ГУ ЦЗН города Владимира» (по согласованию),                - заместитель главы администрации по социальной политике и организационным вопросам</t>
  </si>
  <si>
    <t>** пункт 3.1. Муниципальной программы "Приведение в нормативное состояние улично-дорожной сети и объектов благоустройства ЗАТО г.Радужный Владимирской области Владимирской области Владимирской области."</t>
  </si>
  <si>
    <t>*** пункты 3.1., 3.2., 3.3.,  4.2. Муниципальной программы «Развитие образования ЗАТО г. Радужный Владимирской области Владимирской области Владимирской области»</t>
  </si>
  <si>
    <t xml:space="preserve">**** пункт 16 муниципальной подпрограммы «Комплексные меры профилактики правонарушений ЗАТО г. Радужный Владимирской области Владимирской области Владимирской области » муниципальной программы «Обеспечение общественного порядка и профилактики правонарушений ЗАТО г. Радужный Владимирской области Владимирской области </t>
  </si>
  <si>
    <t>1.3.  Подпрограмма «Комплексные меры противодействия злоупотреблению наркотиками и их незаконному обороту на территории ЗАТО г. Радужный Владимирской области»</t>
  </si>
  <si>
    <t>Администрация ЗАТО г.Радужный Владимирской области, административная комиссия, комиссия по делам несовершеннолетних и защите их прав, МО МВД России по ЗАТО г.Радужный, УФСБ,ОГИБДД МО МВД России по ЗАТО г.Радужный, управление образования администрации ЗАТО г.Радужный Владимирской области, МКУ «ГКМХ»,МКУ «Комитет по культуре и спорту», МКУ "УАЗ"</t>
  </si>
  <si>
    <t>Администрация ЗАТО г.Радужный Владимирской области, административная комиссия, комиссия по делам несовершеннолетних и защите их прав, МО МВД России по ЗАТО г.Радужный, УФСБ, управление образования администрации ЗАТО г.Радужный Владимирской области, МКУ «ГКМХ»,МКУ «Комитет по культуре и спорту», МКУ "УАЗ"</t>
  </si>
  <si>
    <t>ОГИБДД МО МВД России по ЗАТО г.Радужный, управление образования администрации ЗАТО г.Радужный Владимирской области, МКУ «ГКМХ»</t>
  </si>
  <si>
    <t xml:space="preserve">МО МВД России по ЗАТО г.Радужный, управление образования администрации ЗАТО г. Радужный Владимирской области, МКУ «Комитет по культуре и спорту», КДНиЗП </t>
  </si>
  <si>
    <t>МО МВД России по ЗАТО г.Радужный, управление образования администрации ЗАТО г. Радужный Владимирской области, МКУ «Комитет по культуре и спорту», НП «МГКТВ»</t>
  </si>
  <si>
    <t>1.4.  Подпрограмма «Комплексные меры противодействия злоупотреблению алкогольной продукцией и профилактика алкоголизма населения на территории ЗАТО г. Радужный Владимирской области»</t>
  </si>
  <si>
    <t>4. Перечень мероприятий муниципальной подпрограммы «Комплексные меры противодействия злоупотреблению алкогольной продукцией и профилактика алкоголизма населения на территории ЗАТО г. Радужный Владимирской области»</t>
  </si>
  <si>
    <t>МО МВД России по ЗАТО г.Радужный, МО ВПП «Единая Россия» в г. Радужный Владимирской области (по согласованию)</t>
  </si>
  <si>
    <t>4. Перечень мероприятий муниципальной подпрограммы«Комплексные меры противодействия злоупотреблению наркотиками и их незаконному обороту на территории  ЗАТО г. Радужный Владимирской области Владимирской области»</t>
  </si>
  <si>
    <t>2. Основное мероприятие  "Укрепление межнационального и межконфессионального согласия на территории ЗАТО г. Радужный Владимирской области Владимирской области"</t>
  </si>
  <si>
    <t>Текущий ремонт помещений здания №110, 17 квартала ЗАТО г.Радужный Владимирской области</t>
  </si>
  <si>
    <t>Материально-техническое обеспечение деятельности добровольных народных дружин ЗАТО г.Радужный Владимирской области (далее-ДНД) в целях охраны общественного порядка. Поощрение активно участвующих в охране общественного порядка и борьбе с правонарушениями членов ДНД.</t>
  </si>
  <si>
    <t>МКУ "ККиС" (МБУ ДО «ДШИ»)</t>
  </si>
  <si>
    <t>4. Перечень мероприятий муниципальной подпрограммы «Комплексные меры профилактики правонарушений ЗАТО г.Радужный Владимирской области»</t>
  </si>
  <si>
    <t>Повышение эффективности системы социальной профилактики правонарушений</t>
  </si>
  <si>
    <t>2017-2022</t>
  </si>
  <si>
    <t>МУП "АТП"</t>
  </si>
  <si>
    <t>МКУ «Комитет по культуре и спорту» (ККиС)</t>
  </si>
  <si>
    <t>МКУ "ККиС" (МБОУ ДОД «ДЮСШ»)</t>
  </si>
  <si>
    <t>МКУ "ККиС" (МБУК «ЦДМ»)</t>
  </si>
  <si>
    <t>МКУ "ККиС" (МБУК «МСДЦ»)</t>
  </si>
  <si>
    <t xml:space="preserve">Обеспечение модернизированной системой   видеонаблюдения  </t>
  </si>
  <si>
    <t>Управление по делам ГО и ЧС,  МО МВД России по ЗАТО г.Радужный Владимирской области Владимирской области (по согласованию)</t>
  </si>
  <si>
    <t xml:space="preserve"> МКУ "УГОЧС",    МО МВД России по ЗАТО г.Радужный Владимирской области Владимирской области (по согласованию)</t>
  </si>
  <si>
    <t>22.1.</t>
  </si>
  <si>
    <t xml:space="preserve"> МКУ "ГКМХ", МУП "ЖКХ",                                                                                                       МУП "АТП",                                                                                                                    Администрация ЗАТО г. Радужный Владимирской области                                           Владимирской области Владимирской области</t>
  </si>
  <si>
    <t>МКУ "УГОЧС", организации  города</t>
  </si>
  <si>
    <t>22.2.</t>
  </si>
  <si>
    <t>22.3.</t>
  </si>
  <si>
    <t>ТП в г. Радужный Владимирской области Владимирской области,                                             - МО МВД России по ЗАТО г. Радужный Владимирской области Владимирской области (по согласованию),                                                                                                                             - заместитель главы администрации по социальной политике и организационным вопросам</t>
  </si>
  <si>
    <t>22.4.</t>
  </si>
  <si>
    <t>22.5.</t>
  </si>
  <si>
    <t>22.6.</t>
  </si>
  <si>
    <t>22.7.</t>
  </si>
  <si>
    <t xml:space="preserve">  - заместитель главы администрации по социальной политике и организационным вопросам,  - ККиС</t>
  </si>
  <si>
    <t xml:space="preserve">  - МКУ "ККиС",                                                                                                                          управление образования</t>
  </si>
  <si>
    <t xml:space="preserve">   ФСПН                                                            По согласованию: УФСИН,  КДНиЗП</t>
  </si>
  <si>
    <t xml:space="preserve">* пункт 4  Муниципальной программы "Перспективное развитие и совершенствование гражданской обороны, защита населения и территории, обеспечение пожарной безопасности и безопасности людей на водных                                                                                                                                                                                                                                                                                    объектах ЗАТО г. Радужный Владимирской области Владимирской области Владимирской области" </t>
  </si>
  <si>
    <t>- управление образования,                                                       - МКУ "ККиС",                                        -образовательные организации</t>
  </si>
</sst>
</file>

<file path=xl/styles.xml><?xml version="1.0" encoding="utf-8"?>
<styleSheet xmlns="http://schemas.openxmlformats.org/spreadsheetml/2006/main">
  <numFmts count="11">
    <numFmt numFmtId="164" formatCode="_-* #,##0.00\ _₽_-;\-* #,##0.00\ _₽_-;_-* &quot;-&quot;??\ _₽_-;_-@_-"/>
    <numFmt numFmtId="165" formatCode="0.00000"/>
    <numFmt numFmtId="166" formatCode="0.000"/>
    <numFmt numFmtId="167" formatCode="#,##0.00000"/>
    <numFmt numFmtId="168" formatCode="#,##0.0"/>
    <numFmt numFmtId="169" formatCode="mm/dd/yyyy"/>
    <numFmt numFmtId="170" formatCode="_-* #,##0.0\ _₽_-;\-* #,##0.0\ _₽_-;_-* &quot;-&quot;??\ _₽_-;_-@_-"/>
    <numFmt numFmtId="171" formatCode="#,##0.000"/>
    <numFmt numFmtId="172" formatCode="0.0000"/>
    <numFmt numFmtId="173" formatCode="0.000000"/>
    <numFmt numFmtId="174" formatCode="#,##0.0000"/>
  </numFmts>
  <fonts count="25">
    <font>
      <sz val="10"/>
      <name val="Arial Cyr"/>
      <family val="2"/>
      <charset val="204"/>
    </font>
    <font>
      <sz val="10"/>
      <name val="Arial"/>
      <family val="2"/>
      <charset val="204"/>
    </font>
    <font>
      <sz val="13"/>
      <name val="Arial Cyr"/>
      <family val="2"/>
      <charset val="204"/>
    </font>
    <font>
      <sz val="16"/>
      <name val="Times New Roman"/>
      <family val="1"/>
      <charset val="204"/>
    </font>
    <font>
      <sz val="12"/>
      <color indexed="8"/>
      <name val="Times New Roman"/>
      <family val="1"/>
      <charset val="204"/>
    </font>
    <font>
      <sz val="13"/>
      <name val="Times New Roman"/>
      <family val="1"/>
      <charset val="204"/>
    </font>
    <font>
      <sz val="13"/>
      <color indexed="8"/>
      <name val="Times New Roman"/>
      <family val="1"/>
      <charset val="204"/>
    </font>
    <font>
      <b/>
      <sz val="13"/>
      <name val="Times New Roman"/>
      <family val="1"/>
      <charset val="204"/>
    </font>
    <font>
      <b/>
      <sz val="13"/>
      <color indexed="8"/>
      <name val="Times New Roman"/>
      <family val="1"/>
      <charset val="204"/>
    </font>
    <font>
      <b/>
      <sz val="13"/>
      <color indexed="8"/>
      <name val="Times New Roman"/>
      <family val="1"/>
      <charset val="1"/>
    </font>
    <font>
      <sz val="14"/>
      <name val="Times New Roman"/>
      <family val="1"/>
      <charset val="204"/>
    </font>
    <font>
      <sz val="16"/>
      <color indexed="8"/>
      <name val="Times New Roman"/>
      <family val="1"/>
      <charset val="1"/>
    </font>
    <font>
      <sz val="12"/>
      <name val="Times New Roman"/>
      <family val="1"/>
      <charset val="204"/>
    </font>
    <font>
      <sz val="13"/>
      <name val="Times New Roman"/>
      <family val="1"/>
      <charset val="1"/>
    </font>
    <font>
      <sz val="12"/>
      <name val="Arial Cyr"/>
      <family val="2"/>
      <charset val="204"/>
    </font>
    <font>
      <b/>
      <sz val="14"/>
      <name val="Times New Roman"/>
      <family val="1"/>
      <charset val="204"/>
    </font>
    <font>
      <b/>
      <sz val="12"/>
      <color indexed="8"/>
      <name val="Times New Roman"/>
      <family val="1"/>
      <charset val="204"/>
    </font>
    <font>
      <b/>
      <sz val="12"/>
      <name val="Times New Roman"/>
      <family val="1"/>
      <charset val="204"/>
    </font>
    <font>
      <sz val="14"/>
      <color indexed="8"/>
      <name val="Times New Roman"/>
      <family val="1"/>
      <charset val="204"/>
    </font>
    <font>
      <sz val="13"/>
      <color indexed="8"/>
      <name val="Arial"/>
      <family val="2"/>
      <charset val="204"/>
    </font>
    <font>
      <sz val="15"/>
      <name val="Times New Roman"/>
      <family val="1"/>
      <charset val="204"/>
    </font>
    <font>
      <sz val="14"/>
      <name val="Arial"/>
      <family val="2"/>
      <charset val="204"/>
    </font>
    <font>
      <b/>
      <sz val="16"/>
      <name val="Times New Roman"/>
      <family val="1"/>
      <charset val="204"/>
    </font>
    <font>
      <sz val="16"/>
      <name val="Arial"/>
      <family val="2"/>
      <charset val="204"/>
    </font>
    <font>
      <sz val="10"/>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8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ck">
        <color indexed="8"/>
      </top>
      <bottom style="thin">
        <color indexed="8"/>
      </bottom>
      <diagonal/>
    </border>
    <border>
      <left/>
      <right/>
      <top style="thick">
        <color indexed="8"/>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diagonal/>
    </border>
    <border>
      <left/>
      <right style="medium">
        <color indexed="8"/>
      </right>
      <top style="medium">
        <color indexed="8"/>
      </top>
      <bottom style="medium">
        <color indexed="8"/>
      </bottom>
      <diagonal/>
    </border>
    <border>
      <left/>
      <right style="medium">
        <color indexed="8"/>
      </right>
      <top/>
      <bottom style="medium">
        <color indexed="8"/>
      </bottom>
      <diagonal/>
    </border>
    <border>
      <left/>
      <right style="medium">
        <color indexed="8"/>
      </right>
      <top/>
      <bottom/>
      <diagonal/>
    </border>
    <border>
      <left style="medium">
        <color indexed="8"/>
      </left>
      <right/>
      <top style="medium">
        <color indexed="8"/>
      </top>
      <bottom style="medium">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ck">
        <color indexed="8"/>
      </left>
      <right style="thin">
        <color indexed="8"/>
      </right>
      <top style="thick">
        <color indexed="8"/>
      </top>
      <bottom style="thin">
        <color indexed="8"/>
      </bottom>
      <diagonal/>
    </border>
    <border>
      <left style="thin">
        <color indexed="8"/>
      </left>
      <right style="thick">
        <color indexed="8"/>
      </right>
      <top style="thick">
        <color indexed="8"/>
      </top>
      <bottom style="thin">
        <color indexed="8"/>
      </bottom>
      <diagonal/>
    </border>
    <border>
      <left style="thin">
        <color indexed="8"/>
      </left>
      <right style="thick">
        <color indexed="8"/>
      </right>
      <top style="thin">
        <color indexed="8"/>
      </top>
      <bottom style="thick">
        <color indexed="8"/>
      </bottom>
      <diagonal/>
    </border>
    <border>
      <left style="thin">
        <color indexed="8"/>
      </left>
      <right style="thick">
        <color indexed="8"/>
      </right>
      <top style="thick">
        <color indexed="8"/>
      </top>
      <bottom style="thick">
        <color indexed="8"/>
      </bottom>
      <diagonal/>
    </border>
    <border>
      <left/>
      <right/>
      <top/>
      <bottom style="medium">
        <color indexed="8"/>
      </bottom>
      <diagonal/>
    </border>
    <border>
      <left/>
      <right/>
      <top style="medium">
        <color indexed="8"/>
      </top>
      <bottom/>
      <diagonal/>
    </border>
    <border>
      <left/>
      <right/>
      <top/>
      <bottom style="thick">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style="thin">
        <color indexed="8"/>
      </right>
      <top style="thick">
        <color indexed="8"/>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style="thick">
        <color indexed="8"/>
      </top>
      <bottom style="thin">
        <color indexed="64"/>
      </bottom>
      <diagonal/>
    </border>
    <border>
      <left style="thin">
        <color indexed="8"/>
      </left>
      <right style="thin">
        <color indexed="64"/>
      </right>
      <top style="thin">
        <color indexed="64"/>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style="medium">
        <color indexed="8"/>
      </top>
      <bottom style="medium">
        <color indexed="8"/>
      </bottom>
      <diagonal/>
    </border>
    <border>
      <left/>
      <right style="medium">
        <color indexed="8"/>
      </right>
      <top style="medium">
        <color indexed="8"/>
      </top>
      <bottom/>
      <diagonal/>
    </border>
    <border>
      <left style="medium">
        <color indexed="8"/>
      </left>
      <right/>
      <top style="medium">
        <color indexed="8"/>
      </top>
      <bottom/>
      <diagonal/>
    </border>
    <border>
      <left style="medium">
        <color indexed="8"/>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8"/>
      </top>
      <bottom style="medium">
        <color indexed="8"/>
      </bottom>
      <diagonal/>
    </border>
    <border>
      <left/>
      <right style="medium">
        <color indexed="64"/>
      </right>
      <top style="medium">
        <color indexed="8"/>
      </top>
      <bottom style="medium">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medium">
        <color indexed="8"/>
      </right>
      <top style="thin">
        <color indexed="8"/>
      </top>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style="thick">
        <color indexed="8"/>
      </left>
      <right style="thick">
        <color indexed="8"/>
      </right>
      <top style="thick">
        <color indexed="8"/>
      </top>
      <bottom style="thick">
        <color indexed="8"/>
      </bottom>
      <diagonal/>
    </border>
    <border>
      <left/>
      <right style="thin">
        <color indexed="8"/>
      </right>
      <top style="thin">
        <color indexed="8"/>
      </top>
      <bottom style="thick">
        <color indexed="8"/>
      </bottom>
      <diagonal/>
    </border>
    <border>
      <left style="thick">
        <color indexed="8"/>
      </left>
      <right style="thin">
        <color indexed="8"/>
      </right>
      <top style="thin">
        <color indexed="8"/>
      </top>
      <bottom/>
      <diagonal/>
    </border>
    <border>
      <left style="thick">
        <color indexed="8"/>
      </left>
      <right style="thick">
        <color indexed="8"/>
      </right>
      <top style="thick">
        <color indexed="8"/>
      </top>
      <bottom/>
      <diagonal/>
    </border>
    <border>
      <left style="thin">
        <color indexed="8"/>
      </left>
      <right style="thick">
        <color indexed="8"/>
      </right>
      <top style="thin">
        <color indexed="8"/>
      </top>
      <bottom/>
      <diagonal/>
    </border>
    <border>
      <left/>
      <right style="thick">
        <color indexed="8"/>
      </right>
      <top style="thick">
        <color indexed="8"/>
      </top>
      <bottom style="thick">
        <color indexed="8"/>
      </bottom>
      <diagonal/>
    </border>
    <border>
      <left/>
      <right style="thin">
        <color indexed="8"/>
      </right>
      <top/>
      <bottom/>
      <diagonal/>
    </border>
    <border>
      <left/>
      <right style="thick">
        <color indexed="8"/>
      </right>
      <top style="thick">
        <color indexed="8"/>
      </top>
      <bottom/>
      <diagonal/>
    </border>
    <border>
      <left/>
      <right style="thick">
        <color indexed="8"/>
      </right>
      <top style="thin">
        <color indexed="8"/>
      </top>
      <bottom style="thick">
        <color indexed="8"/>
      </bottom>
      <diagonal/>
    </border>
  </borders>
  <cellStyleXfs count="2">
    <xf numFmtId="0" fontId="0" fillId="0" borderId="0"/>
    <xf numFmtId="164" fontId="1" fillId="0" borderId="0" applyFill="0" applyBorder="0" applyAlignment="0" applyProtection="0"/>
  </cellStyleXfs>
  <cellXfs count="474">
    <xf numFmtId="0" fontId="0" fillId="0" borderId="0" xfId="0"/>
    <xf numFmtId="0" fontId="2" fillId="0" borderId="0" xfId="0" applyFont="1"/>
    <xf numFmtId="0" fontId="4" fillId="0" borderId="0" xfId="0" applyFont="1" applyBorder="1" applyAlignment="1">
      <alignment horizontal="right" wrapText="1"/>
    </xf>
    <xf numFmtId="0" fontId="5" fillId="0" borderId="0" xfId="0" applyFont="1"/>
    <xf numFmtId="165" fontId="6"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2" fontId="5" fillId="0" borderId="1" xfId="0" applyNumberFormat="1" applyFont="1" applyBorder="1" applyAlignment="1">
      <alignment horizontal="center" vertical="center" wrapText="1"/>
    </xf>
    <xf numFmtId="2" fontId="6" fillId="0" borderId="1"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2" fontId="5" fillId="0" borderId="2" xfId="0" applyNumberFormat="1" applyFont="1" applyBorder="1" applyAlignment="1">
      <alignment horizontal="center" vertical="center" wrapText="1"/>
    </xf>
    <xf numFmtId="167" fontId="5" fillId="0" borderId="2" xfId="0" applyNumberFormat="1"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4"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0" fontId="5" fillId="0" borderId="3" xfId="0" applyFont="1" applyBorder="1"/>
    <xf numFmtId="0" fontId="2" fillId="0" borderId="0" xfId="0" applyFont="1" applyFill="1" applyAlignment="1">
      <alignment horizontal="center" vertical="center"/>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4" fillId="0" borderId="0" xfId="0" applyFont="1" applyFill="1" applyAlignment="1">
      <alignment horizontal="center" vertical="center"/>
    </xf>
    <xf numFmtId="0" fontId="14" fillId="0" borderId="0" xfId="0" applyFont="1" applyFill="1"/>
    <xf numFmtId="0" fontId="12" fillId="0" borderId="5" xfId="0" applyFont="1" applyFill="1" applyBorder="1" applyAlignment="1">
      <alignment horizontal="center" vertical="center" wrapText="1"/>
    </xf>
    <xf numFmtId="0" fontId="12" fillId="0" borderId="8" xfId="0" applyFont="1" applyFill="1" applyBorder="1" applyAlignment="1">
      <alignment horizontal="center" wrapText="1"/>
    </xf>
    <xf numFmtId="0" fontId="12" fillId="0" borderId="8" xfId="0"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xf numFmtId="0" fontId="0" fillId="0" borderId="0" xfId="0" applyFill="1" applyAlignment="1">
      <alignment horizontal="center"/>
    </xf>
    <xf numFmtId="0" fontId="5" fillId="0" borderId="8"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wrapText="1"/>
    </xf>
    <xf numFmtId="0" fontId="0" fillId="0" borderId="0" xfId="0" applyFill="1" applyBorder="1"/>
    <xf numFmtId="166" fontId="7" fillId="0" borderId="8" xfId="0" applyNumberFormat="1" applyFont="1" applyFill="1" applyBorder="1" applyAlignment="1">
      <alignment horizontal="center" vertical="center" wrapText="1"/>
    </xf>
    <xf numFmtId="0" fontId="15" fillId="0" borderId="8" xfId="0" applyFont="1" applyFill="1" applyBorder="1" applyAlignment="1">
      <alignment horizontal="center" vertical="center" wrapText="1"/>
    </xf>
    <xf numFmtId="2" fontId="7" fillId="0" borderId="8" xfId="0" applyNumberFormat="1" applyFont="1" applyFill="1" applyBorder="1" applyAlignment="1">
      <alignment horizontal="center" vertical="center" wrapText="1"/>
    </xf>
    <xf numFmtId="2" fontId="7" fillId="0" borderId="4"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1" fontId="7" fillId="0" borderId="4" xfId="0" applyNumberFormat="1" applyFont="1" applyFill="1" applyBorder="1" applyAlignment="1">
      <alignment horizontal="center" vertical="center" wrapText="1"/>
    </xf>
    <xf numFmtId="0" fontId="14" fillId="0" borderId="0" xfId="0" applyFont="1" applyFill="1"/>
    <xf numFmtId="0" fontId="6" fillId="0" borderId="33" xfId="0" applyFont="1" applyBorder="1" applyAlignment="1">
      <alignment horizontal="center" vertical="center" wrapText="1"/>
    </xf>
    <xf numFmtId="0" fontId="12" fillId="0" borderId="5" xfId="0" applyFont="1" applyFill="1" applyBorder="1" applyAlignment="1">
      <alignment vertical="center" wrapText="1"/>
    </xf>
    <xf numFmtId="0" fontId="5" fillId="0" borderId="42" xfId="0" applyFont="1" applyFill="1" applyBorder="1" applyAlignment="1">
      <alignment horizontal="center" vertical="center" wrapText="1"/>
    </xf>
    <xf numFmtId="0" fontId="5" fillId="0" borderId="41" xfId="0" applyFont="1" applyFill="1" applyBorder="1" applyAlignment="1">
      <alignment vertical="center" wrapText="1"/>
    </xf>
    <xf numFmtId="171" fontId="5" fillId="0" borderId="2" xfId="0" applyNumberFormat="1" applyFont="1" applyBorder="1" applyAlignment="1">
      <alignment horizontal="left" vertical="center" wrapText="1" indent="3"/>
    </xf>
    <xf numFmtId="166" fontId="7" fillId="0" borderId="8" xfId="0" applyNumberFormat="1" applyFont="1" applyFill="1" applyBorder="1" applyAlignment="1">
      <alignment horizontal="left" vertical="center" wrapText="1" indent="2"/>
    </xf>
    <xf numFmtId="0" fontId="5" fillId="0" borderId="41" xfId="0" applyFont="1" applyFill="1" applyBorder="1" applyAlignment="1">
      <alignment horizontal="center" vertical="center" wrapText="1"/>
    </xf>
    <xf numFmtId="0" fontId="14" fillId="0" borderId="0" xfId="0" applyFont="1" applyFill="1"/>
    <xf numFmtId="2" fontId="7" fillId="0" borderId="4" xfId="0" applyNumberFormat="1" applyFont="1" applyFill="1" applyBorder="1" applyAlignment="1">
      <alignment horizontal="center" vertical="center" wrapText="1"/>
    </xf>
    <xf numFmtId="2" fontId="5" fillId="0" borderId="12" xfId="0" applyNumberFormat="1" applyFont="1" applyFill="1" applyBorder="1" applyAlignment="1">
      <alignment horizontal="center" vertical="center" wrapText="1"/>
    </xf>
    <xf numFmtId="2" fontId="5" fillId="0" borderId="12" xfId="0" applyNumberFormat="1" applyFont="1" applyBorder="1" applyAlignment="1">
      <alignment horizontal="center" vertical="center" wrapText="1"/>
    </xf>
    <xf numFmtId="4" fontId="5" fillId="0" borderId="12" xfId="0" applyNumberFormat="1" applyFont="1" applyFill="1" applyBorder="1" applyAlignment="1">
      <alignment horizontal="center" vertical="center" wrapText="1"/>
    </xf>
    <xf numFmtId="0" fontId="5" fillId="0" borderId="12" xfId="0" applyFont="1" applyBorder="1" applyAlignment="1">
      <alignment horizontal="center" vertical="center" wrapText="1"/>
    </xf>
    <xf numFmtId="4" fontId="5" fillId="0" borderId="12" xfId="0" applyNumberFormat="1" applyFont="1" applyBorder="1" applyAlignment="1">
      <alignment horizontal="center" vertical="center" wrapText="1"/>
    </xf>
    <xf numFmtId="173" fontId="2" fillId="0" borderId="0" xfId="0" applyNumberFormat="1" applyFont="1"/>
    <xf numFmtId="171" fontId="5" fillId="0" borderId="1" xfId="0" applyNumberFormat="1" applyFont="1" applyFill="1" applyBorder="1" applyAlignment="1">
      <alignment horizontal="center" vertical="center" wrapText="1"/>
    </xf>
    <xf numFmtId="166" fontId="5" fillId="0" borderId="1" xfId="0" applyNumberFormat="1" applyFont="1" applyFill="1" applyBorder="1" applyAlignment="1">
      <alignment horizontal="center" vertical="center" wrapText="1"/>
    </xf>
    <xf numFmtId="2" fontId="6" fillId="0" borderId="12" xfId="0" applyNumberFormat="1" applyFont="1" applyFill="1" applyBorder="1" applyAlignment="1">
      <alignment horizontal="center" vertical="center" wrapText="1"/>
    </xf>
    <xf numFmtId="171" fontId="5" fillId="0" borderId="2" xfId="0" applyNumberFormat="1" applyFont="1" applyBorder="1" applyAlignment="1">
      <alignment horizontal="center" vertical="center" wrapText="1"/>
    </xf>
    <xf numFmtId="165" fontId="5" fillId="0" borderId="1" xfId="0" applyNumberFormat="1" applyFont="1" applyFill="1" applyBorder="1" applyAlignment="1">
      <alignment horizontal="center" vertical="center" wrapText="1"/>
    </xf>
    <xf numFmtId="2" fontId="7" fillId="0" borderId="4" xfId="0" applyNumberFormat="1" applyFont="1" applyFill="1" applyBorder="1" applyAlignment="1">
      <alignment horizontal="center" vertical="center" wrapText="1"/>
    </xf>
    <xf numFmtId="2" fontId="6" fillId="0" borderId="11" xfId="0" applyNumberFormat="1" applyFont="1" applyFill="1" applyBorder="1" applyAlignment="1">
      <alignment horizontal="center" vertical="center" wrapText="1"/>
    </xf>
    <xf numFmtId="2" fontId="5" fillId="0" borderId="11" xfId="0" applyNumberFormat="1" applyFont="1" applyFill="1" applyBorder="1" applyAlignment="1">
      <alignment horizontal="center" vertical="center" wrapText="1"/>
    </xf>
    <xf numFmtId="4" fontId="5" fillId="0" borderId="11" xfId="0" applyNumberFormat="1" applyFont="1" applyFill="1" applyBorder="1" applyAlignment="1">
      <alignment horizontal="center" vertical="center" wrapText="1"/>
    </xf>
    <xf numFmtId="4" fontId="5" fillId="0" borderId="11" xfId="0" applyNumberFormat="1" applyFont="1" applyBorder="1" applyAlignment="1">
      <alignment horizontal="center" vertical="center" wrapText="1"/>
    </xf>
    <xf numFmtId="0" fontId="4" fillId="0" borderId="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2" fillId="0" borderId="1" xfId="0" applyFont="1" applyFill="1" applyBorder="1" applyAlignment="1">
      <alignment vertical="center" wrapText="1"/>
    </xf>
    <xf numFmtId="1" fontId="12" fillId="0" borderId="1" xfId="0" applyNumberFormat="1" applyFont="1" applyFill="1" applyBorder="1" applyAlignment="1">
      <alignment horizontal="center" vertical="center" wrapText="1"/>
    </xf>
    <xf numFmtId="2" fontId="12" fillId="0" borderId="1" xfId="0" applyNumberFormat="1" applyFont="1" applyFill="1" applyBorder="1" applyAlignment="1">
      <alignment horizontal="center" vertical="center" wrapText="1"/>
    </xf>
    <xf numFmtId="166" fontId="12" fillId="0" borderId="1" xfId="0" applyNumberFormat="1" applyFont="1" applyFill="1" applyBorder="1" applyAlignment="1">
      <alignment horizontal="center" vertical="center" wrapText="1"/>
    </xf>
    <xf numFmtId="166" fontId="1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66"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0" borderId="1" xfId="0" applyFont="1" applyBorder="1" applyAlignment="1">
      <alignment horizontal="center" vertical="center"/>
    </xf>
    <xf numFmtId="2" fontId="10" fillId="0" borderId="1" xfId="0" applyNumberFormat="1" applyFont="1" applyBorder="1" applyAlignment="1">
      <alignment horizontal="center" vertical="center"/>
    </xf>
    <xf numFmtId="0" fontId="0" fillId="0" borderId="1" xfId="0" applyBorder="1"/>
    <xf numFmtId="2" fontId="2" fillId="0" borderId="1" xfId="0" applyNumberFormat="1" applyFont="1" applyFill="1" applyBorder="1" applyAlignment="1">
      <alignment horizontal="center" vertical="center"/>
    </xf>
    <xf numFmtId="168" fontId="5" fillId="0" borderId="1" xfId="0" applyNumberFormat="1" applyFont="1" applyFill="1" applyBorder="1" applyAlignment="1">
      <alignment horizontal="center" vertical="center" wrapText="1"/>
    </xf>
    <xf numFmtId="0" fontId="10" fillId="0" borderId="1" xfId="0" applyFont="1" applyBorder="1" applyAlignment="1">
      <alignment horizontal="center"/>
    </xf>
    <xf numFmtId="0" fontId="13" fillId="0" borderId="1" xfId="0" applyFont="1" applyBorder="1" applyAlignment="1">
      <alignment horizontal="center" vertical="center" wrapText="1"/>
    </xf>
    <xf numFmtId="2" fontId="13"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5" fillId="0" borderId="66" xfId="0" applyFont="1" applyFill="1" applyBorder="1" applyAlignment="1">
      <alignment horizontal="center" vertical="center" wrapText="1"/>
    </xf>
    <xf numFmtId="0" fontId="5" fillId="0" borderId="67" xfId="0" applyFont="1" applyFill="1" applyBorder="1" applyAlignment="1">
      <alignment horizontal="center" vertical="center" wrapText="1"/>
    </xf>
    <xf numFmtId="166" fontId="7" fillId="0" borderId="67" xfId="0" applyNumberFormat="1" applyFont="1" applyFill="1" applyBorder="1" applyAlignment="1">
      <alignment horizontal="center" vertical="center" wrapText="1"/>
    </xf>
    <xf numFmtId="166" fontId="5" fillId="0" borderId="67" xfId="0" applyNumberFormat="1" applyFont="1" applyFill="1" applyBorder="1" applyAlignment="1">
      <alignment horizontal="center" vertical="center" wrapText="1"/>
    </xf>
    <xf numFmtId="0" fontId="5" fillId="0" borderId="68" xfId="0" applyFont="1"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xf>
    <xf numFmtId="165"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6" fillId="0" borderId="4" xfId="0" applyFont="1" applyFill="1" applyBorder="1" applyAlignment="1">
      <alignment horizontal="center" vertical="center" wrapText="1"/>
    </xf>
    <xf numFmtId="166" fontId="1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2" fontId="12"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66" fontId="5" fillId="0" borderId="1"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8" xfId="0" applyFont="1" applyFill="1" applyBorder="1" applyAlignment="1">
      <alignment horizontal="center" vertical="center" wrapText="1"/>
    </xf>
    <xf numFmtId="4" fontId="7" fillId="0" borderId="4" xfId="0" applyNumberFormat="1" applyFont="1" applyFill="1" applyBorder="1" applyAlignment="1">
      <alignment horizontal="center" vertical="center" wrapText="1"/>
    </xf>
    <xf numFmtId="0" fontId="10" fillId="0" borderId="0" xfId="0" applyFont="1"/>
    <xf numFmtId="0" fontId="10" fillId="0" borderId="0" xfId="0" applyFont="1" applyFill="1" applyAlignment="1">
      <alignment horizontal="center" vertical="center"/>
    </xf>
    <xf numFmtId="0" fontId="10" fillId="0" borderId="8"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65" xfId="0" applyFont="1" applyBorder="1" applyAlignment="1">
      <alignment horizontal="center" vertical="center" wrapText="1"/>
    </xf>
    <xf numFmtId="0" fontId="10" fillId="0" borderId="6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65" xfId="0" applyFont="1" applyBorder="1" applyAlignment="1">
      <alignment horizontal="center" vertical="center" wrapText="1"/>
    </xf>
    <xf numFmtId="2" fontId="10"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top" wrapText="1"/>
    </xf>
    <xf numFmtId="49" fontId="10" fillId="0" borderId="1" xfId="0" applyNumberFormat="1" applyFont="1" applyBorder="1" applyAlignment="1">
      <alignment horizontal="left" vertical="center" wrapText="1"/>
    </xf>
    <xf numFmtId="166" fontId="15" fillId="0" borderId="1" xfId="0" applyNumberFormat="1" applyFont="1" applyBorder="1" applyAlignment="1">
      <alignment horizontal="center" vertical="center" wrapText="1"/>
    </xf>
    <xf numFmtId="0" fontId="15" fillId="3" borderId="1" xfId="0" applyFont="1" applyFill="1" applyBorder="1" applyAlignment="1">
      <alignment horizontal="center" vertical="center" wrapText="1"/>
    </xf>
    <xf numFmtId="49" fontId="10" fillId="3" borderId="1" xfId="0" applyNumberFormat="1" applyFont="1" applyFill="1" applyBorder="1" applyAlignment="1">
      <alignment horizontal="left" vertical="center" wrapText="1"/>
    </xf>
    <xf numFmtId="0" fontId="10" fillId="3" borderId="0" xfId="0" applyFont="1" applyFill="1"/>
    <xf numFmtId="0" fontId="10" fillId="2" borderId="0" xfId="0" applyFont="1" applyFill="1"/>
    <xf numFmtId="0" fontId="10" fillId="3" borderId="1" xfId="0" applyFont="1" applyFill="1" applyBorder="1" applyAlignment="1">
      <alignment horizontal="center" vertical="center" wrapText="1"/>
    </xf>
    <xf numFmtId="9" fontId="10" fillId="0" borderId="65" xfId="0" applyNumberFormat="1" applyFont="1" applyBorder="1" applyAlignment="1">
      <alignment horizontal="center" vertical="center" wrapText="1"/>
    </xf>
    <xf numFmtId="0" fontId="10" fillId="0" borderId="1" xfId="0" applyFont="1" applyBorder="1"/>
    <xf numFmtId="164" fontId="21" fillId="0" borderId="1" xfId="1" applyFont="1" applyBorder="1"/>
    <xf numFmtId="0" fontId="10" fillId="0" borderId="14" xfId="0" applyFont="1" applyBorder="1"/>
    <xf numFmtId="0" fontId="10" fillId="0" borderId="15" xfId="0" applyFont="1" applyBorder="1"/>
    <xf numFmtId="49" fontId="10" fillId="0" borderId="1" xfId="0" applyNumberFormat="1" applyFont="1" applyBorder="1" applyAlignment="1">
      <alignment horizontal="center" vertical="center" wrapText="1"/>
    </xf>
    <xf numFmtId="0" fontId="10" fillId="0" borderId="67" xfId="0" applyFont="1" applyBorder="1" applyAlignment="1">
      <alignment horizontal="center" vertical="center" wrapText="1"/>
    </xf>
    <xf numFmtId="0" fontId="10" fillId="0" borderId="0" xfId="0" applyFont="1" applyAlignment="1">
      <alignment horizontal="center" vertical="center"/>
    </xf>
    <xf numFmtId="165" fontId="22" fillId="0" borderId="1" xfId="0" applyNumberFormat="1" applyFont="1" applyBorder="1" applyAlignment="1">
      <alignment horizontal="center" vertical="center" wrapText="1"/>
    </xf>
    <xf numFmtId="2" fontId="22" fillId="0" borderId="1" xfId="0" applyNumberFormat="1" applyFont="1" applyBorder="1" applyAlignment="1">
      <alignment horizontal="center" vertical="center" wrapText="1"/>
    </xf>
    <xf numFmtId="167" fontId="22" fillId="0" borderId="1" xfId="0" applyNumberFormat="1" applyFont="1" applyBorder="1" applyAlignment="1">
      <alignment horizontal="center" vertical="center" wrapText="1"/>
    </xf>
    <xf numFmtId="4" fontId="22" fillId="0" borderId="67"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22" fillId="0" borderId="67" xfId="0" applyFont="1" applyBorder="1" applyAlignment="1">
      <alignment horizontal="center" vertical="center" wrapText="1"/>
    </xf>
    <xf numFmtId="2" fontId="3" fillId="0" borderId="1" xfId="0" applyNumberFormat="1" applyFont="1" applyBorder="1" applyAlignment="1">
      <alignment horizontal="center" vertical="center" wrapText="1"/>
    </xf>
    <xf numFmtId="172"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65" fontId="3" fillId="0" borderId="1" xfId="0" applyNumberFormat="1" applyFont="1" applyBorder="1" applyAlignment="1">
      <alignment horizontal="center" vertical="center" wrapText="1"/>
    </xf>
    <xf numFmtId="166" fontId="3" fillId="0" borderId="1" xfId="0" applyNumberFormat="1" applyFont="1" applyBorder="1" applyAlignment="1">
      <alignment horizontal="center" vertical="center" wrapText="1"/>
    </xf>
    <xf numFmtId="166" fontId="22" fillId="0" borderId="1" xfId="0" applyNumberFormat="1" applyFont="1" applyBorder="1" applyAlignment="1">
      <alignment horizontal="center" vertical="center" wrapText="1"/>
    </xf>
    <xf numFmtId="2" fontId="3" fillId="3" borderId="1" xfId="0" applyNumberFormat="1" applyFont="1" applyFill="1" applyBorder="1" applyAlignment="1">
      <alignment horizontal="center" vertical="center" wrapText="1"/>
    </xf>
    <xf numFmtId="166" fontId="3" fillId="3" borderId="1" xfId="0" applyNumberFormat="1" applyFont="1" applyFill="1" applyBorder="1" applyAlignment="1">
      <alignment horizontal="center" vertical="center" wrapText="1"/>
    </xf>
    <xf numFmtId="166" fontId="3" fillId="0" borderId="1" xfId="0" applyNumberFormat="1" applyFont="1" applyFill="1" applyBorder="1" applyAlignment="1">
      <alignment horizontal="center" vertical="center" wrapText="1"/>
    </xf>
    <xf numFmtId="170" fontId="23" fillId="0" borderId="1" xfId="1" applyNumberFormat="1" applyFont="1" applyBorder="1" applyAlignment="1">
      <alignment horizontal="center" vertical="center" wrapText="1"/>
    </xf>
    <xf numFmtId="2" fontId="3" fillId="0" borderId="1" xfId="0" quotePrefix="1" applyNumberFormat="1" applyFont="1" applyBorder="1" applyAlignment="1">
      <alignment horizontal="center" vertical="center" wrapText="1"/>
    </xf>
    <xf numFmtId="2" fontId="3" fillId="0" borderId="1" xfId="1" applyNumberFormat="1" applyFont="1" applyBorder="1" applyAlignment="1">
      <alignment horizontal="center" vertical="center"/>
    </xf>
    <xf numFmtId="173" fontId="3" fillId="0" borderId="1" xfId="0" applyNumberFormat="1" applyFont="1" applyBorder="1" applyAlignment="1">
      <alignment horizontal="center" vertical="center" wrapText="1"/>
    </xf>
    <xf numFmtId="174" fontId="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171" fontId="3" fillId="0" borderId="1" xfId="0" applyNumberFormat="1" applyFont="1" applyBorder="1" applyAlignment="1">
      <alignment horizontal="center" vertical="center" wrapText="1"/>
    </xf>
    <xf numFmtId="165" fontId="3" fillId="3" borderId="1" xfId="0" applyNumberFormat="1" applyFont="1" applyFill="1" applyBorder="1" applyAlignment="1">
      <alignment horizontal="center" vertical="center" wrapText="1"/>
    </xf>
    <xf numFmtId="165" fontId="10" fillId="0" borderId="1" xfId="0" applyNumberFormat="1" applyFont="1" applyBorder="1" applyAlignment="1">
      <alignment horizontal="center" vertical="center" wrapText="1"/>
    </xf>
    <xf numFmtId="0" fontId="10" fillId="0" borderId="64" xfId="0" applyFont="1" applyFill="1" applyBorder="1" applyAlignment="1">
      <alignment horizontal="center" vertical="center" wrapText="1"/>
    </xf>
    <xf numFmtId="4" fontId="7" fillId="0" borderId="5"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166" fontId="6" fillId="0" borderId="12" xfId="0" applyNumberFormat="1" applyFont="1" applyFill="1" applyBorder="1" applyAlignment="1">
      <alignment horizontal="center" vertical="center" wrapText="1"/>
    </xf>
    <xf numFmtId="1" fontId="17" fillId="0" borderId="4" xfId="0" applyNumberFormat="1" applyFont="1" applyFill="1" applyBorder="1" applyAlignment="1">
      <alignment horizontal="center" vertical="center" wrapText="1"/>
    </xf>
    <xf numFmtId="165" fontId="17" fillId="0" borderId="4" xfId="0" applyNumberFormat="1" applyFont="1" applyFill="1" applyBorder="1" applyAlignment="1">
      <alignment horizontal="center" vertical="center" wrapText="1"/>
    </xf>
    <xf numFmtId="2" fontId="17" fillId="0" borderId="4" xfId="0" applyNumberFormat="1" applyFont="1" applyFill="1" applyBorder="1" applyAlignment="1">
      <alignment horizontal="center" vertical="center" wrapText="1"/>
    </xf>
    <xf numFmtId="166" fontId="12" fillId="0" borderId="4" xfId="0" applyNumberFormat="1" applyFont="1" applyFill="1" applyBorder="1" applyAlignment="1">
      <alignment horizontal="center" vertical="center" wrapText="1"/>
    </xf>
    <xf numFmtId="166" fontId="17" fillId="0" borderId="4"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2" fontId="19"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66" fontId="19" fillId="0" borderId="1" xfId="0" applyNumberFormat="1" applyFont="1" applyFill="1" applyBorder="1" applyAlignment="1">
      <alignment horizontal="center" vertical="center" wrapText="1"/>
    </xf>
    <xf numFmtId="0" fontId="6" fillId="0" borderId="67" xfId="0" applyFont="1" applyFill="1" applyBorder="1" applyAlignment="1">
      <alignment horizontal="center" vertical="center" wrapText="1"/>
    </xf>
    <xf numFmtId="0" fontId="12" fillId="0" borderId="67" xfId="0" applyFont="1" applyFill="1" applyBorder="1" applyAlignment="1">
      <alignment horizontal="center" vertical="center" wrapText="1"/>
    </xf>
    <xf numFmtId="167" fontId="5" fillId="0" borderId="1" xfId="0" applyNumberFormat="1" applyFont="1" applyBorder="1" applyAlignment="1">
      <alignment horizontal="center" vertical="center" wrapText="1"/>
    </xf>
    <xf numFmtId="171" fontId="5" fillId="0" borderId="1" xfId="0" applyNumberFormat="1" applyFont="1" applyBorder="1" applyAlignment="1">
      <alignment horizontal="center" vertical="center" wrapText="1"/>
    </xf>
    <xf numFmtId="0" fontId="8" fillId="0" borderId="76" xfId="0" applyFont="1" applyBorder="1" applyAlignment="1">
      <alignment horizontal="center" vertical="center" wrapText="1"/>
    </xf>
    <xf numFmtId="0" fontId="8" fillId="0" borderId="75" xfId="0" applyFont="1" applyBorder="1" applyAlignment="1">
      <alignment horizontal="center" vertical="center" wrapText="1"/>
    </xf>
    <xf numFmtId="0" fontId="9" fillId="0" borderId="75" xfId="0" applyFont="1" applyBorder="1" applyAlignment="1">
      <alignment horizontal="center" vertical="center" wrapText="1"/>
    </xf>
    <xf numFmtId="167" fontId="5" fillId="0" borderId="28" xfId="0" applyNumberFormat="1" applyFont="1" applyFill="1" applyBorder="1" applyAlignment="1">
      <alignment horizontal="center" vertical="center" wrapText="1"/>
    </xf>
    <xf numFmtId="171" fontId="5" fillId="0" borderId="26" xfId="0" applyNumberFormat="1" applyFont="1" applyFill="1" applyBorder="1" applyAlignment="1">
      <alignment horizontal="center" vertical="center" wrapText="1"/>
    </xf>
    <xf numFmtId="4" fontId="5" fillId="0" borderId="26" xfId="0" applyNumberFormat="1" applyFont="1" applyFill="1" applyBorder="1" applyAlignment="1">
      <alignment horizontal="center" vertical="center" wrapText="1"/>
    </xf>
    <xf numFmtId="0" fontId="7" fillId="0" borderId="75" xfId="0" applyFont="1" applyBorder="1" applyAlignment="1">
      <alignment horizontal="center" vertical="center"/>
    </xf>
    <xf numFmtId="2" fontId="5" fillId="0" borderId="28" xfId="0" applyNumberFormat="1" applyFont="1" applyFill="1" applyBorder="1" applyAlignment="1">
      <alignment horizontal="center" vertical="center" wrapText="1"/>
    </xf>
    <xf numFmtId="166" fontId="5" fillId="0" borderId="26" xfId="0" applyNumberFormat="1" applyFont="1" applyFill="1" applyBorder="1" applyAlignment="1">
      <alignment horizontal="center" vertical="center" wrapText="1"/>
    </xf>
    <xf numFmtId="165" fontId="5" fillId="0" borderId="26" xfId="0" applyNumberFormat="1" applyFont="1" applyFill="1" applyBorder="1" applyAlignment="1">
      <alignment horizontal="center" vertical="center" wrapText="1"/>
    </xf>
    <xf numFmtId="2" fontId="5" fillId="0" borderId="26" xfId="0" applyNumberFormat="1" applyFont="1" applyFill="1" applyBorder="1" applyAlignment="1">
      <alignment horizontal="center" vertical="center" wrapText="1"/>
    </xf>
    <xf numFmtId="2" fontId="6" fillId="0" borderId="26" xfId="0" applyNumberFormat="1" applyFont="1" applyFill="1" applyBorder="1" applyAlignment="1">
      <alignment horizontal="center" vertical="center" wrapText="1"/>
    </xf>
    <xf numFmtId="0" fontId="5" fillId="0" borderId="77" xfId="0" applyFont="1" applyBorder="1" applyAlignment="1">
      <alignment horizontal="center" vertical="top" wrapText="1"/>
    </xf>
    <xf numFmtId="0" fontId="5" fillId="0" borderId="12" xfId="0" applyFont="1" applyBorder="1" applyAlignment="1">
      <alignment horizontal="center" vertical="top" wrapText="1"/>
    </xf>
    <xf numFmtId="4" fontId="5" fillId="0" borderId="28" xfId="0" applyNumberFormat="1" applyFont="1" applyBorder="1" applyAlignment="1">
      <alignment horizontal="center" vertical="center" wrapText="1"/>
    </xf>
    <xf numFmtId="4" fontId="5" fillId="0" borderId="26" xfId="0" applyNumberFormat="1" applyFont="1" applyBorder="1" applyAlignment="1">
      <alignment horizontal="center" vertical="center" wrapText="1"/>
    </xf>
    <xf numFmtId="167" fontId="5" fillId="0" borderId="26" xfId="0" applyNumberFormat="1" applyFont="1" applyBorder="1" applyAlignment="1">
      <alignment horizontal="center" vertical="center" wrapText="1"/>
    </xf>
    <xf numFmtId="171" fontId="5" fillId="0" borderId="26" xfId="0" applyNumberFormat="1" applyFont="1" applyBorder="1" applyAlignment="1">
      <alignment horizontal="center" vertical="center" wrapText="1"/>
    </xf>
    <xf numFmtId="0" fontId="8" fillId="0" borderId="78" xfId="0" applyFont="1" applyBorder="1" applyAlignment="1">
      <alignment horizontal="center" vertical="center" wrapText="1"/>
    </xf>
    <xf numFmtId="0" fontId="7" fillId="0" borderId="78" xfId="0" applyFont="1" applyBorder="1" applyAlignment="1">
      <alignment horizontal="center" vertical="center"/>
    </xf>
    <xf numFmtId="0" fontId="5" fillId="0" borderId="13" xfId="0" applyFont="1" applyBorder="1" applyAlignment="1">
      <alignment horizontal="center" vertical="top" wrapText="1"/>
    </xf>
    <xf numFmtId="0" fontId="5" fillId="0" borderId="79" xfId="0" applyFont="1" applyBorder="1" applyAlignment="1">
      <alignment horizontal="center" vertical="top" wrapText="1"/>
    </xf>
    <xf numFmtId="165" fontId="6" fillId="0" borderId="28" xfId="0" applyNumberFormat="1" applyFont="1" applyFill="1" applyBorder="1" applyAlignment="1">
      <alignment horizontal="center" vertical="center" wrapText="1"/>
    </xf>
    <xf numFmtId="173" fontId="6" fillId="0" borderId="2" xfId="0" applyNumberFormat="1" applyFont="1" applyFill="1" applyBorder="1" applyAlignment="1">
      <alignment horizontal="center" vertical="center" wrapText="1"/>
    </xf>
    <xf numFmtId="166" fontId="1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58" xfId="0" applyFont="1" applyFill="1" applyBorder="1" applyAlignment="1">
      <alignment horizontal="center" vertical="center" wrapText="1"/>
    </xf>
    <xf numFmtId="0" fontId="8" fillId="0" borderId="56" xfId="0" applyFont="1" applyFill="1" applyBorder="1" applyAlignment="1">
      <alignment horizontal="center" vertical="center" wrapText="1"/>
    </xf>
    <xf numFmtId="166" fontId="17" fillId="0" borderId="4"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4" fontId="5" fillId="0" borderId="12"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3" fillId="0" borderId="0" xfId="0" applyFont="1" applyBorder="1" applyAlignment="1">
      <alignment horizontal="right" vertical="top" wrapText="1"/>
    </xf>
    <xf numFmtId="0" fontId="3" fillId="0" borderId="0" xfId="0" applyFont="1" applyBorder="1" applyAlignment="1">
      <alignment horizontal="right" vertical="top"/>
    </xf>
    <xf numFmtId="0" fontId="20" fillId="0" borderId="23" xfId="0" applyFont="1" applyBorder="1" applyAlignment="1">
      <alignment horizontal="center" vertical="center"/>
    </xf>
    <xf numFmtId="0" fontId="6" fillId="0" borderId="1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4" xfId="0" applyFont="1" applyBorder="1" applyAlignment="1">
      <alignment vertical="center" wrapText="1"/>
    </xf>
    <xf numFmtId="0" fontId="6" fillId="0" borderId="35" xfId="0" applyFont="1" applyBorder="1" applyAlignment="1">
      <alignment vertical="center" wrapText="1"/>
    </xf>
    <xf numFmtId="0" fontId="6" fillId="0" borderId="36" xfId="0" applyFont="1" applyBorder="1" applyAlignment="1">
      <alignment vertical="center" wrapText="1"/>
    </xf>
    <xf numFmtId="0" fontId="6" fillId="0" borderId="2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5" fillId="0" borderId="20" xfId="0" applyFont="1" applyBorder="1" applyAlignment="1">
      <alignment horizontal="center" vertical="top" wrapText="1"/>
    </xf>
    <xf numFmtId="0" fontId="5" fillId="0" borderId="19" xfId="0" applyFont="1" applyBorder="1" applyAlignment="1">
      <alignment horizontal="center" vertical="top" wrapText="1"/>
    </xf>
    <xf numFmtId="0" fontId="7" fillId="0" borderId="75" xfId="0" applyFont="1" applyBorder="1" applyAlignment="1">
      <alignment horizontal="center" vertical="center" wrapText="1"/>
    </xf>
    <xf numFmtId="0" fontId="6" fillId="0" borderId="75"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52"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8" fillId="0" borderId="57" xfId="0" applyFont="1" applyFill="1" applyBorder="1" applyAlignment="1">
      <alignment horizontal="center" vertical="center" wrapText="1"/>
    </xf>
    <xf numFmtId="166" fontId="1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8" fillId="0" borderId="58"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0" fontId="8" fillId="0" borderId="62" xfId="0" applyFont="1" applyFill="1" applyBorder="1" applyAlignment="1">
      <alignment horizontal="center" vertical="center" wrapText="1"/>
    </xf>
    <xf numFmtId="0" fontId="8" fillId="0" borderId="1" xfId="0" applyFont="1" applyFill="1" applyBorder="1" applyAlignment="1">
      <alignment horizontal="left" vertical="center" wrapText="1"/>
    </xf>
    <xf numFmtId="49" fontId="19" fillId="0" borderId="1" xfId="0" applyNumberFormat="1" applyFont="1" applyFill="1" applyBorder="1" applyAlignment="1">
      <alignment horizontal="center" vertical="center"/>
    </xf>
    <xf numFmtId="0" fontId="4" fillId="0" borderId="0" xfId="0" applyFont="1" applyBorder="1" applyAlignment="1">
      <alignment horizontal="right" vertical="center" wrapText="1"/>
    </xf>
    <xf numFmtId="0" fontId="5" fillId="0" borderId="0" xfId="0" applyFont="1" applyBorder="1" applyAlignment="1">
      <alignment horizontal="right" vertical="center" wrapText="1"/>
    </xf>
    <xf numFmtId="0" fontId="7" fillId="0" borderId="21" xfId="0" applyNumberFormat="1" applyFont="1" applyFill="1" applyBorder="1" applyAlignment="1">
      <alignment horizontal="center"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12" fillId="0" borderId="64" xfId="0" applyFont="1" applyFill="1" applyBorder="1" applyAlignment="1">
      <alignment horizontal="center" vertical="center" wrapText="1"/>
    </xf>
    <xf numFmtId="0" fontId="12" fillId="0" borderId="65"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1" fontId="12" fillId="0" borderId="1" xfId="0" applyNumberFormat="1" applyFont="1" applyFill="1" applyBorder="1" applyAlignment="1">
      <alignment horizontal="center" vertical="center" wrapText="1"/>
    </xf>
    <xf numFmtId="2" fontId="12" fillId="0" borderId="1" xfId="0" applyNumberFormat="1" applyFont="1" applyFill="1" applyBorder="1" applyAlignment="1">
      <alignment horizontal="center" vertical="center" wrapText="1"/>
    </xf>
    <xf numFmtId="166" fontId="1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2"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12"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0" xfId="0" applyFont="1" applyFill="1" applyBorder="1" applyAlignment="1">
      <alignment horizontal="right" vertical="center" wrapText="1"/>
    </xf>
    <xf numFmtId="0" fontId="10" fillId="0" borderId="0" xfId="0" applyFont="1" applyFill="1" applyBorder="1" applyAlignment="1">
      <alignment horizontal="right" vertical="center" wrapText="1"/>
    </xf>
    <xf numFmtId="0" fontId="15" fillId="0" borderId="21" xfId="0" applyFont="1" applyFill="1" applyBorder="1" applyAlignment="1">
      <alignment horizont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vertical="center" wrapText="1"/>
    </xf>
    <xf numFmtId="0" fontId="12" fillId="0" borderId="7" xfId="0" applyFont="1" applyFill="1" applyBorder="1" applyAlignment="1">
      <alignment vertical="center" wrapText="1"/>
    </xf>
    <xf numFmtId="0" fontId="12" fillId="0" borderId="10"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15" fillId="0" borderId="4" xfId="0" applyFont="1" applyFill="1" applyBorder="1" applyAlignment="1">
      <alignment horizontal="center" wrapText="1"/>
    </xf>
    <xf numFmtId="0" fontId="16" fillId="0" borderId="6" xfId="0" applyFont="1" applyFill="1" applyBorder="1" applyAlignment="1">
      <alignment wrapText="1"/>
    </xf>
    <xf numFmtId="0" fontId="16" fillId="0" borderId="5" xfId="0" applyFont="1" applyFill="1" applyBorder="1" applyAlignment="1">
      <alignment wrapText="1"/>
    </xf>
    <xf numFmtId="166" fontId="4" fillId="0" borderId="1" xfId="0" applyNumberFormat="1"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4" fillId="0" borderId="7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71" xfId="0" applyFont="1" applyFill="1" applyBorder="1" applyAlignment="1">
      <alignment horizontal="center" vertical="center" wrapText="1"/>
    </xf>
    <xf numFmtId="0" fontId="14" fillId="0" borderId="6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65" xfId="0" applyFont="1" applyFill="1" applyBorder="1" applyAlignment="1">
      <alignment horizontal="center" vertical="center" wrapText="1"/>
    </xf>
    <xf numFmtId="0" fontId="14" fillId="0" borderId="66" xfId="0" applyFont="1" applyFill="1" applyBorder="1" applyAlignment="1">
      <alignment horizontal="center" vertical="center" wrapText="1"/>
    </xf>
    <xf numFmtId="0" fontId="14" fillId="0" borderId="67" xfId="0" applyFont="1" applyFill="1" applyBorder="1" applyAlignment="1">
      <alignment horizontal="center" vertical="center" wrapText="1"/>
    </xf>
    <xf numFmtId="0" fontId="14" fillId="0" borderId="68" xfId="0" applyFont="1" applyFill="1" applyBorder="1" applyAlignment="1">
      <alignment horizontal="center" vertical="center" wrapText="1"/>
    </xf>
    <xf numFmtId="0" fontId="15" fillId="0" borderId="4" xfId="0" applyFont="1" applyFill="1" applyBorder="1" applyAlignment="1">
      <alignment horizontal="center" vertical="center" wrapText="1"/>
    </xf>
    <xf numFmtId="1" fontId="17" fillId="0" borderId="4" xfId="0" applyNumberFormat="1" applyFont="1" applyFill="1" applyBorder="1" applyAlignment="1">
      <alignment horizontal="center" vertical="center" wrapText="1"/>
    </xf>
    <xf numFmtId="166" fontId="17" fillId="0" borderId="4" xfId="0" applyNumberFormat="1" applyFont="1" applyFill="1" applyBorder="1" applyAlignment="1">
      <alignment horizontal="center" vertical="center" wrapText="1"/>
    </xf>
    <xf numFmtId="2" fontId="17" fillId="0" borderId="4" xfId="0" applyNumberFormat="1" applyFont="1" applyFill="1" applyBorder="1" applyAlignment="1">
      <alignment horizontal="center" vertical="center" wrapText="1"/>
    </xf>
    <xf numFmtId="166" fontId="12" fillId="0" borderId="4" xfId="0" applyNumberFormat="1" applyFont="1" applyFill="1" applyBorder="1" applyAlignment="1">
      <alignment horizontal="center" vertical="center" wrapText="1"/>
    </xf>
    <xf numFmtId="0" fontId="6" fillId="0" borderId="64" xfId="0" applyFont="1" applyFill="1" applyBorder="1" applyAlignment="1">
      <alignment horizontal="center" vertical="center" wrapText="1"/>
    </xf>
    <xf numFmtId="0" fontId="6" fillId="0" borderId="72" xfId="0" applyFont="1" applyFill="1" applyBorder="1" applyAlignment="1">
      <alignment horizontal="center" vertical="center" wrapText="1"/>
    </xf>
    <xf numFmtId="0" fontId="12" fillId="0" borderId="6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65" xfId="0" applyFont="1" applyFill="1" applyBorder="1" applyAlignment="1">
      <alignment horizontal="center" vertical="center" wrapText="1"/>
    </xf>
    <xf numFmtId="0" fontId="5" fillId="0" borderId="64" xfId="0"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166" fontId="5" fillId="0" borderId="1" xfId="0" applyNumberFormat="1" applyFont="1" applyFill="1" applyBorder="1" applyAlignment="1">
      <alignment horizontal="center" vertical="center" wrapText="1"/>
    </xf>
    <xf numFmtId="0" fontId="7" fillId="0" borderId="6" xfId="0" applyFont="1" applyFill="1" applyBorder="1" applyAlignment="1">
      <alignment horizontal="justify" wrapText="1"/>
    </xf>
    <xf numFmtId="0" fontId="7" fillId="0" borderId="61" xfId="0" applyFont="1" applyFill="1" applyBorder="1" applyAlignment="1">
      <alignment horizontal="left" vertical="center" wrapText="1"/>
    </xf>
    <xf numFmtId="0" fontId="7" fillId="0" borderId="62" xfId="0" applyFont="1" applyFill="1" applyBorder="1" applyAlignment="1">
      <alignment horizontal="left" vertical="center" wrapText="1"/>
    </xf>
    <xf numFmtId="0" fontId="7" fillId="0" borderId="63" xfId="0" applyFont="1" applyFill="1" applyBorder="1" applyAlignment="1">
      <alignment horizontal="left" vertical="center" wrapText="1"/>
    </xf>
    <xf numFmtId="0" fontId="3" fillId="0" borderId="0" xfId="0" applyFont="1" applyFill="1" applyBorder="1" applyAlignment="1">
      <alignment horizontal="right"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166" fontId="7" fillId="0" borderId="5" xfId="0" applyNumberFormat="1" applyFont="1" applyFill="1" applyBorder="1" applyAlignment="1">
      <alignment horizontal="center" vertical="center" wrapText="1"/>
    </xf>
    <xf numFmtId="0" fontId="5" fillId="0" borderId="5" xfId="0" applyFont="1" applyFill="1" applyBorder="1" applyAlignment="1">
      <alignment horizontal="center" wrapText="1"/>
    </xf>
    <xf numFmtId="0" fontId="5" fillId="0" borderId="4" xfId="0" applyFont="1" applyFill="1" applyBorder="1" applyAlignment="1">
      <alignment horizontal="center" wrapText="1"/>
    </xf>
    <xf numFmtId="2" fontId="7" fillId="0" borderId="4" xfId="0" applyNumberFormat="1" applyFont="1" applyFill="1" applyBorder="1" applyAlignment="1">
      <alignment horizontal="center" vertical="center" wrapText="1"/>
    </xf>
    <xf numFmtId="166" fontId="7" fillId="0" borderId="4" xfId="0" applyNumberFormat="1" applyFont="1" applyFill="1" applyBorder="1" applyAlignment="1">
      <alignment horizontal="center" vertical="center" wrapText="1"/>
    </xf>
    <xf numFmtId="0" fontId="5" fillId="0" borderId="69" xfId="0" applyFont="1" applyFill="1" applyBorder="1" applyAlignment="1">
      <alignment horizontal="center" vertical="center" wrapText="1"/>
    </xf>
    <xf numFmtId="0" fontId="5" fillId="0" borderId="70" xfId="0" applyFont="1" applyFill="1" applyBorder="1" applyAlignment="1">
      <alignment horizontal="center" vertical="center" wrapText="1"/>
    </xf>
    <xf numFmtId="0" fontId="5" fillId="0" borderId="71" xfId="0" applyFont="1" applyFill="1" applyBorder="1" applyAlignment="1">
      <alignment horizontal="center" vertical="center" wrapText="1"/>
    </xf>
    <xf numFmtId="0" fontId="0" fillId="0" borderId="1" xfId="0" applyBorder="1"/>
    <xf numFmtId="0" fontId="12"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7" fillId="0" borderId="1" xfId="0" applyFont="1" applyFill="1" applyBorder="1" applyAlignment="1">
      <alignment horizontal="left" vertical="center" wrapText="1"/>
    </xf>
    <xf numFmtId="4" fontId="5" fillId="0" borderId="1" xfId="0" applyNumberFormat="1" applyFont="1" applyFill="1" applyBorder="1" applyAlignment="1">
      <alignment horizontal="center" vertical="center" wrapText="1"/>
    </xf>
    <xf numFmtId="0" fontId="3" fillId="0" borderId="0" xfId="0" applyFont="1" applyFill="1" applyBorder="1" applyAlignment="1">
      <alignment horizontal="right" vertical="center" wrapText="1"/>
    </xf>
    <xf numFmtId="0" fontId="15" fillId="0" borderId="21" xfId="0" applyFont="1" applyFill="1" applyBorder="1" applyAlignment="1">
      <alignment vertical="center" wrapText="1"/>
    </xf>
    <xf numFmtId="0" fontId="5" fillId="0" borderId="37" xfId="0" applyFont="1" applyFill="1" applyBorder="1" applyAlignment="1">
      <alignment horizontal="center" vertical="center" wrapText="1"/>
    </xf>
    <xf numFmtId="0" fontId="5" fillId="0" borderId="45" xfId="0" applyFont="1" applyFill="1" applyBorder="1" applyAlignment="1">
      <alignment horizontal="center" vertical="center" wrapText="1"/>
    </xf>
    <xf numFmtId="169" fontId="5" fillId="0" borderId="1"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4" fontId="5" fillId="0" borderId="12"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4" fontId="7" fillId="0" borderId="12" xfId="0" applyNumberFormat="1" applyFont="1" applyFill="1" applyBorder="1" applyAlignment="1">
      <alignment horizontal="center" vertical="center" wrapText="1"/>
    </xf>
    <xf numFmtId="0" fontId="2" fillId="0" borderId="0" xfId="0" applyFont="1" applyFill="1" applyAlignment="1">
      <alignment horizontal="right" vertical="center" wrapText="1"/>
    </xf>
    <xf numFmtId="0" fontId="2" fillId="0" borderId="0" xfId="0" applyFont="1" applyFill="1" applyAlignment="1">
      <alignment horizontal="right" vertical="center"/>
    </xf>
    <xf numFmtId="0" fontId="10" fillId="0" borderId="1" xfId="0" applyFont="1" applyBorder="1" applyAlignment="1">
      <alignment horizontal="center" vertical="center" wrapText="1"/>
    </xf>
    <xf numFmtId="0" fontId="10" fillId="0" borderId="65" xfId="0" applyFont="1" applyBorder="1" applyAlignment="1">
      <alignment horizontal="center" vertical="center" wrapText="1"/>
    </xf>
    <xf numFmtId="9" fontId="10" fillId="0" borderId="65" xfId="0" applyNumberFormat="1" applyFont="1" applyBorder="1" applyAlignment="1">
      <alignment horizontal="center" vertical="center" wrapText="1"/>
    </xf>
    <xf numFmtId="0" fontId="10" fillId="0" borderId="1" xfId="0" applyFont="1" applyBorder="1" applyAlignment="1">
      <alignment horizontal="center" vertical="top" wrapText="1"/>
    </xf>
    <xf numFmtId="0" fontId="10" fillId="3" borderId="1" xfId="0" applyFont="1" applyFill="1" applyBorder="1" applyAlignment="1">
      <alignment horizontal="center" vertical="center" wrapText="1"/>
    </xf>
    <xf numFmtId="0" fontId="10" fillId="0" borderId="64" xfId="0" applyFont="1" applyBorder="1" applyAlignment="1">
      <alignment horizontal="center" vertical="center" wrapText="1"/>
    </xf>
    <xf numFmtId="0" fontId="10" fillId="0" borderId="48"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12"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0" xfId="0" applyFont="1" applyAlignment="1">
      <alignment horizontal="right" vertical="center" wrapText="1"/>
    </xf>
    <xf numFmtId="0" fontId="10" fillId="0" borderId="0" xfId="0" applyFont="1" applyAlignment="1">
      <alignment horizontal="right" vertical="center"/>
    </xf>
    <xf numFmtId="0" fontId="3" fillId="0" borderId="0" xfId="0" applyFont="1" applyFill="1" applyBorder="1" applyAlignment="1">
      <alignment horizontal="right" vertical="top" wrapText="1"/>
    </xf>
    <xf numFmtId="0" fontId="15" fillId="0" borderId="21" xfId="0" applyFont="1" applyFill="1" applyBorder="1" applyAlignment="1">
      <alignment horizontal="center" vertical="top"/>
    </xf>
    <xf numFmtId="0" fontId="10" fillId="0" borderId="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0"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3" fillId="0" borderId="1" xfId="0" applyFont="1" applyBorder="1" applyAlignment="1">
      <alignment horizontal="center" vertical="center" wrapText="1"/>
    </xf>
    <xf numFmtId="0" fontId="10" fillId="0" borderId="0" xfId="0" applyFont="1" applyBorder="1" applyAlignment="1">
      <alignment horizontal="left" vertical="center" wrapText="1"/>
    </xf>
    <xf numFmtId="0" fontId="22" fillId="0" borderId="64"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65" xfId="0" applyFont="1" applyBorder="1" applyAlignment="1">
      <alignment horizontal="center" vertical="center" wrapText="1"/>
    </xf>
    <xf numFmtId="0" fontId="3" fillId="0" borderId="64" xfId="0" applyFont="1" applyBorder="1" applyAlignment="1">
      <alignment horizontal="left" vertical="center" wrapText="1"/>
    </xf>
    <xf numFmtId="0" fontId="3" fillId="0" borderId="1" xfId="0" applyFont="1" applyBorder="1" applyAlignment="1">
      <alignment horizontal="left" vertical="center" wrapText="1"/>
    </xf>
    <xf numFmtId="0" fontId="3" fillId="0" borderId="65" xfId="0" applyFont="1" applyBorder="1" applyAlignment="1">
      <alignment horizontal="left" vertical="center" wrapText="1"/>
    </xf>
    <xf numFmtId="0" fontId="10" fillId="0" borderId="66"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22" xfId="0" applyFont="1" applyBorder="1" applyAlignment="1">
      <alignment horizontal="left" vertical="center" wrapText="1"/>
    </xf>
    <xf numFmtId="0" fontId="10" fillId="0" borderId="68" xfId="0" applyFont="1"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67" xfId="0" applyNumberFormat="1" applyFont="1" applyBorder="1" applyAlignment="1">
      <alignment horizontal="center" vertical="center" wrapText="1"/>
    </xf>
    <xf numFmtId="0" fontId="10" fillId="0" borderId="72"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72" xfId="0" applyFont="1" applyBorder="1" applyAlignment="1">
      <alignment horizontal="center" vertical="top" wrapText="1"/>
    </xf>
    <xf numFmtId="0" fontId="10" fillId="0" borderId="73" xfId="0" applyFont="1" applyBorder="1" applyAlignment="1">
      <alignment horizontal="center" vertical="top" wrapText="1"/>
    </xf>
    <xf numFmtId="0" fontId="10" fillId="0" borderId="74" xfId="0" applyFont="1" applyBorder="1" applyAlignment="1">
      <alignment horizontal="center" vertical="top" wrapText="1"/>
    </xf>
    <xf numFmtId="49" fontId="10" fillId="0" borderId="64" xfId="0" applyNumberFormat="1" applyFont="1" applyBorder="1" applyAlignment="1">
      <alignment horizontal="center" vertical="center" wrapText="1"/>
    </xf>
    <xf numFmtId="0" fontId="5" fillId="0" borderId="80" xfId="0" applyFont="1" applyBorder="1" applyAlignment="1">
      <alignment horizontal="center" vertical="center" wrapText="1"/>
    </xf>
    <xf numFmtId="4" fontId="5" fillId="0" borderId="81" xfId="0" applyNumberFormat="1" applyFont="1" applyBorder="1" applyAlignment="1">
      <alignment horizontal="center" vertical="center" wrapText="1"/>
    </xf>
    <xf numFmtId="4" fontId="5" fillId="0" borderId="13" xfId="0" applyNumberFormat="1" applyFont="1" applyBorder="1" applyAlignment="1">
      <alignment horizontal="center" vertical="center" wrapText="1"/>
    </xf>
    <xf numFmtId="0" fontId="5" fillId="0" borderId="75" xfId="0" applyFont="1" applyBorder="1" applyAlignment="1">
      <alignment horizontal="center" vertical="center"/>
    </xf>
    <xf numFmtId="0" fontId="5" fillId="0" borderId="82" xfId="0" applyFont="1" applyBorder="1" applyAlignment="1">
      <alignment horizontal="center" vertical="top" wrapText="1"/>
    </xf>
    <xf numFmtId="4" fontId="5" fillId="0" borderId="14" xfId="0" applyNumberFormat="1" applyFont="1" applyBorder="1" applyAlignment="1">
      <alignment horizontal="center" vertical="center" wrapText="1"/>
    </xf>
    <xf numFmtId="4" fontId="5" fillId="0" borderId="15" xfId="0" applyNumberFormat="1" applyFont="1" applyBorder="1" applyAlignment="1">
      <alignment horizontal="center" vertical="center" wrapText="1"/>
    </xf>
    <xf numFmtId="0" fontId="5" fillId="0" borderId="15" xfId="0" applyFont="1" applyBorder="1" applyAlignment="1">
      <alignment horizontal="center" vertical="center" wrapText="1"/>
    </xf>
    <xf numFmtId="4" fontId="7" fillId="0" borderId="75" xfId="0" applyNumberFormat="1" applyFont="1" applyBorder="1" applyAlignment="1">
      <alignment horizontal="center" vertical="center" wrapText="1"/>
    </xf>
    <xf numFmtId="4" fontId="5" fillId="0" borderId="75" xfId="0" applyNumberFormat="1" applyFont="1" applyBorder="1" applyAlignment="1">
      <alignment horizontal="center" vertical="center" wrapText="1"/>
    </xf>
    <xf numFmtId="0" fontId="5" fillId="0" borderId="75" xfId="0" applyFont="1" applyBorder="1" applyAlignment="1">
      <alignment horizontal="center" vertical="center" wrapText="1"/>
    </xf>
    <xf numFmtId="0" fontId="5" fillId="0" borderId="80" xfId="0" applyFont="1" applyBorder="1" applyAlignment="1">
      <alignment horizontal="center" vertical="top" wrapText="1"/>
    </xf>
    <xf numFmtId="171" fontId="7" fillId="0" borderId="75" xfId="0" applyNumberFormat="1" applyFont="1" applyBorder="1" applyAlignment="1">
      <alignment horizontal="center" vertical="center" wrapText="1"/>
    </xf>
    <xf numFmtId="167" fontId="7" fillId="0" borderId="75" xfId="0" applyNumberFormat="1" applyFont="1" applyFill="1" applyBorder="1" applyAlignment="1">
      <alignment horizontal="center" vertical="center" wrapText="1"/>
    </xf>
    <xf numFmtId="4" fontId="5" fillId="0" borderId="75" xfId="0" applyNumberFormat="1" applyFont="1" applyFill="1" applyBorder="1" applyAlignment="1">
      <alignment horizontal="center" vertical="center" wrapText="1"/>
    </xf>
    <xf numFmtId="2" fontId="5" fillId="0" borderId="75" xfId="0" applyNumberFormat="1" applyFont="1" applyFill="1" applyBorder="1" applyAlignment="1">
      <alignment horizontal="center" vertical="center" wrapText="1"/>
    </xf>
    <xf numFmtId="2" fontId="7" fillId="0" borderId="75" xfId="0" applyNumberFormat="1" applyFont="1" applyBorder="1" applyAlignment="1">
      <alignment horizontal="center" vertical="center" wrapText="1"/>
    </xf>
    <xf numFmtId="0" fontId="5" fillId="0" borderId="83" xfId="0" applyFont="1" applyBorder="1" applyAlignment="1">
      <alignment horizontal="center" vertical="top" wrapText="1"/>
    </xf>
    <xf numFmtId="165" fontId="8" fillId="0" borderId="75" xfId="0" applyNumberFormat="1" applyFont="1" applyFill="1" applyBorder="1" applyAlignment="1">
      <alignment horizontal="center" vertical="center" wrapText="1"/>
    </xf>
    <xf numFmtId="165" fontId="7" fillId="0" borderId="75" xfId="0" applyNumberFormat="1" applyFont="1" applyBorder="1" applyAlignment="1">
      <alignment horizontal="center" vertical="center" wrapText="1"/>
    </xf>
    <xf numFmtId="0" fontId="6" fillId="0" borderId="29" xfId="0" applyFont="1" applyBorder="1" applyAlignment="1">
      <alignment horizontal="center" vertical="center" wrapText="1"/>
    </xf>
    <xf numFmtId="166" fontId="10" fillId="0" borderId="1" xfId="0" applyNumberFormat="1" applyFont="1" applyBorder="1" applyAlignment="1">
      <alignment horizontal="center" vertical="center" wrapText="1"/>
    </xf>
    <xf numFmtId="0" fontId="3" fillId="3" borderId="1" xfId="0" applyFont="1" applyFill="1" applyBorder="1" applyAlignment="1">
      <alignment horizontal="center" vertical="center" wrapText="1"/>
    </xf>
    <xf numFmtId="166" fontId="18" fillId="0" borderId="1" xfId="0" applyNumberFormat="1" applyFont="1" applyFill="1" applyBorder="1" applyAlignment="1">
      <alignment horizontal="center" vertical="center" wrapText="1"/>
    </xf>
    <xf numFmtId="165" fontId="18" fillId="0" borderId="1" xfId="0" applyNumberFormat="1" applyFont="1" applyFill="1" applyBorder="1" applyAlignment="1">
      <alignment horizontal="center" vertical="center" wrapText="1"/>
    </xf>
    <xf numFmtId="166" fontId="6" fillId="0" borderId="67" xfId="0" applyNumberFormat="1" applyFont="1" applyFill="1" applyBorder="1" applyAlignment="1">
      <alignment horizontal="center" vertical="center" wrapText="1"/>
    </xf>
    <xf numFmtId="166" fontId="6" fillId="0" borderId="4" xfId="0" applyNumberFormat="1" applyFont="1" applyFill="1" applyBorder="1" applyAlignment="1">
      <alignment horizontal="center" vertical="center" wrapText="1"/>
    </xf>
    <xf numFmtId="0" fontId="24" fillId="0" borderId="0" xfId="0" applyFont="1"/>
    <xf numFmtId="2" fontId="8" fillId="0" borderId="51" xfId="0" applyNumberFormat="1" applyFont="1" applyFill="1" applyBorder="1" applyAlignment="1">
      <alignment horizontal="center" vertical="center" wrapText="1"/>
    </xf>
    <xf numFmtId="2" fontId="8" fillId="0" borderId="51" xfId="0" applyNumberFormat="1" applyFont="1" applyFill="1" applyBorder="1" applyAlignment="1">
      <alignment horizontal="left" vertical="center" wrapText="1" indent="1"/>
    </xf>
    <xf numFmtId="166" fontId="8" fillId="0" borderId="16" xfId="0" applyNumberFormat="1" applyFont="1" applyFill="1" applyBorder="1" applyAlignment="1">
      <alignment horizontal="center" vertical="center" wrapText="1"/>
    </xf>
    <xf numFmtId="2" fontId="8" fillId="0" borderId="16" xfId="0" applyNumberFormat="1" applyFont="1" applyFill="1" applyBorder="1" applyAlignment="1">
      <alignment horizontal="center" vertical="center" wrapText="1"/>
    </xf>
    <xf numFmtId="165" fontId="8" fillId="0" borderId="16" xfId="0" applyNumberFormat="1" applyFont="1" applyFill="1" applyBorder="1" applyAlignment="1">
      <alignment horizontal="center" vertical="center" wrapText="1"/>
    </xf>
    <xf numFmtId="166" fontId="8" fillId="0" borderId="58" xfId="0" applyNumberFormat="1" applyFont="1" applyFill="1" applyBorder="1" applyAlignment="1">
      <alignment horizontal="center" vertical="center" wrapText="1"/>
    </xf>
    <xf numFmtId="2" fontId="8" fillId="0" borderId="58" xfId="0" applyNumberFormat="1" applyFont="1" applyFill="1" applyBorder="1" applyAlignment="1">
      <alignment horizontal="center" vertical="center" wrapText="1"/>
    </xf>
    <xf numFmtId="165" fontId="7" fillId="0" borderId="56" xfId="0" applyNumberFormat="1" applyFont="1" applyFill="1" applyBorder="1" applyAlignment="1">
      <alignment horizontal="center" vertical="center"/>
    </xf>
    <xf numFmtId="0" fontId="7" fillId="0" borderId="56" xfId="0" applyFont="1" applyFill="1" applyBorder="1" applyAlignment="1">
      <alignment horizontal="center" vertical="center"/>
    </xf>
    <xf numFmtId="2" fontId="7" fillId="0" borderId="56" xfId="0" applyNumberFormat="1" applyFont="1" applyFill="1" applyBorder="1" applyAlignment="1">
      <alignment horizontal="center" vertical="center"/>
    </xf>
    <xf numFmtId="171" fontId="18" fillId="0" borderId="1" xfId="0" applyNumberFormat="1"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67" fontId="8" fillId="0" borderId="75" xfId="0" applyNumberFormat="1" applyFont="1" applyFill="1" applyBorder="1" applyAlignment="1">
      <alignment horizontal="center" vertical="center" wrapText="1"/>
    </xf>
    <xf numFmtId="167" fontId="7" fillId="0" borderId="75" xfId="0" applyNumberFormat="1" applyFont="1" applyBorder="1" applyAlignment="1">
      <alignment horizontal="center" vertical="center"/>
    </xf>
    <xf numFmtId="167" fontId="5" fillId="0" borderId="75" xfId="0" applyNumberFormat="1" applyFont="1" applyBorder="1" applyAlignment="1">
      <alignment horizontal="center" vertical="center"/>
    </xf>
    <xf numFmtId="4" fontId="6" fillId="0" borderId="26"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167" fontId="5" fillId="0" borderId="75" xfId="0" applyNumberFormat="1"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_________Microsoft_Office_Word_97_-_20031.doc"/><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enableFormatConditionsCalculation="0">
    <tabColor indexed="10"/>
  </sheetPr>
  <dimension ref="A1:M54"/>
  <sheetViews>
    <sheetView tabSelected="1" view="pageBreakPreview" topLeftCell="A25" zoomScale="65" zoomScaleSheetLayoutView="65" workbookViewId="0">
      <selection activeCell="H38" sqref="H38"/>
    </sheetView>
  </sheetViews>
  <sheetFormatPr defaultColWidth="9" defaultRowHeight="16.5"/>
  <cols>
    <col min="1" max="1" width="2.85546875" style="1" customWidth="1"/>
    <col min="2" max="2" width="65.85546875" style="1" customWidth="1"/>
    <col min="3" max="3" width="17.85546875" style="1" customWidth="1"/>
    <col min="4" max="4" width="18.28515625" style="1" customWidth="1"/>
    <col min="5" max="6" width="9" style="1" customWidth="1"/>
    <col min="7" max="7" width="13.42578125" style="1" customWidth="1"/>
    <col min="8" max="8" width="14.85546875" style="1" customWidth="1"/>
    <col min="9" max="9" width="18.5703125" style="1" customWidth="1"/>
    <col min="10" max="10" width="19" style="1" customWidth="1"/>
    <col min="11" max="11" width="85.85546875" style="1" customWidth="1"/>
    <col min="12" max="12" width="4.7109375" style="1" customWidth="1"/>
    <col min="13" max="13" width="19" style="1" customWidth="1"/>
    <col min="14" max="16384" width="9" style="1"/>
  </cols>
  <sheetData>
    <row r="1" spans="1:13" ht="27" customHeight="1">
      <c r="B1" s="217"/>
      <c r="C1" s="218"/>
      <c r="D1" s="218"/>
      <c r="E1" s="218"/>
      <c r="F1" s="218"/>
      <c r="G1" s="218"/>
      <c r="H1" s="218"/>
      <c r="I1" s="218"/>
      <c r="J1" s="218"/>
      <c r="K1" s="218"/>
    </row>
    <row r="2" spans="1:13" ht="28.5" hidden="1" customHeight="1">
      <c r="B2" s="2"/>
      <c r="C2" s="2"/>
      <c r="D2" s="2"/>
      <c r="E2" s="2"/>
      <c r="F2" s="2"/>
      <c r="G2" s="2"/>
      <c r="H2" s="2"/>
      <c r="I2" s="2"/>
      <c r="J2" s="2"/>
      <c r="K2" s="2"/>
    </row>
    <row r="3" spans="1:13" ht="30" customHeight="1" thickBot="1">
      <c r="A3" s="3"/>
      <c r="B3" s="219" t="s">
        <v>0</v>
      </c>
      <c r="C3" s="219"/>
      <c r="D3" s="219"/>
      <c r="E3" s="219"/>
      <c r="F3" s="219"/>
      <c r="G3" s="219"/>
      <c r="H3" s="219"/>
      <c r="I3" s="219"/>
      <c r="J3" s="219"/>
      <c r="K3" s="219"/>
      <c r="L3" s="3"/>
    </row>
    <row r="4" spans="1:13" ht="15.75" customHeight="1" thickTop="1" thickBot="1">
      <c r="A4" s="3"/>
      <c r="B4" s="220" t="s">
        <v>281</v>
      </c>
      <c r="C4" s="221" t="s">
        <v>2</v>
      </c>
      <c r="D4" s="221" t="s">
        <v>3</v>
      </c>
      <c r="E4" s="221" t="s">
        <v>4</v>
      </c>
      <c r="F4" s="221"/>
      <c r="G4" s="221"/>
      <c r="H4" s="221"/>
      <c r="I4" s="221"/>
      <c r="J4" s="221"/>
      <c r="K4" s="222" t="s">
        <v>280</v>
      </c>
      <c r="L4" s="3"/>
    </row>
    <row r="5" spans="1:13" ht="15" customHeight="1" thickTop="1" thickBot="1">
      <c r="A5" s="3"/>
      <c r="B5" s="220"/>
      <c r="C5" s="221"/>
      <c r="D5" s="221"/>
      <c r="E5" s="223" t="s">
        <v>5</v>
      </c>
      <c r="F5" s="230" t="s">
        <v>6</v>
      </c>
      <c r="G5" s="231"/>
      <c r="H5" s="231"/>
      <c r="I5" s="232"/>
      <c r="J5" s="223" t="s">
        <v>7</v>
      </c>
      <c r="K5" s="222"/>
      <c r="L5" s="3"/>
    </row>
    <row r="6" spans="1:13" ht="33.75" customHeight="1" thickTop="1" thickBot="1">
      <c r="A6" s="3"/>
      <c r="B6" s="220"/>
      <c r="C6" s="221"/>
      <c r="D6" s="221"/>
      <c r="E6" s="221"/>
      <c r="F6" s="233" t="s">
        <v>8</v>
      </c>
      <c r="G6" s="234"/>
      <c r="H6" s="235"/>
      <c r="I6" s="227" t="s">
        <v>9</v>
      </c>
      <c r="J6" s="224"/>
      <c r="K6" s="222"/>
      <c r="L6" s="3"/>
    </row>
    <row r="7" spans="1:13" ht="33.75" customHeight="1" thickTop="1" thickBot="1">
      <c r="A7" s="3"/>
      <c r="B7" s="220"/>
      <c r="C7" s="221"/>
      <c r="D7" s="221"/>
      <c r="E7" s="221"/>
      <c r="F7" s="238" t="s">
        <v>274</v>
      </c>
      <c r="G7" s="236" t="s">
        <v>275</v>
      </c>
      <c r="H7" s="237"/>
      <c r="I7" s="228"/>
      <c r="J7" s="225"/>
      <c r="K7" s="222"/>
      <c r="L7" s="3"/>
    </row>
    <row r="8" spans="1:13" ht="64.5" customHeight="1" thickTop="1">
      <c r="A8" s="3"/>
      <c r="B8" s="220"/>
      <c r="C8" s="221"/>
      <c r="D8" s="221"/>
      <c r="E8" s="221"/>
      <c r="F8" s="239"/>
      <c r="G8" s="41" t="s">
        <v>276</v>
      </c>
      <c r="H8" s="447" t="s">
        <v>277</v>
      </c>
      <c r="I8" s="229"/>
      <c r="J8" s="226"/>
      <c r="K8" s="222"/>
      <c r="L8" s="3"/>
    </row>
    <row r="9" spans="1:13" ht="17.25" thickBot="1">
      <c r="A9" s="3"/>
      <c r="B9" s="191">
        <v>1</v>
      </c>
      <c r="C9" s="192">
        <v>2</v>
      </c>
      <c r="D9" s="192">
        <v>3</v>
      </c>
      <c r="E9" s="192">
        <v>4</v>
      </c>
      <c r="F9" s="192">
        <v>5</v>
      </c>
      <c r="G9" s="192">
        <v>6</v>
      </c>
      <c r="H9" s="199">
        <v>7</v>
      </c>
      <c r="I9" s="199">
        <v>8</v>
      </c>
      <c r="J9" s="192">
        <v>9</v>
      </c>
      <c r="K9" s="200">
        <v>10</v>
      </c>
      <c r="L9" s="3"/>
    </row>
    <row r="10" spans="1:13" ht="20.25" customHeight="1" thickTop="1" thickBot="1">
      <c r="A10" s="3"/>
      <c r="B10" s="242" t="s">
        <v>287</v>
      </c>
      <c r="C10" s="180">
        <v>2017</v>
      </c>
      <c r="D10" s="201">
        <f>I10+J10+H10</f>
        <v>417.75585999999998</v>
      </c>
      <c r="E10" s="8" t="s">
        <v>10</v>
      </c>
      <c r="F10" s="8">
        <f>H10</f>
        <v>142</v>
      </c>
      <c r="G10" s="8" t="s">
        <v>10</v>
      </c>
      <c r="H10" s="8">
        <f>БДД!H106</f>
        <v>142</v>
      </c>
      <c r="I10" s="202">
        <v>205.75586000000001</v>
      </c>
      <c r="J10" s="9">
        <v>70</v>
      </c>
      <c r="K10" s="240" t="s">
        <v>319</v>
      </c>
      <c r="L10" s="3"/>
      <c r="M10" s="55">
        <f>H10+I10+J10</f>
        <v>417.75585999999998</v>
      </c>
    </row>
    <row r="11" spans="1:13" ht="21" customHeight="1" thickTop="1" thickBot="1">
      <c r="A11" s="3"/>
      <c r="B11" s="242"/>
      <c r="C11" s="180">
        <v>2018</v>
      </c>
      <c r="D11" s="471">
        <f>D18+D25+D32+D39+D46</f>
        <v>8221.1107799999991</v>
      </c>
      <c r="E11" s="212" t="s">
        <v>10</v>
      </c>
      <c r="F11" s="212" t="s">
        <v>10</v>
      </c>
      <c r="G11" s="212" t="s">
        <v>10</v>
      </c>
      <c r="H11" s="472" t="str">
        <f>H18</f>
        <v>-</v>
      </c>
      <c r="I11" s="472">
        <f>I18+I25+I32+I39+I46</f>
        <v>8221.1107799999991</v>
      </c>
      <c r="J11" s="6" t="str">
        <f>J18</f>
        <v>-</v>
      </c>
      <c r="K11" s="241"/>
      <c r="L11" s="3"/>
      <c r="M11" s="55">
        <f>I11</f>
        <v>8221.1107799999991</v>
      </c>
    </row>
    <row r="12" spans="1:13" ht="21.75" customHeight="1" thickTop="1" thickBot="1">
      <c r="A12" s="3"/>
      <c r="B12" s="242"/>
      <c r="C12" s="180">
        <v>2019</v>
      </c>
      <c r="D12" s="471">
        <f>D19+D26+D33+D40+D47</f>
        <v>1024.57277</v>
      </c>
      <c r="E12" s="212" t="s">
        <v>10</v>
      </c>
      <c r="F12" s="212" t="s">
        <v>10</v>
      </c>
      <c r="G12" s="212" t="s">
        <v>10</v>
      </c>
      <c r="H12" s="212" t="s">
        <v>10</v>
      </c>
      <c r="I12" s="472">
        <f>I19+I26+I33+I40+I47</f>
        <v>1014.57277</v>
      </c>
      <c r="J12" s="6">
        <f>J19</f>
        <v>10</v>
      </c>
      <c r="K12" s="241"/>
      <c r="L12" s="3"/>
      <c r="M12" s="55">
        <f>I12+J12</f>
        <v>1024.57277</v>
      </c>
    </row>
    <row r="13" spans="1:13" ht="22.5" customHeight="1" thickTop="1" thickBot="1">
      <c r="A13" s="3"/>
      <c r="B13" s="242"/>
      <c r="C13" s="180">
        <v>2020</v>
      </c>
      <c r="D13" s="190">
        <f>H13+I13+J13</f>
        <v>305.37</v>
      </c>
      <c r="E13" s="100" t="s">
        <v>10</v>
      </c>
      <c r="F13" s="100">
        <v>143</v>
      </c>
      <c r="G13" s="100" t="s">
        <v>10</v>
      </c>
      <c r="H13" s="100">
        <v>143</v>
      </c>
      <c r="I13" s="7">
        <f>I27+I20+I34+I41+I48</f>
        <v>152.37</v>
      </c>
      <c r="J13" s="6">
        <v>10</v>
      </c>
      <c r="K13" s="241"/>
      <c r="L13" s="3"/>
      <c r="M13" s="55">
        <f t="shared" ref="M13:M14" si="0">H13+I13+J13</f>
        <v>305.37</v>
      </c>
    </row>
    <row r="14" spans="1:13" ht="22.5" customHeight="1" thickTop="1" thickBot="1">
      <c r="A14" s="3"/>
      <c r="B14" s="242"/>
      <c r="C14" s="180">
        <v>2021</v>
      </c>
      <c r="D14" s="62">
        <f>H14+I14+J14</f>
        <v>115</v>
      </c>
      <c r="E14" s="50" t="s">
        <v>10</v>
      </c>
      <c r="F14" s="50">
        <v>100</v>
      </c>
      <c r="G14" s="50" t="s">
        <v>10</v>
      </c>
      <c r="H14" s="50">
        <v>100</v>
      </c>
      <c r="I14" s="58">
        <f>I21+I28+I35+I42+I49</f>
        <v>5</v>
      </c>
      <c r="J14" s="51">
        <v>10</v>
      </c>
      <c r="K14" s="241"/>
      <c r="L14" s="3"/>
      <c r="M14" s="55">
        <f t="shared" si="0"/>
        <v>115</v>
      </c>
    </row>
    <row r="15" spans="1:13" ht="21" customHeight="1" thickTop="1" thickBot="1">
      <c r="A15" s="3"/>
      <c r="B15" s="242"/>
      <c r="C15" s="180">
        <v>2022</v>
      </c>
      <c r="D15" s="62">
        <f>I15+J15</f>
        <v>15</v>
      </c>
      <c r="E15" s="50" t="s">
        <v>10</v>
      </c>
      <c r="F15" s="50"/>
      <c r="G15" s="50" t="s">
        <v>10</v>
      </c>
      <c r="H15" s="50" t="s">
        <v>10</v>
      </c>
      <c r="I15" s="58">
        <f>I22+I29+I36+I43+I50</f>
        <v>5</v>
      </c>
      <c r="J15" s="51">
        <f>J22</f>
        <v>10</v>
      </c>
      <c r="K15" s="241"/>
      <c r="L15" s="3"/>
      <c r="M15" s="55"/>
    </row>
    <row r="16" spans="1:13" ht="24.95" customHeight="1" thickTop="1" thickBot="1">
      <c r="A16" s="3"/>
      <c r="B16" s="180" t="s">
        <v>11</v>
      </c>
      <c r="C16" s="185" t="s">
        <v>334</v>
      </c>
      <c r="D16" s="440">
        <f>D10+D11+D12+D13+D14+D15</f>
        <v>10098.80941</v>
      </c>
      <c r="E16" s="442" t="s">
        <v>10</v>
      </c>
      <c r="F16" s="442">
        <f>F10+F13+F14</f>
        <v>385</v>
      </c>
      <c r="G16" s="442" t="s">
        <v>10</v>
      </c>
      <c r="H16" s="445">
        <f>H10+H13+H14</f>
        <v>385</v>
      </c>
      <c r="I16" s="468">
        <f>I10+I11+I12+I13+I14+I15</f>
        <v>9603.8094099999998</v>
      </c>
      <c r="J16" s="446">
        <f>J10+J12+J13+J14+J15</f>
        <v>110</v>
      </c>
      <c r="K16" s="444"/>
      <c r="L16" s="3"/>
    </row>
    <row r="17" spans="1:12" ht="25.5" customHeight="1" thickTop="1" thickBot="1">
      <c r="A17" s="3"/>
      <c r="B17" s="243" t="s">
        <v>288</v>
      </c>
      <c r="C17" s="180">
        <v>2017</v>
      </c>
      <c r="D17" s="186">
        <v>10</v>
      </c>
      <c r="E17" s="8" t="s">
        <v>10</v>
      </c>
      <c r="F17" s="8" t="s">
        <v>10</v>
      </c>
      <c r="G17" s="8" t="s">
        <v>10</v>
      </c>
      <c r="H17" s="8" t="str">
        <f>Правонарушения!H66</f>
        <v>-</v>
      </c>
      <c r="I17" s="8" t="s">
        <v>10</v>
      </c>
      <c r="J17" s="9">
        <f>Правонарушения!J66</f>
        <v>10</v>
      </c>
      <c r="K17" s="240" t="s">
        <v>320</v>
      </c>
      <c r="L17" s="3"/>
    </row>
    <row r="18" spans="1:12" ht="20.25" customHeight="1" thickTop="1" thickBot="1">
      <c r="A18" s="3"/>
      <c r="B18" s="243"/>
      <c r="C18" s="180">
        <v>2018</v>
      </c>
      <c r="D18" s="187">
        <f>Правонарушения!D67</f>
        <v>1068.164</v>
      </c>
      <c r="E18" s="5" t="s">
        <v>10</v>
      </c>
      <c r="F18" s="5" t="s">
        <v>10</v>
      </c>
      <c r="G18" s="5" t="s">
        <v>10</v>
      </c>
      <c r="H18" s="5" t="str">
        <f>Правонарушения!H67</f>
        <v>-</v>
      </c>
      <c r="I18" s="57">
        <f>Правонарушения!I67</f>
        <v>1068.164</v>
      </c>
      <c r="J18" s="6" t="str">
        <f>Правонарушения!J67</f>
        <v>-</v>
      </c>
      <c r="K18" s="240"/>
      <c r="L18" s="3"/>
    </row>
    <row r="19" spans="1:12" ht="20.25" customHeight="1" thickTop="1" thickBot="1">
      <c r="A19" s="3"/>
      <c r="B19" s="243"/>
      <c r="C19" s="185">
        <v>2019</v>
      </c>
      <c r="D19" s="188">
        <f>I19+J19</f>
        <v>484.97451999999998</v>
      </c>
      <c r="E19" s="5" t="s">
        <v>10</v>
      </c>
      <c r="F19" s="5" t="s">
        <v>10</v>
      </c>
      <c r="G19" s="5" t="s">
        <v>10</v>
      </c>
      <c r="H19" s="5" t="str">
        <f>Правонарушения!H68</f>
        <v>-</v>
      </c>
      <c r="I19" s="60">
        <f>Правонарушения!I68</f>
        <v>474.97451999999998</v>
      </c>
      <c r="J19" s="6">
        <f>Правонарушения!J68</f>
        <v>10</v>
      </c>
      <c r="K19" s="240"/>
      <c r="L19" s="3"/>
    </row>
    <row r="20" spans="1:12" ht="20.85" customHeight="1" thickTop="1" thickBot="1">
      <c r="A20" s="3"/>
      <c r="B20" s="243"/>
      <c r="C20" s="185">
        <v>2020</v>
      </c>
      <c r="D20" s="189">
        <f>Правонарушения!D69</f>
        <v>70</v>
      </c>
      <c r="E20" s="5" t="s">
        <v>10</v>
      </c>
      <c r="F20" s="5" t="s">
        <v>10</v>
      </c>
      <c r="G20" s="5" t="s">
        <v>10</v>
      </c>
      <c r="H20" s="5" t="s">
        <v>10</v>
      </c>
      <c r="I20" s="5">
        <f>Правонарушения!I69</f>
        <v>60</v>
      </c>
      <c r="J20" s="6">
        <v>10</v>
      </c>
      <c r="K20" s="240"/>
      <c r="L20" s="3"/>
    </row>
    <row r="21" spans="1:12" ht="20.85" customHeight="1" thickTop="1" thickBot="1">
      <c r="A21" s="3"/>
      <c r="B21" s="243"/>
      <c r="C21" s="185">
        <v>2021</v>
      </c>
      <c r="D21" s="63">
        <f>J21</f>
        <v>10</v>
      </c>
      <c r="E21" s="50" t="s">
        <v>10</v>
      </c>
      <c r="F21" s="50" t="s">
        <v>10</v>
      </c>
      <c r="G21" s="50" t="s">
        <v>10</v>
      </c>
      <c r="H21" s="50" t="s">
        <v>10</v>
      </c>
      <c r="I21" s="50">
        <f>Правонарушения!I70</f>
        <v>0</v>
      </c>
      <c r="J21" s="51">
        <v>10</v>
      </c>
      <c r="K21" s="240"/>
      <c r="L21" s="3"/>
    </row>
    <row r="22" spans="1:12" ht="20.85" customHeight="1" thickTop="1" thickBot="1">
      <c r="A22" s="3"/>
      <c r="B22" s="243"/>
      <c r="C22" s="185">
        <v>2022</v>
      </c>
      <c r="D22" s="63">
        <f>J22</f>
        <v>10</v>
      </c>
      <c r="E22" s="50" t="s">
        <v>10</v>
      </c>
      <c r="F22" s="50" t="s">
        <v>10</v>
      </c>
      <c r="G22" s="50" t="s">
        <v>10</v>
      </c>
      <c r="H22" s="50" t="s">
        <v>10</v>
      </c>
      <c r="I22" s="50">
        <f>Правонарушения!I71</f>
        <v>0</v>
      </c>
      <c r="J22" s="51">
        <f>Правонарушения!J71</f>
        <v>10</v>
      </c>
      <c r="K22" s="240"/>
      <c r="L22" s="3"/>
    </row>
    <row r="23" spans="1:12" ht="25.7" customHeight="1" thickTop="1" thickBot="1">
      <c r="A23" s="3"/>
      <c r="B23" s="180" t="s">
        <v>12</v>
      </c>
      <c r="C23" s="180" t="s">
        <v>334</v>
      </c>
      <c r="D23" s="440">
        <f>D17+D18+D19+D20+D21+D22</f>
        <v>1653.13852</v>
      </c>
      <c r="E23" s="473" t="s">
        <v>10</v>
      </c>
      <c r="F23" s="473" t="s">
        <v>10</v>
      </c>
      <c r="G23" s="473" t="s">
        <v>10</v>
      </c>
      <c r="H23" s="440" t="s">
        <v>10</v>
      </c>
      <c r="I23" s="440">
        <f>I18+I19+I20+I21+I22</f>
        <v>1603.13852</v>
      </c>
      <c r="J23" s="443">
        <f>J17+J19+J20+J21+J22</f>
        <v>50</v>
      </c>
      <c r="K23" s="438"/>
      <c r="L23" s="3"/>
    </row>
    <row r="24" spans="1:12" ht="21.75" customHeight="1" thickTop="1" thickBot="1">
      <c r="A24" s="3"/>
      <c r="B24" s="243" t="s">
        <v>289</v>
      </c>
      <c r="C24" s="180">
        <v>2017</v>
      </c>
      <c r="D24" s="182">
        <f>I24+H24</f>
        <v>276.81385999999998</v>
      </c>
      <c r="E24" s="11" t="s">
        <v>10</v>
      </c>
      <c r="F24" s="11">
        <f>H24</f>
        <v>142</v>
      </c>
      <c r="G24" s="11" t="s">
        <v>10</v>
      </c>
      <c r="H24" s="11">
        <f>БДД!H122</f>
        <v>142</v>
      </c>
      <c r="I24" s="10">
        <f>БДД!I122</f>
        <v>134.81386000000001</v>
      </c>
      <c r="J24" s="12" t="s">
        <v>10</v>
      </c>
      <c r="K24" s="240" t="s">
        <v>321</v>
      </c>
      <c r="L24" s="3"/>
    </row>
    <row r="25" spans="1:12" ht="24" customHeight="1" thickTop="1" thickBot="1">
      <c r="A25" s="3"/>
      <c r="B25" s="243"/>
      <c r="C25" s="180">
        <v>2018</v>
      </c>
      <c r="D25" s="183">
        <f>БДД!D123</f>
        <v>38.370999999999995</v>
      </c>
      <c r="E25" s="13" t="s">
        <v>10</v>
      </c>
      <c r="F25" s="13" t="s">
        <v>10</v>
      </c>
      <c r="G25" s="13" t="s">
        <v>10</v>
      </c>
      <c r="H25" s="13" t="s">
        <v>10</v>
      </c>
      <c r="I25" s="56">
        <f>БДД!D123</f>
        <v>38.370999999999995</v>
      </c>
      <c r="J25" s="14" t="s">
        <v>10</v>
      </c>
      <c r="K25" s="240"/>
      <c r="L25" s="3"/>
    </row>
    <row r="26" spans="1:12" ht="22.5" customHeight="1" thickTop="1" thickBot="1">
      <c r="A26" s="3"/>
      <c r="B26" s="243"/>
      <c r="C26" s="180">
        <v>2019</v>
      </c>
      <c r="D26" s="184">
        <f>БДД!D124</f>
        <v>0</v>
      </c>
      <c r="E26" s="13" t="s">
        <v>10</v>
      </c>
      <c r="F26" s="13" t="s">
        <v>10</v>
      </c>
      <c r="G26" s="13" t="s">
        <v>10</v>
      </c>
      <c r="H26" s="13" t="s">
        <v>10</v>
      </c>
      <c r="I26" s="13">
        <f>БДД!I124</f>
        <v>0</v>
      </c>
      <c r="J26" s="14" t="s">
        <v>10</v>
      </c>
      <c r="K26" s="240"/>
      <c r="L26" s="3"/>
    </row>
    <row r="27" spans="1:12" ht="21" customHeight="1" thickTop="1" thickBot="1">
      <c r="A27" s="3"/>
      <c r="B27" s="243"/>
      <c r="C27" s="180">
        <v>2020</v>
      </c>
      <c r="D27" s="184">
        <f>H27+I27</f>
        <v>164.37</v>
      </c>
      <c r="E27" s="212" t="s">
        <v>10</v>
      </c>
      <c r="F27" s="13">
        <f>H27</f>
        <v>143</v>
      </c>
      <c r="G27" s="13" t="s">
        <v>10</v>
      </c>
      <c r="H27" s="13">
        <f>БДД!H126</f>
        <v>143</v>
      </c>
      <c r="I27" s="13">
        <f>БДД!I126</f>
        <v>21.37</v>
      </c>
      <c r="J27" s="14" t="s">
        <v>10</v>
      </c>
      <c r="K27" s="240"/>
      <c r="L27" s="3"/>
    </row>
    <row r="28" spans="1:12" ht="22.5" customHeight="1" thickTop="1" thickBot="1">
      <c r="A28" s="3"/>
      <c r="B28" s="243"/>
      <c r="C28" s="180">
        <v>2021</v>
      </c>
      <c r="D28" s="64">
        <f>БДД!D127</f>
        <v>0</v>
      </c>
      <c r="E28" s="213" t="s">
        <v>10</v>
      </c>
      <c r="F28" s="52" t="s">
        <v>10</v>
      </c>
      <c r="G28" s="213" t="s">
        <v>10</v>
      </c>
      <c r="H28" s="52" t="s">
        <v>10</v>
      </c>
      <c r="I28" s="52">
        <f>БДД!I127</f>
        <v>0</v>
      </c>
      <c r="J28" s="53" t="s">
        <v>10</v>
      </c>
      <c r="K28" s="240"/>
      <c r="L28" s="3"/>
    </row>
    <row r="29" spans="1:12" ht="20.25" customHeight="1" thickTop="1" thickBot="1">
      <c r="A29" s="3"/>
      <c r="B29" s="243"/>
      <c r="C29" s="180">
        <v>2022</v>
      </c>
      <c r="D29" s="64">
        <v>0</v>
      </c>
      <c r="E29" s="213" t="s">
        <v>10</v>
      </c>
      <c r="F29" s="52"/>
      <c r="G29" s="213" t="s">
        <v>10</v>
      </c>
      <c r="H29" s="213" t="s">
        <v>10</v>
      </c>
      <c r="I29" s="52">
        <v>0</v>
      </c>
      <c r="J29" s="53" t="s">
        <v>10</v>
      </c>
      <c r="K29" s="240"/>
      <c r="L29" s="3"/>
    </row>
    <row r="30" spans="1:12" ht="27" customHeight="1" thickTop="1" thickBot="1">
      <c r="A30" s="3"/>
      <c r="B30" s="180" t="s">
        <v>12</v>
      </c>
      <c r="C30" s="185" t="s">
        <v>334</v>
      </c>
      <c r="D30" s="440">
        <f>D24+D25+D26+D27+D28</f>
        <v>479.55485999999996</v>
      </c>
      <c r="E30" s="441" t="s">
        <v>10</v>
      </c>
      <c r="F30" s="441">
        <f>F24+F27</f>
        <v>285</v>
      </c>
      <c r="G30" s="441" t="s">
        <v>10</v>
      </c>
      <c r="H30" s="441">
        <f>H24+H27</f>
        <v>285</v>
      </c>
      <c r="I30" s="440">
        <f>I24+I25+I26+I27+I28</f>
        <v>194.55486000000002</v>
      </c>
      <c r="J30" s="437" t="s">
        <v>10</v>
      </c>
      <c r="K30" s="438"/>
      <c r="L30" s="3"/>
    </row>
    <row r="31" spans="1:12" ht="19.5" customHeight="1" thickTop="1" thickBot="1">
      <c r="A31" s="3"/>
      <c r="B31" s="243" t="s">
        <v>318</v>
      </c>
      <c r="C31" s="179">
        <v>2017</v>
      </c>
      <c r="D31" s="45">
        <f>Наркотики!D72</f>
        <v>90.942000000000007</v>
      </c>
      <c r="E31" s="15" t="s">
        <v>10</v>
      </c>
      <c r="F31" s="15" t="s">
        <v>10</v>
      </c>
      <c r="G31" s="15" t="s">
        <v>10</v>
      </c>
      <c r="H31" s="15"/>
      <c r="I31" s="59">
        <f>Наркотики!I72</f>
        <v>30.942</v>
      </c>
      <c r="J31" s="15">
        <v>60</v>
      </c>
      <c r="K31" s="240" t="s">
        <v>322</v>
      </c>
      <c r="L31" s="3"/>
    </row>
    <row r="32" spans="1:12" ht="18.75" customHeight="1" thickTop="1" thickBot="1">
      <c r="A32" s="3"/>
      <c r="B32" s="243"/>
      <c r="C32" s="179">
        <v>2018</v>
      </c>
      <c r="D32" s="16">
        <f>I32</f>
        <v>29.7</v>
      </c>
      <c r="E32" s="16" t="s">
        <v>10</v>
      </c>
      <c r="F32" s="16" t="s">
        <v>10</v>
      </c>
      <c r="G32" s="16" t="s">
        <v>10</v>
      </c>
      <c r="H32" s="16" t="s">
        <v>10</v>
      </c>
      <c r="I32" s="16">
        <f>Наркотики!I73</f>
        <v>29.7</v>
      </c>
      <c r="J32" s="14" t="s">
        <v>10</v>
      </c>
      <c r="K32" s="240"/>
      <c r="L32" s="3"/>
    </row>
    <row r="33" spans="1:12" ht="21.75" customHeight="1" thickTop="1" thickBot="1">
      <c r="A33" s="3"/>
      <c r="B33" s="243"/>
      <c r="C33" s="179">
        <v>2019</v>
      </c>
      <c r="D33" s="16">
        <f>Наркотики!D74</f>
        <v>43</v>
      </c>
      <c r="E33" s="16" t="s">
        <v>10</v>
      </c>
      <c r="F33" s="16" t="s">
        <v>10</v>
      </c>
      <c r="G33" s="16" t="s">
        <v>10</v>
      </c>
      <c r="H33" s="16" t="s">
        <v>10</v>
      </c>
      <c r="I33" s="16">
        <f>Наркотики!I74</f>
        <v>43</v>
      </c>
      <c r="J33" s="14" t="s">
        <v>10</v>
      </c>
      <c r="K33" s="240"/>
      <c r="L33" s="3"/>
    </row>
    <row r="34" spans="1:12" ht="19.5" customHeight="1" thickTop="1" thickBot="1">
      <c r="A34" s="3"/>
      <c r="B34" s="243"/>
      <c r="C34" s="179">
        <v>2020</v>
      </c>
      <c r="D34" s="16">
        <f>Наркотики!D75</f>
        <v>43</v>
      </c>
      <c r="E34" s="16" t="s">
        <v>10</v>
      </c>
      <c r="F34" s="16" t="s">
        <v>10</v>
      </c>
      <c r="G34" s="16" t="s">
        <v>10</v>
      </c>
      <c r="H34" s="16" t="s">
        <v>10</v>
      </c>
      <c r="I34" s="16">
        <f>Наркотики!I75</f>
        <v>43</v>
      </c>
      <c r="J34" s="14" t="s">
        <v>10</v>
      </c>
      <c r="K34" s="240"/>
      <c r="L34" s="3"/>
    </row>
    <row r="35" spans="1:12" ht="19.5" customHeight="1" thickTop="1" thickBot="1">
      <c r="A35" s="3"/>
      <c r="B35" s="243"/>
      <c r="C35" s="180">
        <v>2021</v>
      </c>
      <c r="D35" s="65">
        <f>H35+I35</f>
        <v>105</v>
      </c>
      <c r="E35" s="16" t="s">
        <v>10</v>
      </c>
      <c r="F35" s="16">
        <v>100</v>
      </c>
      <c r="G35" s="16" t="s">
        <v>10</v>
      </c>
      <c r="H35" s="16">
        <v>100</v>
      </c>
      <c r="I35" s="54">
        <f>Наркотики!I76</f>
        <v>5</v>
      </c>
      <c r="J35" s="53" t="s">
        <v>10</v>
      </c>
      <c r="K35" s="240"/>
      <c r="L35" s="3"/>
    </row>
    <row r="36" spans="1:12" ht="15.75" customHeight="1" thickTop="1" thickBot="1">
      <c r="A36" s="3"/>
      <c r="B36" s="243"/>
      <c r="C36" s="180">
        <v>2022</v>
      </c>
      <c r="D36" s="65">
        <f>Наркотики!D77</f>
        <v>5</v>
      </c>
      <c r="E36" s="54" t="s">
        <v>10</v>
      </c>
      <c r="F36" s="54" t="s">
        <v>10</v>
      </c>
      <c r="G36" s="54" t="s">
        <v>10</v>
      </c>
      <c r="H36" s="54" t="s">
        <v>10</v>
      </c>
      <c r="I36" s="54">
        <f>Наркотики!I77</f>
        <v>5</v>
      </c>
      <c r="J36" s="53" t="s">
        <v>10</v>
      </c>
      <c r="K36" s="240"/>
      <c r="L36" s="3"/>
    </row>
    <row r="37" spans="1:12" ht="21" customHeight="1" thickTop="1" thickBot="1">
      <c r="A37" s="3"/>
      <c r="B37" s="180" t="s">
        <v>12</v>
      </c>
      <c r="C37" s="185" t="s">
        <v>334</v>
      </c>
      <c r="D37" s="439">
        <f>D35+D34+D33+D32+D31+D36</f>
        <v>316.642</v>
      </c>
      <c r="E37" s="436" t="s">
        <v>10</v>
      </c>
      <c r="F37" s="436">
        <v>100</v>
      </c>
      <c r="G37" s="436" t="s">
        <v>10</v>
      </c>
      <c r="H37" s="435">
        <v>100</v>
      </c>
      <c r="I37" s="439">
        <f>I35+I34+I33+I32+I31+I36</f>
        <v>156.642</v>
      </c>
      <c r="J37" s="436">
        <v>60</v>
      </c>
      <c r="K37" s="438"/>
      <c r="L37" s="3"/>
    </row>
    <row r="38" spans="1:12" ht="22.5" customHeight="1" thickTop="1" thickBot="1">
      <c r="A38" s="3"/>
      <c r="B38" s="243" t="s">
        <v>324</v>
      </c>
      <c r="C38" s="180">
        <v>2017</v>
      </c>
      <c r="D38" s="193">
        <f>I38</f>
        <v>35</v>
      </c>
      <c r="E38" s="15" t="s">
        <v>10</v>
      </c>
      <c r="F38" s="15" t="s">
        <v>10</v>
      </c>
      <c r="G38" s="15" t="s">
        <v>10</v>
      </c>
      <c r="H38" s="15" t="s">
        <v>10</v>
      </c>
      <c r="I38" s="15">
        <f>Алкоголь!I54</f>
        <v>35</v>
      </c>
      <c r="J38" s="12" t="s">
        <v>10</v>
      </c>
      <c r="K38" s="240" t="s">
        <v>323</v>
      </c>
      <c r="L38" s="3"/>
    </row>
    <row r="39" spans="1:12" ht="17.25" customHeight="1" thickTop="1" thickBot="1">
      <c r="A39" s="3"/>
      <c r="B39" s="243"/>
      <c r="C39" s="180">
        <v>2018</v>
      </c>
      <c r="D39" s="194">
        <f>I39</f>
        <v>22.1</v>
      </c>
      <c r="E39" s="16" t="s">
        <v>10</v>
      </c>
      <c r="F39" s="16" t="s">
        <v>10</v>
      </c>
      <c r="G39" s="16" t="s">
        <v>10</v>
      </c>
      <c r="H39" s="16" t="s">
        <v>10</v>
      </c>
      <c r="I39" s="16">
        <f>Алкоголь!I55</f>
        <v>22.1</v>
      </c>
      <c r="J39" s="14" t="s">
        <v>10</v>
      </c>
      <c r="K39" s="240"/>
      <c r="L39" s="3"/>
    </row>
    <row r="40" spans="1:12" ht="19.5" customHeight="1" thickTop="1" thickBot="1">
      <c r="A40" s="3"/>
      <c r="B40" s="243"/>
      <c r="C40" s="180">
        <v>2019</v>
      </c>
      <c r="D40" s="194">
        <f>Алкоголь!D56</f>
        <v>25</v>
      </c>
      <c r="E40" s="16" t="s">
        <v>10</v>
      </c>
      <c r="F40" s="16" t="s">
        <v>10</v>
      </c>
      <c r="G40" s="16" t="s">
        <v>10</v>
      </c>
      <c r="H40" s="16" t="s">
        <v>10</v>
      </c>
      <c r="I40" s="16">
        <f>Алкоголь!I56</f>
        <v>25</v>
      </c>
      <c r="J40" s="14" t="s">
        <v>10</v>
      </c>
      <c r="K40" s="240"/>
      <c r="L40" s="3"/>
    </row>
    <row r="41" spans="1:12" ht="18" thickTop="1" thickBot="1">
      <c r="A41" s="3"/>
      <c r="B41" s="243"/>
      <c r="C41" s="180">
        <v>2020</v>
      </c>
      <c r="D41" s="194">
        <f>I41</f>
        <v>25</v>
      </c>
      <c r="E41" s="16" t="s">
        <v>10</v>
      </c>
      <c r="F41" s="16" t="s">
        <v>10</v>
      </c>
      <c r="G41" s="16" t="s">
        <v>10</v>
      </c>
      <c r="H41" s="16" t="s">
        <v>10</v>
      </c>
      <c r="I41" s="16">
        <f>Алкоголь!I57</f>
        <v>25</v>
      </c>
      <c r="J41" s="14" t="s">
        <v>10</v>
      </c>
      <c r="K41" s="240"/>
      <c r="L41" s="3"/>
    </row>
    <row r="42" spans="1:12" ht="18" thickTop="1" thickBot="1">
      <c r="A42" s="3"/>
      <c r="B42" s="243"/>
      <c r="C42" s="180">
        <v>2021</v>
      </c>
      <c r="D42" s="65">
        <f>Алкоголь!D58</f>
        <v>0</v>
      </c>
      <c r="E42" s="54" t="s">
        <v>10</v>
      </c>
      <c r="F42" s="54" t="s">
        <v>10</v>
      </c>
      <c r="G42" s="54" t="s">
        <v>10</v>
      </c>
      <c r="H42" s="16" t="s">
        <v>10</v>
      </c>
      <c r="I42" s="54">
        <f>Алкоголь!I58</f>
        <v>0</v>
      </c>
      <c r="J42" s="14" t="s">
        <v>10</v>
      </c>
      <c r="K42" s="240"/>
      <c r="L42" s="3"/>
    </row>
    <row r="43" spans="1:12" ht="18" thickTop="1" thickBot="1">
      <c r="A43" s="3"/>
      <c r="B43" s="243"/>
      <c r="C43" s="180">
        <v>2022</v>
      </c>
      <c r="D43" s="65">
        <f>Алкоголь!D59</f>
        <v>0</v>
      </c>
      <c r="E43" s="54" t="s">
        <v>10</v>
      </c>
      <c r="F43" s="54" t="s">
        <v>10</v>
      </c>
      <c r="G43" s="54" t="s">
        <v>10</v>
      </c>
      <c r="H43" s="54" t="s">
        <v>10</v>
      </c>
      <c r="I43" s="54">
        <f>Алкоголь!I59</f>
        <v>0</v>
      </c>
      <c r="J43" s="53" t="s">
        <v>10</v>
      </c>
      <c r="K43" s="240"/>
      <c r="L43" s="3"/>
    </row>
    <row r="44" spans="1:12" ht="19.5" customHeight="1" thickTop="1" thickBot="1">
      <c r="A44" s="3"/>
      <c r="B44" s="197" t="s">
        <v>12</v>
      </c>
      <c r="C44" s="198" t="s">
        <v>334</v>
      </c>
      <c r="D44" s="435">
        <f>I44</f>
        <v>107.1</v>
      </c>
      <c r="E44" s="436" t="s">
        <v>10</v>
      </c>
      <c r="F44" s="436" t="s">
        <v>10</v>
      </c>
      <c r="G44" s="436" t="s">
        <v>10</v>
      </c>
      <c r="H44" s="436" t="s">
        <v>10</v>
      </c>
      <c r="I44" s="435">
        <f>I42+I41+I40+I39+I38+I43</f>
        <v>107.1</v>
      </c>
      <c r="J44" s="437" t="s">
        <v>10</v>
      </c>
      <c r="K44" s="431"/>
      <c r="L44" s="3"/>
    </row>
    <row r="45" spans="1:12" ht="24" customHeight="1" thickTop="1" thickBot="1">
      <c r="A45" s="3"/>
      <c r="B45" s="243" t="s">
        <v>290</v>
      </c>
      <c r="C45" s="180">
        <v>2017</v>
      </c>
      <c r="D45" s="432">
        <f>'Экстремизм '!D198</f>
        <v>5</v>
      </c>
      <c r="E45" s="433" t="s">
        <v>10</v>
      </c>
      <c r="F45" s="433" t="s">
        <v>10</v>
      </c>
      <c r="G45" s="433" t="s">
        <v>10</v>
      </c>
      <c r="H45" s="433" t="s">
        <v>10</v>
      </c>
      <c r="I45" s="433">
        <f>'Экстремизм '!I198</f>
        <v>5</v>
      </c>
      <c r="J45" s="434" t="s">
        <v>10</v>
      </c>
      <c r="K45" s="244" t="s">
        <v>291</v>
      </c>
      <c r="L45" s="3"/>
    </row>
    <row r="46" spans="1:12" ht="23.25" customHeight="1" thickTop="1" thickBot="1">
      <c r="A46" s="3"/>
      <c r="B46" s="243"/>
      <c r="C46" s="180">
        <v>2018</v>
      </c>
      <c r="D46" s="195">
        <f>'Экстремизм '!D199</f>
        <v>7062.775779999999</v>
      </c>
      <c r="E46" s="16" t="s">
        <v>10</v>
      </c>
      <c r="F46" s="16" t="s">
        <v>10</v>
      </c>
      <c r="G46" s="16" t="s">
        <v>10</v>
      </c>
      <c r="H46" s="16" t="s">
        <v>10</v>
      </c>
      <c r="I46" s="177">
        <f>'Экстремизм '!I199</f>
        <v>7062.775779999999</v>
      </c>
      <c r="J46" s="14" t="s">
        <v>10</v>
      </c>
      <c r="K46" s="244"/>
      <c r="L46" s="3"/>
    </row>
    <row r="47" spans="1:12" ht="24" customHeight="1" thickTop="1" thickBot="1">
      <c r="A47" s="3"/>
      <c r="B47" s="243"/>
      <c r="C47" s="180">
        <v>2019</v>
      </c>
      <c r="D47" s="196">
        <f>'Экстремизм '!D200</f>
        <v>471.59825000000001</v>
      </c>
      <c r="E47" s="16" t="s">
        <v>10</v>
      </c>
      <c r="F47" s="16" t="s">
        <v>10</v>
      </c>
      <c r="G47" s="16" t="s">
        <v>10</v>
      </c>
      <c r="H47" s="16" t="s">
        <v>10</v>
      </c>
      <c r="I47" s="178">
        <f>'Экстремизм '!I200</f>
        <v>471.59825000000001</v>
      </c>
      <c r="J47" s="14" t="s">
        <v>10</v>
      </c>
      <c r="K47" s="244"/>
      <c r="L47" s="3"/>
    </row>
    <row r="48" spans="1:12" ht="23.85" customHeight="1" thickTop="1" thickBot="1">
      <c r="A48" s="3"/>
      <c r="B48" s="243"/>
      <c r="C48" s="180">
        <v>2020</v>
      </c>
      <c r="D48" s="194">
        <f>'Экстремизм '!D201</f>
        <v>3</v>
      </c>
      <c r="E48" s="16" t="s">
        <v>10</v>
      </c>
      <c r="F48" s="16" t="s">
        <v>10</v>
      </c>
      <c r="G48" s="16" t="s">
        <v>10</v>
      </c>
      <c r="H48" s="16" t="s">
        <v>10</v>
      </c>
      <c r="I48" s="16">
        <f>'Экстремизм '!I201</f>
        <v>3</v>
      </c>
      <c r="J48" s="14" t="s">
        <v>10</v>
      </c>
      <c r="K48" s="244"/>
      <c r="L48" s="3"/>
    </row>
    <row r="49" spans="1:12" ht="23.85" customHeight="1" thickTop="1" thickBot="1">
      <c r="A49" s="3"/>
      <c r="B49" s="243"/>
      <c r="C49" s="180">
        <v>2021</v>
      </c>
      <c r="D49" s="194">
        <f>'Экстремизм '!D202</f>
        <v>0</v>
      </c>
      <c r="E49" s="16" t="s">
        <v>10</v>
      </c>
      <c r="F49" s="16"/>
      <c r="G49" s="16" t="s">
        <v>10</v>
      </c>
      <c r="H49" s="16" t="s">
        <v>10</v>
      </c>
      <c r="I49" s="16">
        <f>'Экстремизм '!I202</f>
        <v>0</v>
      </c>
      <c r="J49" s="14" t="s">
        <v>10</v>
      </c>
      <c r="K49" s="244"/>
      <c r="L49" s="3"/>
    </row>
    <row r="50" spans="1:12" ht="23.85" customHeight="1" thickTop="1" thickBot="1">
      <c r="A50" s="3"/>
      <c r="B50" s="243"/>
      <c r="C50" s="180">
        <v>2022</v>
      </c>
      <c r="D50" s="428">
        <f>'Экстремизм '!D203</f>
        <v>0</v>
      </c>
      <c r="E50" s="429" t="s">
        <v>10</v>
      </c>
      <c r="F50" s="429"/>
      <c r="G50" s="54" t="s">
        <v>10</v>
      </c>
      <c r="H50" s="54" t="s">
        <v>10</v>
      </c>
      <c r="I50" s="429">
        <f>'Экстремизм '!I203</f>
        <v>0</v>
      </c>
      <c r="J50" s="53" t="s">
        <v>10</v>
      </c>
      <c r="K50" s="244"/>
      <c r="L50" s="3"/>
    </row>
    <row r="51" spans="1:12" ht="27.75" customHeight="1" thickTop="1" thickBot="1">
      <c r="A51" s="3"/>
      <c r="B51" s="181" t="s">
        <v>12</v>
      </c>
      <c r="C51" s="185" t="s">
        <v>334</v>
      </c>
      <c r="D51" s="469">
        <f>D49+D48+D47+D46+D45+D50</f>
        <v>7542.374029999999</v>
      </c>
      <c r="E51" s="470" t="s">
        <v>10</v>
      </c>
      <c r="F51" s="470" t="s">
        <v>10</v>
      </c>
      <c r="G51" s="470" t="s">
        <v>10</v>
      </c>
      <c r="H51" s="470" t="s">
        <v>10</v>
      </c>
      <c r="I51" s="469">
        <f>I49+I48+I47+I46+I45+I50</f>
        <v>7542.374029999999</v>
      </c>
      <c r="J51" s="430" t="s">
        <v>10</v>
      </c>
      <c r="K51" s="427"/>
      <c r="L51" s="3"/>
    </row>
    <row r="52" spans="1:12" ht="15.75" customHeight="1" thickTop="1">
      <c r="A52" s="3"/>
      <c r="B52" s="17"/>
      <c r="C52" s="17"/>
      <c r="D52" s="17"/>
      <c r="E52" s="17"/>
      <c r="F52" s="17"/>
      <c r="G52" s="17"/>
      <c r="H52" s="17"/>
      <c r="I52" s="17"/>
      <c r="J52" s="17"/>
      <c r="K52" s="17"/>
      <c r="L52" s="3"/>
    </row>
    <row r="53" spans="1:12" ht="19.5" customHeight="1"/>
    <row r="54" spans="1:12" ht="22.7" customHeight="1"/>
  </sheetData>
  <sheetProtection selectLockedCells="1" selectUnlockedCells="1"/>
  <mergeCells count="26">
    <mergeCell ref="K31:K37"/>
    <mergeCell ref="K38:K44"/>
    <mergeCell ref="K45:K51"/>
    <mergeCell ref="B31:B36"/>
    <mergeCell ref="B38:B43"/>
    <mergeCell ref="B45:B50"/>
    <mergeCell ref="K10:K16"/>
    <mergeCell ref="K17:K23"/>
    <mergeCell ref="K24:K30"/>
    <mergeCell ref="B10:B15"/>
    <mergeCell ref="B17:B22"/>
    <mergeCell ref="B24:B29"/>
    <mergeCell ref="B1:K1"/>
    <mergeCell ref="B3:K3"/>
    <mergeCell ref="B4:B8"/>
    <mergeCell ref="C4:C8"/>
    <mergeCell ref="D4:D8"/>
    <mergeCell ref="E4:J4"/>
    <mergeCell ref="K4:K8"/>
    <mergeCell ref="E5:E8"/>
    <mergeCell ref="J5:J8"/>
    <mergeCell ref="I6:I8"/>
    <mergeCell ref="F5:I5"/>
    <mergeCell ref="F6:H6"/>
    <mergeCell ref="G7:H7"/>
    <mergeCell ref="F7:F8"/>
  </mergeCells>
  <pageMargins left="0.19685039370078741" right="0.19685039370078741" top="7.874015748031496E-2" bottom="0.11811023622047245" header="0.51181102362204722" footer="0.2"/>
  <pageSetup paperSize="9" scale="50"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dimension ref="A1:IX65558"/>
  <sheetViews>
    <sheetView view="pageBreakPreview" topLeftCell="A44" zoomScale="56" zoomScaleSheetLayoutView="56" workbookViewId="0">
      <selection activeCell="I25" sqref="I25"/>
    </sheetView>
  </sheetViews>
  <sheetFormatPr defaultColWidth="12.42578125" defaultRowHeight="17.25" customHeight="1"/>
  <cols>
    <col min="1" max="1" width="8.85546875" style="18" customWidth="1"/>
    <col min="2" max="2" width="66.140625" style="18" customWidth="1"/>
    <col min="3" max="3" width="15.85546875" style="18" customWidth="1"/>
    <col min="4" max="4" width="18" style="18" customWidth="1"/>
    <col min="5" max="6" width="9" style="18" customWidth="1"/>
    <col min="7" max="7" width="17.28515625" style="18" customWidth="1"/>
    <col min="8" max="8" width="17.42578125" style="18" customWidth="1"/>
    <col min="9" max="9" width="21.42578125" style="18" customWidth="1"/>
    <col min="10" max="10" width="11.140625" style="18" customWidth="1"/>
    <col min="11" max="11" width="33.140625" style="18" customWidth="1"/>
    <col min="12" max="12" width="41.42578125" style="18" customWidth="1"/>
    <col min="13" max="14" width="3.140625" style="1" customWidth="1"/>
    <col min="15" max="15" width="3.5703125" style="1" customWidth="1"/>
    <col min="16" max="16384" width="12.42578125" style="18"/>
  </cols>
  <sheetData>
    <row r="1" spans="1:12" ht="37.5" customHeight="1">
      <c r="A1" s="268"/>
      <c r="B1" s="268"/>
      <c r="C1" s="268"/>
      <c r="D1" s="268"/>
      <c r="E1" s="268"/>
      <c r="F1" s="268"/>
      <c r="G1" s="268"/>
      <c r="H1" s="268"/>
      <c r="I1" s="268"/>
      <c r="J1" s="268"/>
      <c r="K1" s="268"/>
      <c r="L1" s="268"/>
    </row>
    <row r="2" spans="1:12" ht="27" customHeight="1">
      <c r="A2" s="269" t="s">
        <v>13</v>
      </c>
      <c r="B2" s="269"/>
      <c r="C2" s="269"/>
      <c r="D2" s="269"/>
      <c r="E2" s="269"/>
      <c r="F2" s="269"/>
      <c r="G2" s="269"/>
      <c r="H2" s="269"/>
      <c r="I2" s="269"/>
      <c r="J2" s="269"/>
      <c r="K2" s="269"/>
      <c r="L2" s="269"/>
    </row>
    <row r="3" spans="1:12" ht="27.6" customHeight="1" thickBot="1">
      <c r="A3" s="270" t="s">
        <v>332</v>
      </c>
      <c r="B3" s="270"/>
      <c r="C3" s="270"/>
      <c r="D3" s="270"/>
      <c r="E3" s="270"/>
      <c r="F3" s="270"/>
      <c r="G3" s="270"/>
      <c r="H3" s="270"/>
      <c r="I3" s="270"/>
      <c r="J3" s="270"/>
      <c r="K3" s="270"/>
      <c r="L3" s="270"/>
    </row>
    <row r="4" spans="1:12" ht="29.25" customHeight="1" thickBot="1">
      <c r="A4" s="263" t="s">
        <v>14</v>
      </c>
      <c r="B4" s="263" t="s">
        <v>1</v>
      </c>
      <c r="C4" s="263" t="s">
        <v>2</v>
      </c>
      <c r="D4" s="263" t="s">
        <v>15</v>
      </c>
      <c r="E4" s="263" t="s">
        <v>16</v>
      </c>
      <c r="F4" s="263"/>
      <c r="G4" s="263"/>
      <c r="H4" s="263"/>
      <c r="I4" s="263"/>
      <c r="J4" s="263" t="s">
        <v>7</v>
      </c>
      <c r="K4" s="263" t="s">
        <v>283</v>
      </c>
      <c r="L4" s="263" t="s">
        <v>278</v>
      </c>
    </row>
    <row r="5" spans="1:12" ht="24" customHeight="1" thickBot="1">
      <c r="A5" s="263"/>
      <c r="B5" s="263"/>
      <c r="C5" s="263"/>
      <c r="D5" s="263"/>
      <c r="E5" s="263" t="s">
        <v>5</v>
      </c>
      <c r="F5" s="263" t="s">
        <v>6</v>
      </c>
      <c r="G5" s="263"/>
      <c r="H5" s="263"/>
      <c r="I5" s="263"/>
      <c r="J5" s="263"/>
      <c r="K5" s="263"/>
      <c r="L5" s="263"/>
    </row>
    <row r="6" spans="1:12" ht="41.25" customHeight="1" thickBot="1">
      <c r="A6" s="263"/>
      <c r="B6" s="263"/>
      <c r="C6" s="263"/>
      <c r="D6" s="263"/>
      <c r="E6" s="263"/>
      <c r="F6" s="263" t="s">
        <v>8</v>
      </c>
      <c r="G6" s="263"/>
      <c r="H6" s="263"/>
      <c r="I6" s="263" t="s">
        <v>9</v>
      </c>
      <c r="J6" s="263"/>
      <c r="K6" s="263"/>
      <c r="L6" s="263"/>
    </row>
    <row r="7" spans="1:12" ht="19.5" customHeight="1" thickBot="1">
      <c r="A7" s="263"/>
      <c r="B7" s="263"/>
      <c r="C7" s="263"/>
      <c r="D7" s="263"/>
      <c r="E7" s="263"/>
      <c r="F7" s="263" t="s">
        <v>274</v>
      </c>
      <c r="G7" s="263" t="s">
        <v>275</v>
      </c>
      <c r="H7" s="263"/>
      <c r="I7" s="263"/>
      <c r="J7" s="263"/>
      <c r="K7" s="263"/>
      <c r="L7" s="263"/>
    </row>
    <row r="8" spans="1:12" ht="52.5" customHeight="1" thickBot="1">
      <c r="A8" s="263"/>
      <c r="B8" s="263"/>
      <c r="C8" s="263"/>
      <c r="D8" s="263"/>
      <c r="E8" s="263"/>
      <c r="F8" s="263"/>
      <c r="G8" s="96" t="s">
        <v>276</v>
      </c>
      <c r="H8" s="96" t="s">
        <v>277</v>
      </c>
      <c r="I8" s="263"/>
      <c r="J8" s="263"/>
      <c r="K8" s="263"/>
      <c r="L8" s="263"/>
    </row>
    <row r="9" spans="1:12" ht="40.9" customHeight="1" thickBot="1">
      <c r="A9" s="96">
        <v>1</v>
      </c>
      <c r="B9" s="96">
        <v>2</v>
      </c>
      <c r="C9" s="96">
        <v>3</v>
      </c>
      <c r="D9" s="96">
        <v>4</v>
      </c>
      <c r="E9" s="96">
        <v>5</v>
      </c>
      <c r="F9" s="96">
        <v>6</v>
      </c>
      <c r="G9" s="96">
        <v>7</v>
      </c>
      <c r="H9" s="96">
        <v>8</v>
      </c>
      <c r="I9" s="96">
        <v>9</v>
      </c>
      <c r="J9" s="96">
        <v>10</v>
      </c>
      <c r="K9" s="96">
        <v>11</v>
      </c>
      <c r="L9" s="96">
        <v>12</v>
      </c>
    </row>
    <row r="10" spans="1:12" ht="24.75" customHeight="1">
      <c r="A10" s="265" t="s">
        <v>17</v>
      </c>
      <c r="B10" s="265"/>
      <c r="C10" s="265"/>
      <c r="D10" s="265"/>
      <c r="E10" s="265"/>
      <c r="F10" s="265"/>
      <c r="G10" s="265"/>
      <c r="H10" s="265"/>
      <c r="I10" s="265"/>
      <c r="J10" s="265"/>
      <c r="K10" s="265"/>
      <c r="L10" s="265"/>
    </row>
    <row r="11" spans="1:12" ht="21.75" customHeight="1">
      <c r="A11" s="266" t="s">
        <v>18</v>
      </c>
      <c r="B11" s="266"/>
      <c r="C11" s="266"/>
      <c r="D11" s="266"/>
      <c r="E11" s="266"/>
      <c r="F11" s="266"/>
      <c r="G11" s="266"/>
      <c r="H11" s="266"/>
      <c r="I11" s="266"/>
      <c r="J11" s="266"/>
      <c r="K11" s="266"/>
      <c r="L11" s="266"/>
    </row>
    <row r="12" spans="1:12" ht="20.100000000000001" customHeight="1">
      <c r="A12" s="266" t="s">
        <v>19</v>
      </c>
      <c r="B12" s="266"/>
      <c r="C12" s="266"/>
      <c r="D12" s="266"/>
      <c r="E12" s="266"/>
      <c r="F12" s="266"/>
      <c r="G12" s="266"/>
      <c r="H12" s="266"/>
      <c r="I12" s="266"/>
      <c r="J12" s="266"/>
      <c r="K12" s="266"/>
      <c r="L12" s="266"/>
    </row>
    <row r="13" spans="1:12" ht="21" customHeight="1">
      <c r="A13" s="251" t="s">
        <v>20</v>
      </c>
      <c r="B13" s="251" t="s">
        <v>21</v>
      </c>
      <c r="C13" s="250" t="s">
        <v>334</v>
      </c>
      <c r="D13" s="249" t="s">
        <v>10</v>
      </c>
      <c r="E13" s="249" t="s">
        <v>10</v>
      </c>
      <c r="F13" s="249" t="s">
        <v>10</v>
      </c>
      <c r="G13" s="249" t="s">
        <v>10</v>
      </c>
      <c r="H13" s="249" t="s">
        <v>10</v>
      </c>
      <c r="I13" s="249" t="s">
        <v>10</v>
      </c>
      <c r="J13" s="267" t="s">
        <v>10</v>
      </c>
      <c r="K13" s="262" t="s">
        <v>22</v>
      </c>
      <c r="L13" s="251" t="s">
        <v>23</v>
      </c>
    </row>
    <row r="14" spans="1:12" ht="45" customHeight="1">
      <c r="A14" s="251"/>
      <c r="B14" s="251"/>
      <c r="C14" s="250"/>
      <c r="D14" s="249"/>
      <c r="E14" s="249"/>
      <c r="F14" s="249"/>
      <c r="G14" s="249"/>
      <c r="H14" s="249"/>
      <c r="I14" s="249"/>
      <c r="J14" s="267"/>
      <c r="K14" s="262"/>
      <c r="L14" s="251"/>
    </row>
    <row r="15" spans="1:12" ht="51" customHeight="1">
      <c r="A15" s="251"/>
      <c r="B15" s="251"/>
      <c r="C15" s="250"/>
      <c r="D15" s="249"/>
      <c r="E15" s="249"/>
      <c r="F15" s="249"/>
      <c r="G15" s="249"/>
      <c r="H15" s="249"/>
      <c r="I15" s="249"/>
      <c r="J15" s="267"/>
      <c r="K15" s="262"/>
      <c r="L15" s="251"/>
    </row>
    <row r="16" spans="1:12" ht="28.5" customHeight="1">
      <c r="A16" s="251" t="s">
        <v>24</v>
      </c>
      <c r="B16" s="251" t="s">
        <v>25</v>
      </c>
      <c r="C16" s="250" t="s">
        <v>334</v>
      </c>
      <c r="D16" s="249" t="s">
        <v>10</v>
      </c>
      <c r="E16" s="249" t="s">
        <v>10</v>
      </c>
      <c r="F16" s="249" t="s">
        <v>10</v>
      </c>
      <c r="G16" s="249" t="s">
        <v>10</v>
      </c>
      <c r="H16" s="249" t="s">
        <v>10</v>
      </c>
      <c r="I16" s="249" t="s">
        <v>10</v>
      </c>
      <c r="J16" s="264" t="s">
        <v>10</v>
      </c>
      <c r="K16" s="262" t="s">
        <v>292</v>
      </c>
      <c r="L16" s="251" t="s">
        <v>26</v>
      </c>
    </row>
    <row r="17" spans="1:12" ht="29.25" customHeight="1">
      <c r="A17" s="251"/>
      <c r="B17" s="251"/>
      <c r="C17" s="250"/>
      <c r="D17" s="249"/>
      <c r="E17" s="249"/>
      <c r="F17" s="249"/>
      <c r="G17" s="249"/>
      <c r="H17" s="249"/>
      <c r="I17" s="249"/>
      <c r="J17" s="264"/>
      <c r="K17" s="262"/>
      <c r="L17" s="251"/>
    </row>
    <row r="18" spans="1:12" ht="102" customHeight="1">
      <c r="A18" s="251"/>
      <c r="B18" s="251"/>
      <c r="C18" s="250"/>
      <c r="D18" s="249"/>
      <c r="E18" s="249"/>
      <c r="F18" s="249"/>
      <c r="G18" s="249"/>
      <c r="H18" s="249"/>
      <c r="I18" s="249"/>
      <c r="J18" s="264"/>
      <c r="K18" s="262"/>
      <c r="L18" s="251"/>
    </row>
    <row r="19" spans="1:12" ht="23.25" customHeight="1">
      <c r="A19" s="251" t="s">
        <v>27</v>
      </c>
      <c r="B19" s="251" t="s">
        <v>330</v>
      </c>
      <c r="C19" s="171">
        <v>2017</v>
      </c>
      <c r="D19" s="172"/>
      <c r="E19" s="172" t="s">
        <v>10</v>
      </c>
      <c r="F19" s="172" t="s">
        <v>10</v>
      </c>
      <c r="G19" s="172" t="s">
        <v>10</v>
      </c>
      <c r="H19" s="172" t="s">
        <v>10</v>
      </c>
      <c r="I19" s="172"/>
      <c r="J19" s="171" t="s">
        <v>10</v>
      </c>
      <c r="K19" s="251" t="s">
        <v>28</v>
      </c>
      <c r="L19" s="274" t="s">
        <v>333</v>
      </c>
    </row>
    <row r="20" spans="1:12" ht="23.25" customHeight="1">
      <c r="A20" s="251"/>
      <c r="B20" s="251"/>
      <c r="C20" s="171">
        <v>2018</v>
      </c>
      <c r="D20" s="172">
        <v>0</v>
      </c>
      <c r="E20" s="172" t="s">
        <v>10</v>
      </c>
      <c r="F20" s="172" t="s">
        <v>10</v>
      </c>
      <c r="G20" s="172" t="s">
        <v>10</v>
      </c>
      <c r="H20" s="172" t="s">
        <v>10</v>
      </c>
      <c r="I20" s="172">
        <v>0</v>
      </c>
      <c r="J20" s="171" t="s">
        <v>10</v>
      </c>
      <c r="K20" s="251"/>
      <c r="L20" s="275"/>
    </row>
    <row r="21" spans="1:12" ht="20.25" customHeight="1">
      <c r="A21" s="251"/>
      <c r="B21" s="251"/>
      <c r="C21" s="171">
        <v>2019</v>
      </c>
      <c r="D21" s="172">
        <f>I21</f>
        <v>45</v>
      </c>
      <c r="E21" s="172" t="s">
        <v>10</v>
      </c>
      <c r="F21" s="172" t="s">
        <v>10</v>
      </c>
      <c r="G21" s="172" t="s">
        <v>10</v>
      </c>
      <c r="H21" s="172" t="s">
        <v>10</v>
      </c>
      <c r="I21" s="172">
        <v>45</v>
      </c>
      <c r="J21" s="171" t="s">
        <v>10</v>
      </c>
      <c r="K21" s="251"/>
      <c r="L21" s="275"/>
    </row>
    <row r="22" spans="1:12" ht="25.5" customHeight="1">
      <c r="A22" s="251"/>
      <c r="B22" s="251"/>
      <c r="C22" s="171">
        <v>2020</v>
      </c>
      <c r="D22" s="172">
        <f>I22</f>
        <v>60</v>
      </c>
      <c r="E22" s="172" t="s">
        <v>10</v>
      </c>
      <c r="F22" s="172" t="s">
        <v>10</v>
      </c>
      <c r="G22" s="172" t="s">
        <v>10</v>
      </c>
      <c r="H22" s="172" t="s">
        <v>10</v>
      </c>
      <c r="I22" s="172">
        <v>60</v>
      </c>
      <c r="J22" s="204" t="s">
        <v>10</v>
      </c>
      <c r="K22" s="251"/>
      <c r="L22" s="275"/>
    </row>
    <row r="23" spans="1:12" ht="22.5" customHeight="1">
      <c r="A23" s="251"/>
      <c r="B23" s="251"/>
      <c r="C23" s="171">
        <v>2021</v>
      </c>
      <c r="D23" s="172">
        <f>I23</f>
        <v>0</v>
      </c>
      <c r="E23" s="172" t="s">
        <v>10</v>
      </c>
      <c r="F23" s="172" t="s">
        <v>10</v>
      </c>
      <c r="G23" s="172" t="s">
        <v>10</v>
      </c>
      <c r="H23" s="172" t="s">
        <v>10</v>
      </c>
      <c r="I23" s="172">
        <v>0</v>
      </c>
      <c r="J23" s="204" t="s">
        <v>10</v>
      </c>
      <c r="K23" s="251"/>
      <c r="L23" s="275"/>
    </row>
    <row r="24" spans="1:12" ht="18.75" customHeight="1">
      <c r="A24" s="251"/>
      <c r="B24" s="251"/>
      <c r="C24" s="171">
        <v>2022</v>
      </c>
      <c r="D24" s="172">
        <f>I24</f>
        <v>0</v>
      </c>
      <c r="E24" s="172" t="s">
        <v>10</v>
      </c>
      <c r="F24" s="172" t="s">
        <v>10</v>
      </c>
      <c r="G24" s="172" t="s">
        <v>10</v>
      </c>
      <c r="H24" s="172" t="s">
        <v>10</v>
      </c>
      <c r="I24" s="172">
        <v>0</v>
      </c>
      <c r="J24" s="204" t="s">
        <v>10</v>
      </c>
      <c r="K24" s="251"/>
      <c r="L24" s="276"/>
    </row>
    <row r="25" spans="1:12" ht="104.25" customHeight="1">
      <c r="A25" s="98" t="s">
        <v>29</v>
      </c>
      <c r="B25" s="173" t="s">
        <v>30</v>
      </c>
      <c r="C25" s="171" t="s">
        <v>334</v>
      </c>
      <c r="D25" s="174" t="s">
        <v>10</v>
      </c>
      <c r="E25" s="174" t="s">
        <v>10</v>
      </c>
      <c r="F25" s="174" t="s">
        <v>10</v>
      </c>
      <c r="G25" s="174" t="s">
        <v>10</v>
      </c>
      <c r="H25" s="174" t="s">
        <v>10</v>
      </c>
      <c r="I25" s="174" t="s">
        <v>10</v>
      </c>
      <c r="J25" s="171" t="s">
        <v>10</v>
      </c>
      <c r="K25" s="98" t="s">
        <v>293</v>
      </c>
      <c r="L25" s="98" t="s">
        <v>31</v>
      </c>
    </row>
    <row r="26" spans="1:12" ht="42.75" customHeight="1">
      <c r="A26" s="251" t="s">
        <v>32</v>
      </c>
      <c r="B26" s="251" t="s">
        <v>33</v>
      </c>
      <c r="C26" s="250" t="s">
        <v>334</v>
      </c>
      <c r="D26" s="249" t="s">
        <v>10</v>
      </c>
      <c r="E26" s="249" t="s">
        <v>10</v>
      </c>
      <c r="F26" s="249" t="s">
        <v>10</v>
      </c>
      <c r="G26" s="249" t="s">
        <v>10</v>
      </c>
      <c r="H26" s="249" t="s">
        <v>10</v>
      </c>
      <c r="I26" s="249" t="s">
        <v>10</v>
      </c>
      <c r="J26" s="250" t="s">
        <v>10</v>
      </c>
      <c r="K26" s="251" t="s">
        <v>294</v>
      </c>
      <c r="L26" s="251" t="s">
        <v>34</v>
      </c>
    </row>
    <row r="27" spans="1:12" ht="45" customHeight="1">
      <c r="A27" s="251"/>
      <c r="B27" s="251"/>
      <c r="C27" s="250"/>
      <c r="D27" s="249"/>
      <c r="E27" s="249"/>
      <c r="F27" s="249"/>
      <c r="G27" s="249"/>
      <c r="H27" s="249"/>
      <c r="I27" s="249"/>
      <c r="J27" s="250"/>
      <c r="K27" s="251"/>
      <c r="L27" s="251"/>
    </row>
    <row r="28" spans="1:12" ht="27" customHeight="1">
      <c r="A28" s="251" t="s">
        <v>35</v>
      </c>
      <c r="B28" s="251" t="s">
        <v>36</v>
      </c>
      <c r="C28" s="171">
        <v>2017</v>
      </c>
      <c r="D28" s="172">
        <f>J28</f>
        <v>10</v>
      </c>
      <c r="E28" s="172" t="s">
        <v>10</v>
      </c>
      <c r="F28" s="172" t="s">
        <v>10</v>
      </c>
      <c r="G28" s="172" t="s">
        <v>10</v>
      </c>
      <c r="H28" s="172" t="s">
        <v>10</v>
      </c>
      <c r="I28" s="172" t="s">
        <v>10</v>
      </c>
      <c r="J28" s="172">
        <v>10</v>
      </c>
      <c r="K28" s="271" t="s">
        <v>355</v>
      </c>
      <c r="L28" s="274" t="s">
        <v>37</v>
      </c>
    </row>
    <row r="29" spans="1:12" ht="26.25" customHeight="1">
      <c r="A29" s="251"/>
      <c r="B29" s="251"/>
      <c r="C29" s="171">
        <v>2018</v>
      </c>
      <c r="D29" s="172" t="s">
        <v>10</v>
      </c>
      <c r="E29" s="172" t="s">
        <v>10</v>
      </c>
      <c r="F29" s="172" t="s">
        <v>10</v>
      </c>
      <c r="G29" s="172" t="s">
        <v>10</v>
      </c>
      <c r="H29" s="172" t="s">
        <v>10</v>
      </c>
      <c r="I29" s="172" t="s">
        <v>10</v>
      </c>
      <c r="J29" s="172" t="s">
        <v>10</v>
      </c>
      <c r="K29" s="272"/>
      <c r="L29" s="275"/>
    </row>
    <row r="30" spans="1:12" ht="26.25" customHeight="1">
      <c r="A30" s="251"/>
      <c r="B30" s="251"/>
      <c r="C30" s="171">
        <v>2019</v>
      </c>
      <c r="D30" s="172">
        <v>10</v>
      </c>
      <c r="E30" s="172" t="s">
        <v>10</v>
      </c>
      <c r="F30" s="172" t="s">
        <v>10</v>
      </c>
      <c r="G30" s="172" t="s">
        <v>10</v>
      </c>
      <c r="H30" s="172" t="s">
        <v>10</v>
      </c>
      <c r="I30" s="172" t="s">
        <v>10</v>
      </c>
      <c r="J30" s="172">
        <v>10</v>
      </c>
      <c r="K30" s="272"/>
      <c r="L30" s="275"/>
    </row>
    <row r="31" spans="1:12" ht="27" customHeight="1">
      <c r="A31" s="251"/>
      <c r="B31" s="251"/>
      <c r="C31" s="171">
        <v>2020</v>
      </c>
      <c r="D31" s="172">
        <v>10</v>
      </c>
      <c r="E31" s="172" t="s">
        <v>10</v>
      </c>
      <c r="F31" s="172" t="s">
        <v>10</v>
      </c>
      <c r="G31" s="172" t="s">
        <v>10</v>
      </c>
      <c r="H31" s="172" t="s">
        <v>10</v>
      </c>
      <c r="I31" s="172" t="s">
        <v>10</v>
      </c>
      <c r="J31" s="172">
        <v>10</v>
      </c>
      <c r="K31" s="272"/>
      <c r="L31" s="275"/>
    </row>
    <row r="32" spans="1:12" ht="27" customHeight="1">
      <c r="A32" s="251"/>
      <c r="B32" s="251"/>
      <c r="C32" s="171">
        <v>2021</v>
      </c>
      <c r="D32" s="172">
        <v>10</v>
      </c>
      <c r="E32" s="172" t="s">
        <v>10</v>
      </c>
      <c r="F32" s="172" t="s">
        <v>10</v>
      </c>
      <c r="G32" s="172" t="s">
        <v>10</v>
      </c>
      <c r="H32" s="172" t="s">
        <v>10</v>
      </c>
      <c r="I32" s="172" t="s">
        <v>10</v>
      </c>
      <c r="J32" s="172">
        <v>10</v>
      </c>
      <c r="K32" s="272"/>
      <c r="L32" s="275"/>
    </row>
    <row r="33" spans="1:12" ht="28.5" customHeight="1">
      <c r="A33" s="251"/>
      <c r="B33" s="251"/>
      <c r="C33" s="171">
        <v>2022</v>
      </c>
      <c r="D33" s="172">
        <v>10</v>
      </c>
      <c r="E33" s="172" t="s">
        <v>10</v>
      </c>
      <c r="F33" s="172" t="s">
        <v>10</v>
      </c>
      <c r="G33" s="172" t="s">
        <v>10</v>
      </c>
      <c r="H33" s="172" t="s">
        <v>10</v>
      </c>
      <c r="I33" s="172" t="s">
        <v>10</v>
      </c>
      <c r="J33" s="172">
        <v>10</v>
      </c>
      <c r="K33" s="273"/>
      <c r="L33" s="276"/>
    </row>
    <row r="34" spans="1:12" ht="16.5" customHeight="1">
      <c r="A34" s="251" t="s">
        <v>38</v>
      </c>
      <c r="B34" s="251" t="s">
        <v>39</v>
      </c>
      <c r="C34" s="250" t="s">
        <v>334</v>
      </c>
      <c r="D34" s="249" t="s">
        <v>10</v>
      </c>
      <c r="E34" s="249" t="s">
        <v>10</v>
      </c>
      <c r="F34" s="249" t="s">
        <v>10</v>
      </c>
      <c r="G34" s="249" t="s">
        <v>10</v>
      </c>
      <c r="H34" s="249" t="s">
        <v>10</v>
      </c>
      <c r="I34" s="249" t="s">
        <v>10</v>
      </c>
      <c r="J34" s="250" t="s">
        <v>10</v>
      </c>
      <c r="K34" s="251" t="s">
        <v>295</v>
      </c>
      <c r="L34" s="251" t="s">
        <v>40</v>
      </c>
    </row>
    <row r="35" spans="1:12" ht="29.25" customHeight="1">
      <c r="A35" s="251"/>
      <c r="B35" s="251"/>
      <c r="C35" s="250"/>
      <c r="D35" s="249"/>
      <c r="E35" s="249"/>
      <c r="F35" s="249"/>
      <c r="G35" s="249"/>
      <c r="H35" s="249"/>
      <c r="I35" s="249"/>
      <c r="J35" s="250"/>
      <c r="K35" s="251"/>
      <c r="L35" s="251"/>
    </row>
    <row r="36" spans="1:12" ht="24" customHeight="1">
      <c r="A36" s="251"/>
      <c r="B36" s="251"/>
      <c r="C36" s="250"/>
      <c r="D36" s="249"/>
      <c r="E36" s="249"/>
      <c r="F36" s="249"/>
      <c r="G36" s="249"/>
      <c r="H36" s="249"/>
      <c r="I36" s="249"/>
      <c r="J36" s="250"/>
      <c r="K36" s="251"/>
      <c r="L36" s="251"/>
    </row>
    <row r="37" spans="1:12" ht="36" customHeight="1">
      <c r="A37" s="251"/>
      <c r="B37" s="251"/>
      <c r="C37" s="250"/>
      <c r="D37" s="249"/>
      <c r="E37" s="249"/>
      <c r="F37" s="249"/>
      <c r="G37" s="249"/>
      <c r="H37" s="249"/>
      <c r="I37" s="249"/>
      <c r="J37" s="250"/>
      <c r="K37" s="251"/>
      <c r="L37" s="251"/>
    </row>
    <row r="38" spans="1:12" ht="30" customHeight="1">
      <c r="A38" s="251" t="s">
        <v>41</v>
      </c>
      <c r="B38" s="251" t="s">
        <v>42</v>
      </c>
      <c r="C38" s="171">
        <v>2017</v>
      </c>
      <c r="D38" s="174" t="s">
        <v>10</v>
      </c>
      <c r="E38" s="203" t="s">
        <v>10</v>
      </c>
      <c r="F38" s="203" t="s">
        <v>10</v>
      </c>
      <c r="G38" s="203" t="s">
        <v>10</v>
      </c>
      <c r="H38" s="203" t="s">
        <v>10</v>
      </c>
      <c r="I38" s="174" t="s">
        <v>10</v>
      </c>
      <c r="J38" s="204" t="s">
        <v>10</v>
      </c>
      <c r="K38" s="251" t="s">
        <v>43</v>
      </c>
      <c r="L38" s="253" t="s">
        <v>44</v>
      </c>
    </row>
    <row r="39" spans="1:12" ht="27.75" customHeight="1">
      <c r="A39" s="251"/>
      <c r="B39" s="251"/>
      <c r="C39" s="171">
        <v>2018</v>
      </c>
      <c r="D39" s="174" t="s">
        <v>10</v>
      </c>
      <c r="E39" s="203" t="s">
        <v>10</v>
      </c>
      <c r="F39" s="203" t="s">
        <v>10</v>
      </c>
      <c r="G39" s="203" t="s">
        <v>10</v>
      </c>
      <c r="H39" s="203" t="s">
        <v>10</v>
      </c>
      <c r="I39" s="174" t="s">
        <v>10</v>
      </c>
      <c r="J39" s="204" t="s">
        <v>10</v>
      </c>
      <c r="K39" s="251"/>
      <c r="L39" s="253"/>
    </row>
    <row r="40" spans="1:12" ht="18" customHeight="1">
      <c r="A40" s="251"/>
      <c r="B40" s="251"/>
      <c r="C40" s="250">
        <v>2019</v>
      </c>
      <c r="D40" s="249" t="s">
        <v>10</v>
      </c>
      <c r="E40" s="249" t="s">
        <v>10</v>
      </c>
      <c r="F40" s="249" t="s">
        <v>10</v>
      </c>
      <c r="G40" s="249" t="s">
        <v>10</v>
      </c>
      <c r="H40" s="249" t="s">
        <v>10</v>
      </c>
      <c r="I40" s="249" t="s">
        <v>10</v>
      </c>
      <c r="J40" s="250" t="s">
        <v>10</v>
      </c>
      <c r="K40" s="251"/>
      <c r="L40" s="253"/>
    </row>
    <row r="41" spans="1:12" ht="13.5" customHeight="1">
      <c r="A41" s="251"/>
      <c r="B41" s="251"/>
      <c r="C41" s="250"/>
      <c r="D41" s="249"/>
      <c r="E41" s="249"/>
      <c r="F41" s="249"/>
      <c r="G41" s="249"/>
      <c r="H41" s="249"/>
      <c r="I41" s="249"/>
      <c r="J41" s="250"/>
      <c r="K41" s="251"/>
      <c r="L41" s="253"/>
    </row>
    <row r="42" spans="1:12" ht="53.25" hidden="1" customHeight="1" thickBot="1">
      <c r="A42" s="251"/>
      <c r="B42" s="251"/>
      <c r="C42" s="171">
        <v>2020</v>
      </c>
      <c r="D42" s="174"/>
      <c r="E42" s="174"/>
      <c r="F42" s="174"/>
      <c r="G42" s="174"/>
      <c r="H42" s="174"/>
      <c r="I42" s="174"/>
      <c r="J42" s="171"/>
      <c r="K42" s="251"/>
      <c r="L42" s="253"/>
    </row>
    <row r="43" spans="1:12" ht="132.75" hidden="1" customHeight="1" thickBot="1">
      <c r="A43" s="251"/>
      <c r="B43" s="251"/>
      <c r="C43" s="171">
        <v>2021</v>
      </c>
      <c r="D43" s="174"/>
      <c r="E43" s="174"/>
      <c r="F43" s="174"/>
      <c r="G43" s="174"/>
      <c r="H43" s="174"/>
      <c r="I43" s="174"/>
      <c r="J43" s="171"/>
      <c r="K43" s="251"/>
      <c r="L43" s="253"/>
    </row>
    <row r="44" spans="1:12" ht="35.25" customHeight="1">
      <c r="A44" s="251"/>
      <c r="B44" s="251"/>
      <c r="C44" s="171">
        <v>2020</v>
      </c>
      <c r="D44" s="174">
        <v>0</v>
      </c>
      <c r="E44" s="203" t="s">
        <v>10</v>
      </c>
      <c r="F44" s="203" t="s">
        <v>10</v>
      </c>
      <c r="G44" s="203" t="s">
        <v>10</v>
      </c>
      <c r="H44" s="203" t="s">
        <v>10</v>
      </c>
      <c r="I44" s="174">
        <v>0</v>
      </c>
      <c r="J44" s="204" t="s">
        <v>10</v>
      </c>
      <c r="K44" s="251"/>
      <c r="L44" s="253"/>
    </row>
    <row r="45" spans="1:12" ht="28.5" customHeight="1">
      <c r="A45" s="251"/>
      <c r="B45" s="251"/>
      <c r="C45" s="171">
        <v>2021</v>
      </c>
      <c r="D45" s="174">
        <v>0</v>
      </c>
      <c r="E45" s="203" t="s">
        <v>10</v>
      </c>
      <c r="F45" s="203" t="s">
        <v>10</v>
      </c>
      <c r="G45" s="203" t="s">
        <v>10</v>
      </c>
      <c r="H45" s="203" t="s">
        <v>10</v>
      </c>
      <c r="I45" s="174">
        <v>0</v>
      </c>
      <c r="J45" s="204" t="s">
        <v>10</v>
      </c>
      <c r="K45" s="251"/>
      <c r="L45" s="253"/>
    </row>
    <row r="46" spans="1:12" ht="28.5" customHeight="1">
      <c r="A46" s="251"/>
      <c r="B46" s="251"/>
      <c r="C46" s="171">
        <v>2022</v>
      </c>
      <c r="D46" s="450">
        <v>0</v>
      </c>
      <c r="E46" s="450" t="s">
        <v>10</v>
      </c>
      <c r="F46" s="450" t="s">
        <v>10</v>
      </c>
      <c r="G46" s="450" t="s">
        <v>10</v>
      </c>
      <c r="H46" s="450" t="s">
        <v>10</v>
      </c>
      <c r="I46" s="450">
        <v>0</v>
      </c>
      <c r="J46" s="174" t="s">
        <v>10</v>
      </c>
      <c r="K46" s="251"/>
      <c r="L46" s="253"/>
    </row>
    <row r="47" spans="1:12" ht="19.5" customHeight="1">
      <c r="A47" s="251" t="s">
        <v>45</v>
      </c>
      <c r="B47" s="252" t="s">
        <v>46</v>
      </c>
      <c r="C47" s="171">
        <v>2017</v>
      </c>
      <c r="D47" s="450" t="s">
        <v>10</v>
      </c>
      <c r="E47" s="450" t="s">
        <v>10</v>
      </c>
      <c r="F47" s="450" t="s">
        <v>10</v>
      </c>
      <c r="G47" s="450" t="s">
        <v>10</v>
      </c>
      <c r="H47" s="450" t="s">
        <v>10</v>
      </c>
      <c r="I47" s="450" t="s">
        <v>10</v>
      </c>
      <c r="J47" s="171" t="s">
        <v>10</v>
      </c>
      <c r="K47" s="251" t="s">
        <v>47</v>
      </c>
      <c r="L47" s="251" t="s">
        <v>48</v>
      </c>
    </row>
    <row r="48" spans="1:12" ht="27.6" customHeight="1">
      <c r="A48" s="251"/>
      <c r="B48" s="252"/>
      <c r="C48" s="171">
        <v>2018</v>
      </c>
      <c r="D48" s="465">
        <v>1068.164</v>
      </c>
      <c r="E48" s="465" t="s">
        <v>10</v>
      </c>
      <c r="F48" s="465" t="s">
        <v>10</v>
      </c>
      <c r="G48" s="465" t="s">
        <v>10</v>
      </c>
      <c r="H48" s="465" t="s">
        <v>10</v>
      </c>
      <c r="I48" s="465">
        <v>1068.164</v>
      </c>
      <c r="J48" s="171" t="s">
        <v>10</v>
      </c>
      <c r="K48" s="251"/>
      <c r="L48" s="251"/>
    </row>
    <row r="49" spans="1:258" ht="22.7" customHeight="1">
      <c r="A49" s="251"/>
      <c r="B49" s="252"/>
      <c r="C49" s="171">
        <v>2019</v>
      </c>
      <c r="D49" s="450">
        <v>0</v>
      </c>
      <c r="E49" s="450" t="s">
        <v>10</v>
      </c>
      <c r="F49" s="450" t="s">
        <v>10</v>
      </c>
      <c r="G49" s="450" t="s">
        <v>10</v>
      </c>
      <c r="H49" s="450" t="s">
        <v>10</v>
      </c>
      <c r="I49" s="450">
        <v>0</v>
      </c>
      <c r="J49" s="171" t="s">
        <v>10</v>
      </c>
      <c r="K49" s="251"/>
      <c r="L49" s="251"/>
    </row>
    <row r="50" spans="1:258" ht="25.7" customHeight="1">
      <c r="A50" s="251"/>
      <c r="B50" s="252"/>
      <c r="C50" s="171">
        <v>2020</v>
      </c>
      <c r="D50" s="450">
        <v>0</v>
      </c>
      <c r="E50" s="450" t="s">
        <v>10</v>
      </c>
      <c r="F50" s="450" t="s">
        <v>10</v>
      </c>
      <c r="G50" s="450" t="s">
        <v>10</v>
      </c>
      <c r="H50" s="450" t="s">
        <v>10</v>
      </c>
      <c r="I50" s="450">
        <v>0</v>
      </c>
      <c r="J50" s="171" t="s">
        <v>10</v>
      </c>
      <c r="K50" s="251"/>
      <c r="L50" s="251"/>
    </row>
    <row r="51" spans="1:258" ht="25.7" customHeight="1">
      <c r="A51" s="251"/>
      <c r="B51" s="252"/>
      <c r="C51" s="171">
        <v>2021</v>
      </c>
      <c r="D51" s="450">
        <v>0</v>
      </c>
      <c r="E51" s="450"/>
      <c r="F51" s="450"/>
      <c r="G51" s="450"/>
      <c r="H51" s="450"/>
      <c r="I51" s="450">
        <v>0</v>
      </c>
      <c r="J51" s="171"/>
      <c r="K51" s="251"/>
      <c r="L51" s="251"/>
    </row>
    <row r="52" spans="1:258" ht="25.7" customHeight="1">
      <c r="A52" s="251"/>
      <c r="B52" s="252"/>
      <c r="C52" s="171">
        <v>2022</v>
      </c>
      <c r="D52" s="450">
        <v>0</v>
      </c>
      <c r="E52" s="450"/>
      <c r="F52" s="450"/>
      <c r="G52" s="450"/>
      <c r="H52" s="450"/>
      <c r="I52" s="450">
        <v>0</v>
      </c>
      <c r="J52" s="171"/>
      <c r="K52" s="251"/>
      <c r="L52" s="251"/>
    </row>
    <row r="53" spans="1:258" ht="25.7" customHeight="1">
      <c r="A53" s="251">
        <v>10</v>
      </c>
      <c r="B53" s="252" t="s">
        <v>329</v>
      </c>
      <c r="C53" s="171">
        <v>2017</v>
      </c>
      <c r="D53" s="450">
        <v>0</v>
      </c>
      <c r="E53" s="450" t="s">
        <v>10</v>
      </c>
      <c r="F53" s="450" t="s">
        <v>10</v>
      </c>
      <c r="G53" s="450" t="s">
        <v>10</v>
      </c>
      <c r="H53" s="450" t="s">
        <v>10</v>
      </c>
      <c r="I53" s="450">
        <v>0</v>
      </c>
      <c r="J53" s="171" t="s">
        <v>10</v>
      </c>
      <c r="K53" s="251" t="s">
        <v>47</v>
      </c>
      <c r="L53" s="251" t="s">
        <v>48</v>
      </c>
    </row>
    <row r="54" spans="1:258" ht="25.7" customHeight="1">
      <c r="A54" s="251"/>
      <c r="B54" s="252"/>
      <c r="C54" s="171">
        <v>2018</v>
      </c>
      <c r="D54" s="450">
        <v>0</v>
      </c>
      <c r="E54" s="450" t="s">
        <v>10</v>
      </c>
      <c r="F54" s="450" t="s">
        <v>10</v>
      </c>
      <c r="G54" s="450" t="s">
        <v>10</v>
      </c>
      <c r="H54" s="450" t="s">
        <v>10</v>
      </c>
      <c r="I54" s="450">
        <v>0</v>
      </c>
      <c r="J54" s="171" t="s">
        <v>10</v>
      </c>
      <c r="K54" s="251"/>
      <c r="L54" s="251"/>
    </row>
    <row r="55" spans="1:258" ht="25.7" customHeight="1">
      <c r="A55" s="251"/>
      <c r="B55" s="252"/>
      <c r="C55" s="171">
        <v>2019</v>
      </c>
      <c r="D55" s="451">
        <v>429.97451999999998</v>
      </c>
      <c r="E55" s="450" t="s">
        <v>10</v>
      </c>
      <c r="F55" s="450" t="s">
        <v>10</v>
      </c>
      <c r="G55" s="450" t="s">
        <v>10</v>
      </c>
      <c r="H55" s="450" t="s">
        <v>10</v>
      </c>
      <c r="I55" s="451">
        <v>429.97451999999998</v>
      </c>
      <c r="J55" s="171" t="s">
        <v>10</v>
      </c>
      <c r="K55" s="251"/>
      <c r="L55" s="251"/>
    </row>
    <row r="56" spans="1:258" ht="25.7" customHeight="1">
      <c r="A56" s="251"/>
      <c r="B56" s="252"/>
      <c r="C56" s="171">
        <v>2020</v>
      </c>
      <c r="D56" s="450">
        <v>0</v>
      </c>
      <c r="E56" s="450" t="s">
        <v>10</v>
      </c>
      <c r="F56" s="450" t="s">
        <v>10</v>
      </c>
      <c r="G56" s="450" t="s">
        <v>10</v>
      </c>
      <c r="H56" s="450" t="s">
        <v>10</v>
      </c>
      <c r="I56" s="450">
        <v>0</v>
      </c>
      <c r="J56" s="171" t="s">
        <v>10</v>
      </c>
      <c r="K56" s="251"/>
      <c r="L56" s="251"/>
    </row>
    <row r="57" spans="1:258" ht="28.5" customHeight="1">
      <c r="A57" s="251"/>
      <c r="B57" s="252"/>
      <c r="C57" s="171">
        <v>2021</v>
      </c>
      <c r="D57" s="174">
        <v>0</v>
      </c>
      <c r="E57" s="174" t="s">
        <v>10</v>
      </c>
      <c r="F57" s="174" t="s">
        <v>10</v>
      </c>
      <c r="G57" s="174" t="s">
        <v>10</v>
      </c>
      <c r="H57" s="174" t="s">
        <v>10</v>
      </c>
      <c r="I57" s="174">
        <v>0</v>
      </c>
      <c r="J57" s="171" t="s">
        <v>10</v>
      </c>
      <c r="K57" s="251"/>
      <c r="L57" s="251"/>
    </row>
    <row r="58" spans="1:258" ht="28.5" customHeight="1">
      <c r="A58" s="251"/>
      <c r="B58" s="252"/>
      <c r="C58" s="171">
        <v>2022</v>
      </c>
      <c r="D58" s="174">
        <v>0</v>
      </c>
      <c r="E58" s="174" t="s">
        <v>10</v>
      </c>
      <c r="F58" s="174" t="s">
        <v>10</v>
      </c>
      <c r="G58" s="174" t="s">
        <v>10</v>
      </c>
      <c r="H58" s="174" t="s">
        <v>10</v>
      </c>
      <c r="I58" s="174">
        <v>0</v>
      </c>
      <c r="J58" s="171"/>
      <c r="K58" s="251"/>
      <c r="L58" s="251"/>
    </row>
    <row r="59" spans="1:258" ht="75.75" customHeight="1" thickBot="1">
      <c r="A59" s="175">
        <v>11</v>
      </c>
      <c r="B59" s="175" t="s">
        <v>49</v>
      </c>
      <c r="C59" s="175" t="s">
        <v>334</v>
      </c>
      <c r="D59" s="452" t="s">
        <v>10</v>
      </c>
      <c r="E59" s="452" t="s">
        <v>10</v>
      </c>
      <c r="F59" s="452" t="s">
        <v>10</v>
      </c>
      <c r="G59" s="452" t="s">
        <v>10</v>
      </c>
      <c r="H59" s="452" t="s">
        <v>10</v>
      </c>
      <c r="I59" s="452" t="s">
        <v>10</v>
      </c>
      <c r="J59" s="175" t="s">
        <v>10</v>
      </c>
      <c r="K59" s="175" t="s">
        <v>50</v>
      </c>
      <c r="L59" s="176" t="s">
        <v>51</v>
      </c>
    </row>
    <row r="60" spans="1:258" ht="79.5" hidden="1" customHeight="1">
      <c r="A60" s="19"/>
      <c r="B60" s="20"/>
      <c r="C60" s="205"/>
      <c r="D60" s="453"/>
      <c r="E60" s="453"/>
      <c r="F60" s="453"/>
      <c r="G60" s="453"/>
      <c r="H60" s="453"/>
      <c r="I60" s="453"/>
      <c r="J60" s="205"/>
      <c r="K60" s="19"/>
      <c r="L60" s="21"/>
    </row>
    <row r="61" spans="1:258" ht="79.5" hidden="1" customHeight="1">
      <c r="A61" s="19"/>
      <c r="B61" s="20"/>
      <c r="C61" s="205"/>
      <c r="D61" s="453"/>
      <c r="E61" s="453"/>
      <c r="F61" s="453"/>
      <c r="G61" s="453"/>
      <c r="H61" s="453"/>
      <c r="I61" s="453"/>
      <c r="J61" s="205"/>
      <c r="K61" s="19"/>
      <c r="L61" s="21"/>
    </row>
    <row r="62" spans="1:258" ht="79.5" hidden="1" customHeight="1">
      <c r="A62" s="19"/>
      <c r="B62" s="20"/>
      <c r="C62" s="205"/>
      <c r="D62" s="453"/>
      <c r="E62" s="453"/>
      <c r="F62" s="453"/>
      <c r="G62" s="453"/>
      <c r="H62" s="453"/>
      <c r="I62" s="453"/>
      <c r="J62" s="205"/>
      <c r="K62" s="19"/>
      <c r="L62" s="21"/>
    </row>
    <row r="63" spans="1:258" ht="36.4" hidden="1" customHeight="1">
      <c r="A63"/>
      <c r="B63"/>
      <c r="C63" s="454"/>
      <c r="D63" s="454"/>
      <c r="E63" s="454"/>
      <c r="F63" s="454"/>
      <c r="G63" s="454"/>
      <c r="H63" s="454"/>
      <c r="I63" s="454"/>
      <c r="J63" s="454"/>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row>
    <row r="64" spans="1:258" ht="38.25" hidden="1" customHeight="1">
      <c r="A64"/>
      <c r="B64"/>
      <c r="C64" s="454"/>
      <c r="D64" s="454"/>
      <c r="E64" s="454"/>
      <c r="F64" s="454"/>
      <c r="G64" s="454"/>
      <c r="H64" s="454"/>
      <c r="I64" s="454"/>
      <c r="J64" s="45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row>
    <row r="65" spans="1:258" ht="35.65" hidden="1" customHeight="1">
      <c r="A65"/>
      <c r="B65"/>
      <c r="C65" s="454"/>
      <c r="D65" s="454"/>
      <c r="E65" s="454"/>
      <c r="F65" s="454"/>
      <c r="G65" s="454"/>
      <c r="H65" s="454"/>
      <c r="I65" s="454"/>
      <c r="J65" s="454"/>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row>
    <row r="66" spans="1:258" ht="19.5" customHeight="1">
      <c r="A66" s="254" t="s">
        <v>52</v>
      </c>
      <c r="B66" s="255"/>
      <c r="C66" s="206">
        <v>2017</v>
      </c>
      <c r="D66" s="455">
        <v>10</v>
      </c>
      <c r="E66" s="455" t="s">
        <v>10</v>
      </c>
      <c r="F66" s="455" t="s">
        <v>10</v>
      </c>
      <c r="G66" s="455" t="s">
        <v>10</v>
      </c>
      <c r="H66" s="455" t="s">
        <v>10</v>
      </c>
      <c r="I66" s="456"/>
      <c r="J66" s="455">
        <f>J28</f>
        <v>10</v>
      </c>
      <c r="K66" s="255"/>
      <c r="L66" s="245"/>
    </row>
    <row r="67" spans="1:258" ht="19.5" customHeight="1">
      <c r="A67" s="256"/>
      <c r="B67" s="257"/>
      <c r="C67" s="207">
        <v>2018</v>
      </c>
      <c r="D67" s="457">
        <f>D48+D20</f>
        <v>1068.164</v>
      </c>
      <c r="E67" s="458" t="s">
        <v>10</v>
      </c>
      <c r="F67" s="458" t="s">
        <v>10</v>
      </c>
      <c r="G67" s="458" t="s">
        <v>10</v>
      </c>
      <c r="H67" s="458" t="s">
        <v>10</v>
      </c>
      <c r="I67" s="457">
        <f>I48+I20</f>
        <v>1068.164</v>
      </c>
      <c r="J67" s="458" t="str">
        <f>J29</f>
        <v>-</v>
      </c>
      <c r="K67" s="257"/>
      <c r="L67" s="246"/>
    </row>
    <row r="68" spans="1:258" ht="20.25" customHeight="1">
      <c r="A68" s="256"/>
      <c r="B68" s="257"/>
      <c r="C68" s="207">
        <v>2019</v>
      </c>
      <c r="D68" s="459">
        <f>D49+D30+D21+D55</f>
        <v>484.97451999999998</v>
      </c>
      <c r="E68" s="458" t="s">
        <v>10</v>
      </c>
      <c r="F68" s="458" t="s">
        <v>10</v>
      </c>
      <c r="G68" s="458" t="s">
        <v>10</v>
      </c>
      <c r="H68" s="458" t="s">
        <v>10</v>
      </c>
      <c r="I68" s="459">
        <f>I49+I21+I55</f>
        <v>474.97451999999998</v>
      </c>
      <c r="J68" s="458">
        <f>J30</f>
        <v>10</v>
      </c>
      <c r="K68" s="257"/>
      <c r="L68" s="246"/>
    </row>
    <row r="69" spans="1:258" ht="20.25" customHeight="1">
      <c r="A69" s="256"/>
      <c r="B69" s="257"/>
      <c r="C69" s="207">
        <v>2020</v>
      </c>
      <c r="D69" s="457">
        <f>D50+D31+D22+D44</f>
        <v>70</v>
      </c>
      <c r="E69" s="458" t="s">
        <v>10</v>
      </c>
      <c r="F69" s="458" t="s">
        <v>10</v>
      </c>
      <c r="G69" s="458" t="s">
        <v>10</v>
      </c>
      <c r="H69" s="458" t="s">
        <v>10</v>
      </c>
      <c r="I69" s="457">
        <f>I50+I22+I44</f>
        <v>60</v>
      </c>
      <c r="J69" s="458">
        <f t="shared" ref="J69:J70" si="0">J31</f>
        <v>10</v>
      </c>
      <c r="K69" s="257"/>
      <c r="L69" s="246"/>
    </row>
    <row r="70" spans="1:258" ht="26.25" customHeight="1">
      <c r="A70" s="256"/>
      <c r="B70" s="257"/>
      <c r="C70" s="207">
        <v>2021</v>
      </c>
      <c r="D70" s="457">
        <f>D51+D32+D23+D45</f>
        <v>10</v>
      </c>
      <c r="E70" s="458" t="s">
        <v>10</v>
      </c>
      <c r="F70" s="458" t="s">
        <v>10</v>
      </c>
      <c r="G70" s="458" t="s">
        <v>10</v>
      </c>
      <c r="H70" s="458" t="s">
        <v>10</v>
      </c>
      <c r="I70" s="457">
        <f>I51+I23+I45</f>
        <v>0</v>
      </c>
      <c r="J70" s="458">
        <f t="shared" si="0"/>
        <v>10</v>
      </c>
      <c r="K70" s="257"/>
      <c r="L70" s="246"/>
    </row>
    <row r="71" spans="1:258" ht="26.25" customHeight="1">
      <c r="A71" s="258"/>
      <c r="B71" s="259"/>
      <c r="C71" s="208">
        <v>2022</v>
      </c>
      <c r="D71" s="460">
        <f>D58+D52+D46+D33+D24</f>
        <v>10</v>
      </c>
      <c r="E71" s="461"/>
      <c r="F71" s="461"/>
      <c r="G71" s="461"/>
      <c r="H71" s="461"/>
      <c r="I71" s="460">
        <f>I24</f>
        <v>0</v>
      </c>
      <c r="J71" s="461">
        <f>J33</f>
        <v>10</v>
      </c>
      <c r="K71" s="259"/>
      <c r="L71" s="247"/>
    </row>
    <row r="72" spans="1:258" ht="29.25" customHeight="1" thickBot="1">
      <c r="A72" s="260"/>
      <c r="B72" s="261"/>
      <c r="C72" s="209" t="s">
        <v>334</v>
      </c>
      <c r="D72" s="462">
        <f>D71+D70+D69+D68+D67+D66</f>
        <v>1653.13852</v>
      </c>
      <c r="E72" s="463"/>
      <c r="F72" s="463"/>
      <c r="G72" s="463"/>
      <c r="H72" s="463"/>
      <c r="I72" s="462">
        <f>I71+I70+I69+I68+I67</f>
        <v>1603.13852</v>
      </c>
      <c r="J72" s="464">
        <f>J71+J70+J69+J68+J66</f>
        <v>50</v>
      </c>
      <c r="K72" s="261"/>
      <c r="L72" s="248"/>
    </row>
    <row r="65540" ht="12.95" customHeight="1"/>
    <row r="65541" ht="12.95" customHeight="1"/>
    <row r="65542" ht="12.95" customHeight="1"/>
    <row r="65543" ht="12.95" customHeight="1"/>
    <row r="65544" ht="12.95" customHeight="1"/>
    <row r="65545" ht="12.95" customHeight="1"/>
    <row r="65546" ht="12.95" customHeight="1"/>
    <row r="65547" ht="12.95" customHeight="1"/>
    <row r="65548" ht="12.95" customHeight="1"/>
    <row r="65549" ht="12.95" customHeight="1"/>
    <row r="65550" ht="12.95" customHeight="1"/>
    <row r="65551" ht="12.95" customHeight="1"/>
    <row r="65552" ht="12.95" customHeight="1"/>
    <row r="65553" ht="12.95" customHeight="1"/>
    <row r="65554" ht="12.95" customHeight="1"/>
    <row r="65555" ht="12.95" customHeight="1"/>
    <row r="65556" ht="12.95" customHeight="1"/>
    <row r="65557" ht="12.95" customHeight="1"/>
    <row r="65558" ht="12.95" customHeight="1"/>
  </sheetData>
  <sheetProtection selectLockedCells="1" selectUnlockedCells="1"/>
  <mergeCells count="99">
    <mergeCell ref="D40:D41"/>
    <mergeCell ref="E40:E41"/>
    <mergeCell ref="G34:G37"/>
    <mergeCell ref="K28:K33"/>
    <mergeCell ref="L28:L33"/>
    <mergeCell ref="F40:F41"/>
    <mergeCell ref="G40:G41"/>
    <mergeCell ref="I34:I37"/>
    <mergeCell ref="J34:J37"/>
    <mergeCell ref="K34:K37"/>
    <mergeCell ref="L34:L37"/>
    <mergeCell ref="H40:H41"/>
    <mergeCell ref="H34:H37"/>
    <mergeCell ref="F34:F37"/>
    <mergeCell ref="A1:L1"/>
    <mergeCell ref="A2:L2"/>
    <mergeCell ref="A3:L3"/>
    <mergeCell ref="A4:A8"/>
    <mergeCell ref="B4:B8"/>
    <mergeCell ref="C4:C8"/>
    <mergeCell ref="D4:D8"/>
    <mergeCell ref="E4:I4"/>
    <mergeCell ref="J4:J8"/>
    <mergeCell ref="K4:K8"/>
    <mergeCell ref="L4:L8"/>
    <mergeCell ref="E5:E8"/>
    <mergeCell ref="I6:I8"/>
    <mergeCell ref="F7:F8"/>
    <mergeCell ref="G7:H7"/>
    <mergeCell ref="F5:I5"/>
    <mergeCell ref="F6:H6"/>
    <mergeCell ref="I16:I18"/>
    <mergeCell ref="J16:J18"/>
    <mergeCell ref="H16:H18"/>
    <mergeCell ref="F16:F18"/>
    <mergeCell ref="G16:G18"/>
    <mergeCell ref="A10:L10"/>
    <mergeCell ref="A11:L11"/>
    <mergeCell ref="A12:L12"/>
    <mergeCell ref="A13:A15"/>
    <mergeCell ref="B13:B15"/>
    <mergeCell ref="C13:C15"/>
    <mergeCell ref="I13:I15"/>
    <mergeCell ref="J13:J15"/>
    <mergeCell ref="L13:L15"/>
    <mergeCell ref="K13:K15"/>
    <mergeCell ref="A26:A27"/>
    <mergeCell ref="B26:B27"/>
    <mergeCell ref="C26:C27"/>
    <mergeCell ref="D26:D27"/>
    <mergeCell ref="E26:E27"/>
    <mergeCell ref="B34:B37"/>
    <mergeCell ref="C34:C37"/>
    <mergeCell ref="L16:L18"/>
    <mergeCell ref="F13:F15"/>
    <mergeCell ref="G13:G15"/>
    <mergeCell ref="H26:H27"/>
    <mergeCell ref="I26:I27"/>
    <mergeCell ref="J26:J27"/>
    <mergeCell ref="L26:L27"/>
    <mergeCell ref="D13:D15"/>
    <mergeCell ref="D34:D37"/>
    <mergeCell ref="E34:E37"/>
    <mergeCell ref="L19:L24"/>
    <mergeCell ref="F26:F27"/>
    <mergeCell ref="K26:K27"/>
    <mergeCell ref="G26:G27"/>
    <mergeCell ref="E13:E15"/>
    <mergeCell ref="H13:H15"/>
    <mergeCell ref="A66:B72"/>
    <mergeCell ref="K66:K72"/>
    <mergeCell ref="B19:B24"/>
    <mergeCell ref="A19:A24"/>
    <mergeCell ref="K19:K24"/>
    <mergeCell ref="A28:A33"/>
    <mergeCell ref="B28:B33"/>
    <mergeCell ref="A16:A18"/>
    <mergeCell ref="B16:B18"/>
    <mergeCell ref="K16:K18"/>
    <mergeCell ref="C16:C18"/>
    <mergeCell ref="D16:D18"/>
    <mergeCell ref="E16:E18"/>
    <mergeCell ref="A34:A37"/>
    <mergeCell ref="L66:L72"/>
    <mergeCell ref="I40:I41"/>
    <mergeCell ref="J40:J41"/>
    <mergeCell ref="A38:A46"/>
    <mergeCell ref="B38:B46"/>
    <mergeCell ref="A53:A58"/>
    <mergeCell ref="B53:B58"/>
    <mergeCell ref="K53:K58"/>
    <mergeCell ref="L53:L58"/>
    <mergeCell ref="K38:K46"/>
    <mergeCell ref="L38:L46"/>
    <mergeCell ref="A47:A52"/>
    <mergeCell ref="B47:B52"/>
    <mergeCell ref="K47:K52"/>
    <mergeCell ref="L47:L52"/>
    <mergeCell ref="C40:C41"/>
  </mergeCells>
  <pageMargins left="0.35433070866141736" right="0.19685039370078741" top="0.35433070866141736" bottom="0.11811023622047245" header="0.19685039370078741" footer="0.19685039370078741"/>
  <pageSetup paperSize="9" scale="49" firstPageNumber="0" orientation="landscape" horizontalDpi="300" verticalDpi="300" r:id="rId1"/>
  <headerFooter alignWithMargins="0"/>
  <rowBreaks count="1" manualBreakCount="1">
    <brk id="33" max="11" man="1"/>
  </rowBreaks>
  <legacyDrawing r:id="rId2"/>
  <oleObjects>
    <oleObject progId="Word.Document.8" shapeId="2049" r:id="rId3"/>
  </oleObjects>
</worksheet>
</file>

<file path=xl/worksheets/sheet3.xml><?xml version="1.0" encoding="utf-8"?>
<worksheet xmlns="http://schemas.openxmlformats.org/spreadsheetml/2006/main" xmlns:r="http://schemas.openxmlformats.org/officeDocument/2006/relationships">
  <sheetPr enableFormatConditionsCalculation="0">
    <tabColor indexed="50"/>
  </sheetPr>
  <dimension ref="A1:M132"/>
  <sheetViews>
    <sheetView view="pageBreakPreview" topLeftCell="A10" zoomScale="60" workbookViewId="0">
      <selection activeCell="G126" sqref="G126"/>
    </sheetView>
  </sheetViews>
  <sheetFormatPr defaultColWidth="9" defaultRowHeight="15"/>
  <cols>
    <col min="1" max="1" width="10.140625" style="22" customWidth="1"/>
    <col min="2" max="2" width="67.5703125" style="23" customWidth="1"/>
    <col min="3" max="3" width="19.7109375" style="22" customWidth="1"/>
    <col min="4" max="4" width="13.42578125" style="23" customWidth="1"/>
    <col min="5" max="5" width="9" style="23" customWidth="1"/>
    <col min="6" max="6" width="9" style="40" customWidth="1"/>
    <col min="7" max="7" width="12.28515625" style="40" customWidth="1"/>
    <col min="8" max="8" width="13" style="23" customWidth="1"/>
    <col min="9" max="9" width="13.85546875" style="23" customWidth="1"/>
    <col min="10" max="10" width="11.140625" style="23" customWidth="1"/>
    <col min="11" max="11" width="33.42578125" style="22" customWidth="1"/>
    <col min="12" max="12" width="47.42578125" style="22" customWidth="1"/>
    <col min="13" max="13" width="0.5703125" style="23" customWidth="1"/>
    <col min="14" max="16384" width="9" style="23"/>
  </cols>
  <sheetData>
    <row r="1" spans="1:12" ht="33" customHeight="1">
      <c r="A1" s="289"/>
      <c r="B1" s="289"/>
      <c r="C1" s="289"/>
      <c r="D1" s="289"/>
      <c r="E1" s="289"/>
      <c r="F1" s="289"/>
      <c r="G1" s="289"/>
      <c r="H1" s="289"/>
      <c r="I1" s="289"/>
      <c r="J1" s="289"/>
      <c r="K1" s="289"/>
      <c r="L1" s="289"/>
    </row>
    <row r="2" spans="1:12" ht="28.5" customHeight="1">
      <c r="A2" s="290" t="s">
        <v>273</v>
      </c>
      <c r="B2" s="290"/>
      <c r="C2" s="290"/>
      <c r="D2" s="290"/>
      <c r="E2" s="290"/>
      <c r="F2" s="290"/>
      <c r="G2" s="290"/>
      <c r="H2" s="290"/>
      <c r="I2" s="290"/>
      <c r="J2" s="290"/>
      <c r="K2" s="290"/>
      <c r="L2" s="290"/>
    </row>
    <row r="3" spans="1:12" ht="42.75" customHeight="1" thickBot="1">
      <c r="B3" s="291" t="s">
        <v>296</v>
      </c>
      <c r="C3" s="291"/>
      <c r="D3" s="291"/>
      <c r="E3" s="291"/>
      <c r="F3" s="291"/>
      <c r="G3" s="291"/>
      <c r="H3" s="291"/>
      <c r="I3" s="291"/>
      <c r="J3" s="291"/>
      <c r="K3" s="291"/>
      <c r="L3" s="291"/>
    </row>
    <row r="4" spans="1:12" ht="16.5" customHeight="1" thickBot="1">
      <c r="A4" s="292" t="s">
        <v>14</v>
      </c>
      <c r="B4" s="292" t="s">
        <v>1</v>
      </c>
      <c r="C4" s="292" t="s">
        <v>2</v>
      </c>
      <c r="D4" s="292" t="s">
        <v>53</v>
      </c>
      <c r="E4" s="292" t="s">
        <v>16</v>
      </c>
      <c r="F4" s="292"/>
      <c r="G4" s="292"/>
      <c r="H4" s="292"/>
      <c r="I4" s="292"/>
      <c r="J4" s="292"/>
      <c r="K4" s="292" t="s">
        <v>283</v>
      </c>
      <c r="L4" s="292" t="s">
        <v>279</v>
      </c>
    </row>
    <row r="5" spans="1:12" ht="22.5" customHeight="1" thickBot="1">
      <c r="A5" s="292"/>
      <c r="B5" s="292"/>
      <c r="C5" s="292"/>
      <c r="D5" s="292"/>
      <c r="E5" s="292" t="s">
        <v>5</v>
      </c>
      <c r="F5" s="295" t="s">
        <v>6</v>
      </c>
      <c r="G5" s="296"/>
      <c r="H5" s="296"/>
      <c r="I5" s="297"/>
      <c r="J5" s="292" t="s">
        <v>7</v>
      </c>
      <c r="K5" s="292"/>
      <c r="L5" s="292"/>
    </row>
    <row r="6" spans="1:12" ht="35.25" customHeight="1" thickBot="1">
      <c r="A6" s="292"/>
      <c r="B6" s="292"/>
      <c r="C6" s="292"/>
      <c r="D6" s="292"/>
      <c r="E6" s="292"/>
      <c r="F6" s="298" t="s">
        <v>8</v>
      </c>
      <c r="G6" s="299"/>
      <c r="H6" s="300"/>
      <c r="I6" s="293" t="s">
        <v>9</v>
      </c>
      <c r="J6" s="292"/>
      <c r="K6" s="292"/>
      <c r="L6" s="292"/>
    </row>
    <row r="7" spans="1:12" ht="16.5" thickBot="1">
      <c r="A7" s="292"/>
      <c r="B7" s="292"/>
      <c r="C7" s="292"/>
      <c r="D7" s="292"/>
      <c r="E7" s="292"/>
      <c r="F7" s="298" t="s">
        <v>274</v>
      </c>
      <c r="G7" s="302" t="s">
        <v>275</v>
      </c>
      <c r="H7" s="303"/>
      <c r="I7" s="294"/>
      <c r="J7" s="292"/>
      <c r="K7" s="292"/>
      <c r="L7" s="292"/>
    </row>
    <row r="8" spans="1:12" ht="69" customHeight="1" thickBot="1">
      <c r="A8" s="292"/>
      <c r="B8" s="292"/>
      <c r="C8" s="292"/>
      <c r="D8" s="292"/>
      <c r="E8" s="292"/>
      <c r="F8" s="301"/>
      <c r="G8" s="24" t="s">
        <v>276</v>
      </c>
      <c r="H8" s="42" t="s">
        <v>277</v>
      </c>
      <c r="I8" s="293"/>
      <c r="J8" s="292"/>
      <c r="K8" s="292"/>
      <c r="L8" s="292"/>
    </row>
    <row r="9" spans="1:12" ht="16.5" thickBot="1">
      <c r="A9" s="24">
        <v>1</v>
      </c>
      <c r="B9" s="25">
        <v>2</v>
      </c>
      <c r="C9" s="26">
        <v>3</v>
      </c>
      <c r="D9" s="25">
        <v>4</v>
      </c>
      <c r="E9" s="25">
        <v>5</v>
      </c>
      <c r="F9" s="25">
        <v>6</v>
      </c>
      <c r="G9" s="25">
        <v>7</v>
      </c>
      <c r="H9" s="25">
        <v>8</v>
      </c>
      <c r="I9" s="25">
        <v>9</v>
      </c>
      <c r="J9" s="25">
        <v>10</v>
      </c>
      <c r="K9" s="26">
        <v>11</v>
      </c>
      <c r="L9" s="26">
        <v>12</v>
      </c>
    </row>
    <row r="10" spans="1:12" ht="23.25" customHeight="1">
      <c r="A10" s="304" t="s">
        <v>54</v>
      </c>
      <c r="B10" s="304"/>
      <c r="C10" s="304"/>
      <c r="D10" s="304"/>
      <c r="E10" s="304"/>
      <c r="F10" s="304"/>
      <c r="G10" s="304"/>
      <c r="H10" s="304"/>
      <c r="I10" s="304"/>
      <c r="J10" s="304"/>
      <c r="K10" s="304"/>
      <c r="L10" s="304"/>
    </row>
    <row r="11" spans="1:12" ht="20.25" customHeight="1">
      <c r="A11" s="305" t="s">
        <v>55</v>
      </c>
      <c r="B11" s="305"/>
      <c r="C11" s="305"/>
      <c r="D11" s="305"/>
      <c r="E11" s="305"/>
      <c r="F11" s="305"/>
      <c r="G11" s="305"/>
      <c r="H11" s="305"/>
      <c r="I11" s="305"/>
      <c r="J11" s="305"/>
      <c r="K11" s="305"/>
      <c r="L11" s="305"/>
    </row>
    <row r="12" spans="1:12" ht="51.75" customHeight="1" thickBot="1">
      <c r="A12" s="306" t="s">
        <v>56</v>
      </c>
      <c r="B12" s="306"/>
      <c r="C12" s="306"/>
      <c r="D12" s="306"/>
      <c r="E12" s="306"/>
      <c r="F12" s="306"/>
      <c r="G12" s="306"/>
      <c r="H12" s="306"/>
      <c r="I12" s="306"/>
      <c r="J12" s="306"/>
      <c r="K12" s="306"/>
      <c r="L12" s="306"/>
    </row>
    <row r="13" spans="1:12" ht="19.5" customHeight="1">
      <c r="A13" s="287" t="s">
        <v>20</v>
      </c>
      <c r="B13" s="288" t="s">
        <v>57</v>
      </c>
      <c r="C13" s="285">
        <v>2017</v>
      </c>
      <c r="D13" s="285" t="s">
        <v>58</v>
      </c>
      <c r="E13" s="285" t="s">
        <v>10</v>
      </c>
      <c r="F13" s="285" t="s">
        <v>10</v>
      </c>
      <c r="G13" s="285" t="s">
        <v>10</v>
      </c>
      <c r="H13" s="285" t="s">
        <v>59</v>
      </c>
      <c r="I13" s="285" t="s">
        <v>58</v>
      </c>
      <c r="J13" s="285" t="s">
        <v>10</v>
      </c>
      <c r="K13" s="285" t="s">
        <v>297</v>
      </c>
      <c r="L13" s="286" t="s">
        <v>60</v>
      </c>
    </row>
    <row r="14" spans="1:12" ht="6" customHeight="1">
      <c r="A14" s="278"/>
      <c r="B14" s="284"/>
      <c r="C14" s="253"/>
      <c r="D14" s="253"/>
      <c r="E14" s="253"/>
      <c r="F14" s="253"/>
      <c r="G14" s="253"/>
      <c r="H14" s="253"/>
      <c r="I14" s="253"/>
      <c r="J14" s="253"/>
      <c r="K14" s="253"/>
      <c r="L14" s="277"/>
    </row>
    <row r="15" spans="1:12" ht="13.5" customHeight="1">
      <c r="A15" s="278"/>
      <c r="B15" s="284"/>
      <c r="C15" s="253"/>
      <c r="D15" s="253"/>
      <c r="E15" s="253"/>
      <c r="F15" s="253"/>
      <c r="G15" s="253"/>
      <c r="H15" s="253"/>
      <c r="I15" s="253"/>
      <c r="J15" s="253"/>
      <c r="K15" s="253"/>
      <c r="L15" s="277"/>
    </row>
    <row r="16" spans="1:12" ht="24.95" customHeight="1">
      <c r="A16" s="278"/>
      <c r="B16" s="284"/>
      <c r="C16" s="67">
        <v>2018</v>
      </c>
      <c r="D16" s="67" t="s">
        <v>58</v>
      </c>
      <c r="E16" s="67" t="s">
        <v>10</v>
      </c>
      <c r="F16" s="67" t="s">
        <v>10</v>
      </c>
      <c r="G16" s="67" t="s">
        <v>10</v>
      </c>
      <c r="H16" s="67" t="s">
        <v>59</v>
      </c>
      <c r="I16" s="67" t="s">
        <v>58</v>
      </c>
      <c r="J16" s="67" t="s">
        <v>10</v>
      </c>
      <c r="K16" s="253"/>
      <c r="L16" s="277"/>
    </row>
    <row r="17" spans="1:13" ht="26.65" customHeight="1">
      <c r="A17" s="278"/>
      <c r="B17" s="284"/>
      <c r="C17" s="67">
        <v>2019</v>
      </c>
      <c r="D17" s="67" t="s">
        <v>58</v>
      </c>
      <c r="E17" s="67" t="s">
        <v>10</v>
      </c>
      <c r="F17" s="67" t="s">
        <v>10</v>
      </c>
      <c r="G17" s="67" t="s">
        <v>10</v>
      </c>
      <c r="H17" s="67" t="s">
        <v>10</v>
      </c>
      <c r="I17" s="67" t="s">
        <v>58</v>
      </c>
      <c r="J17" s="67" t="s">
        <v>10</v>
      </c>
      <c r="K17" s="253"/>
      <c r="L17" s="277"/>
    </row>
    <row r="18" spans="1:13" s="48" customFormat="1" ht="26.65" customHeight="1">
      <c r="A18" s="278"/>
      <c r="B18" s="284"/>
      <c r="C18" s="67">
        <v>2020</v>
      </c>
      <c r="D18" s="67" t="s">
        <v>58</v>
      </c>
      <c r="E18" s="67" t="s">
        <v>10</v>
      </c>
      <c r="F18" s="67" t="s">
        <v>10</v>
      </c>
      <c r="G18" s="67" t="s">
        <v>10</v>
      </c>
      <c r="H18" s="67" t="s">
        <v>10</v>
      </c>
      <c r="I18" s="67" t="s">
        <v>10</v>
      </c>
      <c r="J18" s="67" t="s">
        <v>10</v>
      </c>
      <c r="K18" s="253"/>
      <c r="L18" s="277"/>
    </row>
    <row r="19" spans="1:13" ht="26.65" customHeight="1">
      <c r="A19" s="278"/>
      <c r="B19" s="284"/>
      <c r="C19" s="67">
        <v>2021</v>
      </c>
      <c r="D19" s="67" t="str">
        <f>D17</f>
        <v>- *</v>
      </c>
      <c r="E19" s="67" t="s">
        <v>10</v>
      </c>
      <c r="F19" s="67" t="s">
        <v>10</v>
      </c>
      <c r="G19" s="67" t="s">
        <v>10</v>
      </c>
      <c r="H19" s="67" t="s">
        <v>10</v>
      </c>
      <c r="I19" s="67" t="str">
        <f>I17</f>
        <v>- *</v>
      </c>
      <c r="J19" s="67" t="s">
        <v>10</v>
      </c>
      <c r="K19" s="253"/>
      <c r="L19" s="277"/>
    </row>
    <row r="20" spans="1:13" s="48" customFormat="1" ht="26.65" customHeight="1">
      <c r="A20" s="278"/>
      <c r="B20" s="284"/>
      <c r="C20" s="67">
        <v>2022</v>
      </c>
      <c r="D20" s="67" t="str">
        <f>D18</f>
        <v>- *</v>
      </c>
      <c r="E20" s="67" t="s">
        <v>10</v>
      </c>
      <c r="F20" s="67" t="s">
        <v>10</v>
      </c>
      <c r="G20" s="67" t="s">
        <v>10</v>
      </c>
      <c r="H20" s="67" t="s">
        <v>10</v>
      </c>
      <c r="I20" s="67" t="s">
        <v>10</v>
      </c>
      <c r="J20" s="67" t="s">
        <v>10</v>
      </c>
      <c r="K20" s="253"/>
      <c r="L20" s="277"/>
    </row>
    <row r="21" spans="1:13" ht="20.45" customHeight="1">
      <c r="A21" s="278" t="s">
        <v>24</v>
      </c>
      <c r="B21" s="284" t="s">
        <v>61</v>
      </c>
      <c r="C21" s="67">
        <v>2017</v>
      </c>
      <c r="D21" s="67" t="s">
        <v>58</v>
      </c>
      <c r="E21" s="67" t="s">
        <v>10</v>
      </c>
      <c r="F21" s="67" t="s">
        <v>10</v>
      </c>
      <c r="G21" s="67" t="s">
        <v>10</v>
      </c>
      <c r="H21" s="67" t="s">
        <v>59</v>
      </c>
      <c r="I21" s="67" t="s">
        <v>58</v>
      </c>
      <c r="J21" s="67" t="s">
        <v>10</v>
      </c>
      <c r="K21" s="253"/>
      <c r="L21" s="277"/>
    </row>
    <row r="22" spans="1:13" ht="19.5" customHeight="1" thickBot="1">
      <c r="A22" s="278"/>
      <c r="B22" s="284"/>
      <c r="C22" s="67">
        <v>2018</v>
      </c>
      <c r="D22" s="67" t="s">
        <v>58</v>
      </c>
      <c r="E22" s="67" t="s">
        <v>10</v>
      </c>
      <c r="F22" s="67" t="s">
        <v>10</v>
      </c>
      <c r="G22" s="67" t="s">
        <v>10</v>
      </c>
      <c r="H22" s="67" t="s">
        <v>59</v>
      </c>
      <c r="I22" s="67" t="s">
        <v>58</v>
      </c>
      <c r="J22" s="67" t="s">
        <v>10</v>
      </c>
      <c r="K22" s="253"/>
      <c r="L22" s="277"/>
    </row>
    <row r="23" spans="1:13" ht="24.6" customHeight="1" thickBot="1">
      <c r="A23" s="278"/>
      <c r="B23" s="284"/>
      <c r="C23" s="68">
        <v>2019</v>
      </c>
      <c r="D23" s="67" t="s">
        <v>58</v>
      </c>
      <c r="E23" s="69" t="s">
        <v>58</v>
      </c>
      <c r="F23" s="69" t="s">
        <v>10</v>
      </c>
      <c r="G23" s="67" t="s">
        <v>10</v>
      </c>
      <c r="H23" s="67" t="s">
        <v>10</v>
      </c>
      <c r="I23" s="253" t="s">
        <v>59</v>
      </c>
      <c r="J23" s="253" t="s">
        <v>58</v>
      </c>
      <c r="K23" s="253"/>
      <c r="L23" s="277"/>
      <c r="M23" s="66"/>
    </row>
    <row r="24" spans="1:13" ht="18.95" customHeight="1" thickBot="1">
      <c r="A24" s="278"/>
      <c r="B24" s="284"/>
      <c r="C24" s="68">
        <v>2020</v>
      </c>
      <c r="D24" s="67" t="s">
        <v>58</v>
      </c>
      <c r="E24" s="69" t="s">
        <v>58</v>
      </c>
      <c r="F24" s="69" t="s">
        <v>10</v>
      </c>
      <c r="G24" s="67" t="s">
        <v>10</v>
      </c>
      <c r="H24" s="67" t="s">
        <v>10</v>
      </c>
      <c r="I24" s="253"/>
      <c r="J24" s="253"/>
      <c r="K24" s="253"/>
      <c r="L24" s="277"/>
      <c r="M24" s="66"/>
    </row>
    <row r="25" spans="1:13" ht="28.5" customHeight="1">
      <c r="A25" s="278"/>
      <c r="B25" s="284"/>
      <c r="C25" s="67">
        <v>2021</v>
      </c>
      <c r="D25" s="67" t="str">
        <f>E23</f>
        <v>- *</v>
      </c>
      <c r="E25" s="67" t="s">
        <v>10</v>
      </c>
      <c r="F25" s="67" t="s">
        <v>10</v>
      </c>
      <c r="G25" s="67" t="s">
        <v>10</v>
      </c>
      <c r="H25" s="67" t="s">
        <v>10</v>
      </c>
      <c r="I25" s="67" t="str">
        <f>J23</f>
        <v>- *</v>
      </c>
      <c r="J25" s="67" t="s">
        <v>10</v>
      </c>
      <c r="K25" s="253"/>
      <c r="L25" s="277"/>
    </row>
    <row r="26" spans="1:13" s="48" customFormat="1" ht="28.5" customHeight="1">
      <c r="A26" s="278"/>
      <c r="B26" s="284"/>
      <c r="C26" s="67">
        <v>2022</v>
      </c>
      <c r="D26" s="67" t="str">
        <f>E24</f>
        <v>- *</v>
      </c>
      <c r="E26" s="67" t="s">
        <v>10</v>
      </c>
      <c r="F26" s="67" t="s">
        <v>10</v>
      </c>
      <c r="G26" s="67" t="s">
        <v>10</v>
      </c>
      <c r="H26" s="67" t="s">
        <v>10</v>
      </c>
      <c r="I26" s="67" t="s">
        <v>10</v>
      </c>
      <c r="J26" s="67" t="s">
        <v>10</v>
      </c>
      <c r="K26" s="253"/>
      <c r="L26" s="277"/>
    </row>
    <row r="27" spans="1:13" ht="21" customHeight="1">
      <c r="A27" s="278" t="s">
        <v>27</v>
      </c>
      <c r="B27" s="284" t="s">
        <v>62</v>
      </c>
      <c r="C27" s="67">
        <v>2017</v>
      </c>
      <c r="D27" s="67" t="s">
        <v>58</v>
      </c>
      <c r="E27" s="67" t="s">
        <v>10</v>
      </c>
      <c r="F27" s="67" t="s">
        <v>10</v>
      </c>
      <c r="G27" s="67" t="s">
        <v>10</v>
      </c>
      <c r="H27" s="67" t="s">
        <v>59</v>
      </c>
      <c r="I27" s="67" t="s">
        <v>58</v>
      </c>
      <c r="J27" s="67" t="s">
        <v>10</v>
      </c>
      <c r="K27" s="253"/>
      <c r="L27" s="277" t="s">
        <v>63</v>
      </c>
    </row>
    <row r="28" spans="1:13" ht="22.7" customHeight="1">
      <c r="A28" s="278"/>
      <c r="B28" s="284"/>
      <c r="C28" s="67">
        <v>2018</v>
      </c>
      <c r="D28" s="67" t="s">
        <v>58</v>
      </c>
      <c r="E28" s="67" t="s">
        <v>10</v>
      </c>
      <c r="F28" s="67" t="s">
        <v>10</v>
      </c>
      <c r="G28" s="67" t="s">
        <v>10</v>
      </c>
      <c r="H28" s="67" t="s">
        <v>59</v>
      </c>
      <c r="I28" s="67" t="s">
        <v>58</v>
      </c>
      <c r="J28" s="67" t="s">
        <v>10</v>
      </c>
      <c r="K28" s="253"/>
      <c r="L28" s="277"/>
    </row>
    <row r="29" spans="1:13" ht="15" customHeight="1">
      <c r="A29" s="278"/>
      <c r="B29" s="284"/>
      <c r="C29" s="253">
        <v>2019</v>
      </c>
      <c r="D29" s="253" t="s">
        <v>58</v>
      </c>
      <c r="E29" s="253" t="s">
        <v>10</v>
      </c>
      <c r="F29" s="253" t="s">
        <v>10</v>
      </c>
      <c r="G29" s="253" t="s">
        <v>10</v>
      </c>
      <c r="H29" s="253" t="s">
        <v>59</v>
      </c>
      <c r="I29" s="253" t="s">
        <v>58</v>
      </c>
      <c r="J29" s="253" t="s">
        <v>10</v>
      </c>
      <c r="K29" s="253"/>
      <c r="L29" s="277"/>
    </row>
    <row r="30" spans="1:13" ht="8.25" customHeight="1">
      <c r="A30" s="278"/>
      <c r="B30" s="284"/>
      <c r="C30" s="253"/>
      <c r="D30" s="253"/>
      <c r="E30" s="253"/>
      <c r="F30" s="253"/>
      <c r="G30" s="253"/>
      <c r="H30" s="253"/>
      <c r="I30" s="253"/>
      <c r="J30" s="253"/>
      <c r="K30" s="253"/>
      <c r="L30" s="277"/>
    </row>
    <row r="31" spans="1:13" ht="5.25" customHeight="1">
      <c r="A31" s="278"/>
      <c r="B31" s="284"/>
      <c r="C31" s="253"/>
      <c r="D31" s="253"/>
      <c r="E31" s="253"/>
      <c r="F31" s="253"/>
      <c r="G31" s="253"/>
      <c r="H31" s="253"/>
      <c r="I31" s="253"/>
      <c r="J31" s="253"/>
      <c r="K31" s="253"/>
      <c r="L31" s="277"/>
    </row>
    <row r="32" spans="1:13" ht="20.85" customHeight="1">
      <c r="A32" s="278"/>
      <c r="B32" s="284"/>
      <c r="C32" s="67">
        <v>2020</v>
      </c>
      <c r="D32" s="67" t="str">
        <f>D35</f>
        <v>- *</v>
      </c>
      <c r="E32" s="67" t="s">
        <v>10</v>
      </c>
      <c r="F32" s="67" t="s">
        <v>10</v>
      </c>
      <c r="G32" s="67" t="s">
        <v>10</v>
      </c>
      <c r="H32" s="67" t="s">
        <v>10</v>
      </c>
      <c r="I32" s="67" t="str">
        <f>I28</f>
        <v>- *</v>
      </c>
      <c r="J32" s="67" t="s">
        <v>10</v>
      </c>
      <c r="K32" s="253"/>
      <c r="L32" s="277"/>
    </row>
    <row r="33" spans="1:12" s="48" customFormat="1" ht="20.85" customHeight="1">
      <c r="A33" s="278"/>
      <c r="B33" s="284"/>
      <c r="C33" s="67">
        <v>2021</v>
      </c>
      <c r="D33" s="67" t="s">
        <v>58</v>
      </c>
      <c r="E33" s="67" t="s">
        <v>10</v>
      </c>
      <c r="F33" s="67" t="s">
        <v>10</v>
      </c>
      <c r="G33" s="67" t="s">
        <v>10</v>
      </c>
      <c r="H33" s="67" t="s">
        <v>10</v>
      </c>
      <c r="I33" s="67" t="s">
        <v>58</v>
      </c>
      <c r="J33" s="67" t="s">
        <v>10</v>
      </c>
      <c r="K33" s="253"/>
      <c r="L33" s="277"/>
    </row>
    <row r="34" spans="1:12" s="48" customFormat="1" ht="20.85" customHeight="1">
      <c r="A34" s="278"/>
      <c r="B34" s="284"/>
      <c r="C34" s="67">
        <v>2022</v>
      </c>
      <c r="D34" s="67" t="s">
        <v>10</v>
      </c>
      <c r="E34" s="67" t="s">
        <v>10</v>
      </c>
      <c r="F34" s="67" t="s">
        <v>10</v>
      </c>
      <c r="G34" s="67" t="s">
        <v>10</v>
      </c>
      <c r="H34" s="67" t="s">
        <v>10</v>
      </c>
      <c r="I34" s="67" t="s">
        <v>10</v>
      </c>
      <c r="J34" s="67" t="s">
        <v>10</v>
      </c>
      <c r="K34" s="253"/>
      <c r="L34" s="277"/>
    </row>
    <row r="35" spans="1:12" ht="18.600000000000001" customHeight="1">
      <c r="A35" s="278" t="s">
        <v>29</v>
      </c>
      <c r="B35" s="284" t="s">
        <v>64</v>
      </c>
      <c r="C35" s="253">
        <v>2017</v>
      </c>
      <c r="D35" s="253" t="s">
        <v>58</v>
      </c>
      <c r="E35" s="253" t="s">
        <v>10</v>
      </c>
      <c r="F35" s="253" t="s">
        <v>10</v>
      </c>
      <c r="G35" s="253" t="s">
        <v>10</v>
      </c>
      <c r="H35" s="253" t="s">
        <v>59</v>
      </c>
      <c r="I35" s="253" t="s">
        <v>58</v>
      </c>
      <c r="J35" s="253" t="s">
        <v>10</v>
      </c>
      <c r="K35" s="253" t="s">
        <v>298</v>
      </c>
      <c r="L35" s="277" t="s">
        <v>63</v>
      </c>
    </row>
    <row r="36" spans="1:12" ht="6.75" customHeight="1">
      <c r="A36" s="278"/>
      <c r="B36" s="284"/>
      <c r="C36" s="253"/>
      <c r="D36" s="253"/>
      <c r="E36" s="253"/>
      <c r="F36" s="253"/>
      <c r="G36" s="253"/>
      <c r="H36" s="253"/>
      <c r="I36" s="253"/>
      <c r="J36" s="253"/>
      <c r="K36" s="253"/>
      <c r="L36" s="277"/>
    </row>
    <row r="37" spans="1:12" ht="23.85" customHeight="1">
      <c r="A37" s="278"/>
      <c r="B37" s="284"/>
      <c r="C37" s="67">
        <v>2018</v>
      </c>
      <c r="D37" s="67" t="s">
        <v>58</v>
      </c>
      <c r="E37" s="67" t="s">
        <v>10</v>
      </c>
      <c r="F37" s="67" t="s">
        <v>10</v>
      </c>
      <c r="G37" s="67" t="s">
        <v>10</v>
      </c>
      <c r="H37" s="67" t="s">
        <v>59</v>
      </c>
      <c r="I37" s="67" t="s">
        <v>58</v>
      </c>
      <c r="J37" s="67" t="s">
        <v>10</v>
      </c>
      <c r="K37" s="253"/>
      <c r="L37" s="277"/>
    </row>
    <row r="38" spans="1:12" ht="7.5" customHeight="1">
      <c r="A38" s="278"/>
      <c r="B38" s="284"/>
      <c r="C38" s="253">
        <v>2019</v>
      </c>
      <c r="D38" s="253" t="s">
        <v>58</v>
      </c>
      <c r="E38" s="253" t="s">
        <v>10</v>
      </c>
      <c r="F38" s="253" t="s">
        <v>10</v>
      </c>
      <c r="G38" s="253" t="s">
        <v>10</v>
      </c>
      <c r="H38" s="253" t="s">
        <v>59</v>
      </c>
      <c r="I38" s="253" t="s">
        <v>58</v>
      </c>
      <c r="J38" s="253" t="s">
        <v>10</v>
      </c>
      <c r="K38" s="253"/>
      <c r="L38" s="277"/>
    </row>
    <row r="39" spans="1:12" ht="15.95" customHeight="1">
      <c r="A39" s="278"/>
      <c r="B39" s="284"/>
      <c r="C39" s="253"/>
      <c r="D39" s="253"/>
      <c r="E39" s="253"/>
      <c r="F39" s="253"/>
      <c r="G39" s="253"/>
      <c r="H39" s="253"/>
      <c r="I39" s="253"/>
      <c r="J39" s="253"/>
      <c r="K39" s="253"/>
      <c r="L39" s="277"/>
    </row>
    <row r="40" spans="1:12" ht="9.4" customHeight="1">
      <c r="A40" s="278"/>
      <c r="B40" s="284"/>
      <c r="C40" s="253"/>
      <c r="D40" s="253"/>
      <c r="E40" s="253"/>
      <c r="F40" s="253"/>
      <c r="G40" s="253"/>
      <c r="H40" s="253"/>
      <c r="I40" s="253"/>
      <c r="J40" s="253"/>
      <c r="K40" s="253"/>
      <c r="L40" s="277"/>
    </row>
    <row r="41" spans="1:12" ht="22.7" customHeight="1">
      <c r="A41" s="278"/>
      <c r="B41" s="284"/>
      <c r="C41" s="67">
        <v>2020</v>
      </c>
      <c r="D41" s="67" t="str">
        <f>D38</f>
        <v>- *</v>
      </c>
      <c r="E41" s="67" t="s">
        <v>10</v>
      </c>
      <c r="F41" s="67" t="s">
        <v>10</v>
      </c>
      <c r="G41" s="67" t="s">
        <v>10</v>
      </c>
      <c r="H41" s="67" t="s">
        <v>10</v>
      </c>
      <c r="I41" s="67" t="str">
        <f>I38</f>
        <v>- *</v>
      </c>
      <c r="J41" s="67" t="s">
        <v>10</v>
      </c>
      <c r="K41" s="253"/>
      <c r="L41" s="277"/>
    </row>
    <row r="42" spans="1:12" s="48" customFormat="1" ht="22.7" customHeight="1">
      <c r="A42" s="278"/>
      <c r="B42" s="284"/>
      <c r="C42" s="67">
        <v>2021</v>
      </c>
      <c r="D42" s="67" t="s">
        <v>58</v>
      </c>
      <c r="E42" s="67" t="s">
        <v>10</v>
      </c>
      <c r="F42" s="67" t="s">
        <v>10</v>
      </c>
      <c r="G42" s="67" t="s">
        <v>10</v>
      </c>
      <c r="H42" s="67" t="s">
        <v>10</v>
      </c>
      <c r="I42" s="67" t="s">
        <v>58</v>
      </c>
      <c r="J42" s="67"/>
      <c r="K42" s="253"/>
      <c r="L42" s="277"/>
    </row>
    <row r="43" spans="1:12" s="48" customFormat="1" ht="22.7" customHeight="1">
      <c r="A43" s="278"/>
      <c r="B43" s="284"/>
      <c r="C43" s="67">
        <v>2022</v>
      </c>
      <c r="D43" s="67" t="s">
        <v>58</v>
      </c>
      <c r="E43" s="67" t="s">
        <v>10</v>
      </c>
      <c r="F43" s="67" t="s">
        <v>10</v>
      </c>
      <c r="G43" s="67" t="s">
        <v>10</v>
      </c>
      <c r="H43" s="67" t="s">
        <v>10</v>
      </c>
      <c r="I43" s="67" t="s">
        <v>58</v>
      </c>
      <c r="J43" s="67"/>
      <c r="K43" s="253"/>
      <c r="L43" s="277"/>
    </row>
    <row r="44" spans="1:12" ht="19.5" customHeight="1">
      <c r="A44" s="278" t="s">
        <v>32</v>
      </c>
      <c r="B44" s="284" t="s">
        <v>65</v>
      </c>
      <c r="C44" s="67">
        <v>2017</v>
      </c>
      <c r="D44" s="67" t="s">
        <v>58</v>
      </c>
      <c r="E44" s="67" t="s">
        <v>10</v>
      </c>
      <c r="F44" s="67" t="s">
        <v>10</v>
      </c>
      <c r="G44" s="67" t="s">
        <v>10</v>
      </c>
      <c r="H44" s="67" t="s">
        <v>59</v>
      </c>
      <c r="I44" s="67" t="s">
        <v>58</v>
      </c>
      <c r="J44" s="67" t="s">
        <v>10</v>
      </c>
      <c r="K44" s="253" t="s">
        <v>47</v>
      </c>
      <c r="L44" s="277"/>
    </row>
    <row r="45" spans="1:12" ht="21.4" customHeight="1">
      <c r="A45" s="278"/>
      <c r="B45" s="284"/>
      <c r="C45" s="67">
        <v>2018</v>
      </c>
      <c r="D45" s="67" t="s">
        <v>58</v>
      </c>
      <c r="E45" s="67" t="s">
        <v>10</v>
      </c>
      <c r="F45" s="67" t="s">
        <v>10</v>
      </c>
      <c r="G45" s="67" t="s">
        <v>10</v>
      </c>
      <c r="H45" s="67" t="s">
        <v>59</v>
      </c>
      <c r="I45" s="67" t="s">
        <v>58</v>
      </c>
      <c r="J45" s="67" t="s">
        <v>10</v>
      </c>
      <c r="K45" s="253"/>
      <c r="L45" s="277"/>
    </row>
    <row r="46" spans="1:12" ht="12.4" customHeight="1">
      <c r="A46" s="278"/>
      <c r="B46" s="284"/>
      <c r="C46" s="253">
        <v>2019</v>
      </c>
      <c r="D46" s="253" t="s">
        <v>58</v>
      </c>
      <c r="E46" s="253" t="s">
        <v>10</v>
      </c>
      <c r="F46" s="253" t="s">
        <v>10</v>
      </c>
      <c r="G46" s="253" t="s">
        <v>10</v>
      </c>
      <c r="H46" s="253" t="s">
        <v>59</v>
      </c>
      <c r="I46" s="253" t="s">
        <v>58</v>
      </c>
      <c r="J46" s="253" t="s">
        <v>10</v>
      </c>
      <c r="K46" s="253"/>
      <c r="L46" s="277"/>
    </row>
    <row r="47" spans="1:12" ht="7.5" customHeight="1">
      <c r="A47" s="278"/>
      <c r="B47" s="284"/>
      <c r="C47" s="253"/>
      <c r="D47" s="253"/>
      <c r="E47" s="253"/>
      <c r="F47" s="253"/>
      <c r="G47" s="253"/>
      <c r="H47" s="253"/>
      <c r="I47" s="253"/>
      <c r="J47" s="253"/>
      <c r="K47" s="253"/>
      <c r="L47" s="277"/>
    </row>
    <row r="48" spans="1:12" ht="4.7" customHeight="1">
      <c r="A48" s="278"/>
      <c r="B48" s="284"/>
      <c r="C48" s="253"/>
      <c r="D48" s="253"/>
      <c r="E48" s="253"/>
      <c r="F48" s="253"/>
      <c r="G48" s="253"/>
      <c r="H48" s="253"/>
      <c r="I48" s="253"/>
      <c r="J48" s="253"/>
      <c r="K48" s="253"/>
      <c r="L48" s="277"/>
    </row>
    <row r="49" spans="1:12" ht="24.6" customHeight="1">
      <c r="A49" s="278"/>
      <c r="B49" s="284"/>
      <c r="C49" s="67">
        <v>2020</v>
      </c>
      <c r="D49" s="67" t="str">
        <f>D46</f>
        <v>- *</v>
      </c>
      <c r="E49" s="67" t="s">
        <v>10</v>
      </c>
      <c r="F49" s="67" t="s">
        <v>10</v>
      </c>
      <c r="G49" s="67" t="s">
        <v>10</v>
      </c>
      <c r="H49" s="67" t="s">
        <v>10</v>
      </c>
      <c r="I49" s="67" t="str">
        <f>I46</f>
        <v>- *</v>
      </c>
      <c r="J49" s="67" t="s">
        <v>10</v>
      </c>
      <c r="K49" s="253"/>
      <c r="L49" s="277"/>
    </row>
    <row r="50" spans="1:12" s="48" customFormat="1" ht="24.6" customHeight="1">
      <c r="A50" s="278"/>
      <c r="B50" s="284"/>
      <c r="C50" s="67">
        <v>2021</v>
      </c>
      <c r="D50" s="67" t="s">
        <v>58</v>
      </c>
      <c r="E50" s="67" t="s">
        <v>10</v>
      </c>
      <c r="F50" s="67" t="s">
        <v>10</v>
      </c>
      <c r="G50" s="67" t="s">
        <v>10</v>
      </c>
      <c r="H50" s="67" t="s">
        <v>59</v>
      </c>
      <c r="I50" s="67" t="s">
        <v>58</v>
      </c>
      <c r="J50" s="67" t="s">
        <v>10</v>
      </c>
      <c r="K50" s="253"/>
      <c r="L50" s="277"/>
    </row>
    <row r="51" spans="1:12" s="48" customFormat="1" ht="24.6" customHeight="1">
      <c r="A51" s="278"/>
      <c r="B51" s="284"/>
      <c r="C51" s="67">
        <v>2022</v>
      </c>
      <c r="D51" s="67" t="s">
        <v>58</v>
      </c>
      <c r="E51" s="67" t="s">
        <v>10</v>
      </c>
      <c r="F51" s="67" t="s">
        <v>10</v>
      </c>
      <c r="G51" s="67" t="s">
        <v>10</v>
      </c>
      <c r="H51" s="67" t="s">
        <v>59</v>
      </c>
      <c r="I51" s="67" t="s">
        <v>58</v>
      </c>
      <c r="J51" s="67" t="s">
        <v>10</v>
      </c>
      <c r="K51" s="253"/>
      <c r="L51" s="277"/>
    </row>
    <row r="52" spans="1:12" ht="25.7" customHeight="1">
      <c r="A52" s="278" t="s">
        <v>35</v>
      </c>
      <c r="B52" s="284" t="s">
        <v>66</v>
      </c>
      <c r="C52" s="67">
        <v>2017</v>
      </c>
      <c r="D52" s="67" t="s">
        <v>58</v>
      </c>
      <c r="E52" s="67" t="s">
        <v>10</v>
      </c>
      <c r="F52" s="67" t="s">
        <v>10</v>
      </c>
      <c r="G52" s="67" t="s">
        <v>10</v>
      </c>
      <c r="H52" s="67" t="s">
        <v>59</v>
      </c>
      <c r="I52" s="67" t="s">
        <v>58</v>
      </c>
      <c r="J52" s="67" t="s">
        <v>10</v>
      </c>
      <c r="K52" s="253" t="s">
        <v>67</v>
      </c>
      <c r="L52" s="277" t="s">
        <v>63</v>
      </c>
    </row>
    <row r="53" spans="1:12" ht="22.5" customHeight="1">
      <c r="A53" s="278"/>
      <c r="B53" s="284"/>
      <c r="C53" s="67">
        <v>2018</v>
      </c>
      <c r="D53" s="67" t="s">
        <v>58</v>
      </c>
      <c r="E53" s="67" t="s">
        <v>10</v>
      </c>
      <c r="F53" s="67" t="s">
        <v>10</v>
      </c>
      <c r="G53" s="67" t="s">
        <v>10</v>
      </c>
      <c r="H53" s="67" t="s">
        <v>59</v>
      </c>
      <c r="I53" s="67" t="s">
        <v>58</v>
      </c>
      <c r="J53" s="67" t="s">
        <v>10</v>
      </c>
      <c r="K53" s="253"/>
      <c r="L53" s="277"/>
    </row>
    <row r="54" spans="1:12" ht="9.9499999999999993" customHeight="1">
      <c r="A54" s="278"/>
      <c r="B54" s="284"/>
      <c r="C54" s="253">
        <v>2019</v>
      </c>
      <c r="D54" s="253" t="s">
        <v>58</v>
      </c>
      <c r="E54" s="253" t="s">
        <v>10</v>
      </c>
      <c r="F54" s="253" t="s">
        <v>10</v>
      </c>
      <c r="G54" s="253" t="s">
        <v>10</v>
      </c>
      <c r="H54" s="253" t="s">
        <v>59</v>
      </c>
      <c r="I54" s="253" t="s">
        <v>58</v>
      </c>
      <c r="J54" s="253" t="s">
        <v>10</v>
      </c>
      <c r="K54" s="253"/>
      <c r="L54" s="277"/>
    </row>
    <row r="55" spans="1:12" ht="8.85" customHeight="1">
      <c r="A55" s="278"/>
      <c r="B55" s="284"/>
      <c r="C55" s="253"/>
      <c r="D55" s="253"/>
      <c r="E55" s="253"/>
      <c r="F55" s="253"/>
      <c r="G55" s="253"/>
      <c r="H55" s="253"/>
      <c r="I55" s="253"/>
      <c r="J55" s="253"/>
      <c r="K55" s="253"/>
      <c r="L55" s="277"/>
    </row>
    <row r="56" spans="1:12" ht="9.4" customHeight="1">
      <c r="A56" s="278"/>
      <c r="B56" s="284"/>
      <c r="C56" s="253"/>
      <c r="D56" s="253"/>
      <c r="E56" s="253"/>
      <c r="F56" s="253"/>
      <c r="G56" s="253"/>
      <c r="H56" s="253"/>
      <c r="I56" s="253"/>
      <c r="J56" s="253"/>
      <c r="K56" s="253"/>
      <c r="L56" s="277"/>
    </row>
    <row r="57" spans="1:12" ht="17.25" customHeight="1">
      <c r="A57" s="278"/>
      <c r="B57" s="284"/>
      <c r="C57" s="67">
        <v>2020</v>
      </c>
      <c r="D57" s="253" t="s">
        <v>58</v>
      </c>
      <c r="E57" s="67" t="s">
        <v>10</v>
      </c>
      <c r="F57" s="67" t="s">
        <v>10</v>
      </c>
      <c r="G57" s="67" t="s">
        <v>10</v>
      </c>
      <c r="H57" s="67" t="s">
        <v>10</v>
      </c>
      <c r="I57" s="253" t="s">
        <v>58</v>
      </c>
      <c r="J57" s="67" t="s">
        <v>10</v>
      </c>
      <c r="K57" s="253"/>
      <c r="L57" s="277"/>
    </row>
    <row r="58" spans="1:12" s="48" customFormat="1" ht="17.25" customHeight="1">
      <c r="A58" s="278"/>
      <c r="B58" s="284"/>
      <c r="C58" s="67">
        <v>2021</v>
      </c>
      <c r="D58" s="253"/>
      <c r="E58" s="67"/>
      <c r="F58" s="67"/>
      <c r="G58" s="67"/>
      <c r="H58" s="67"/>
      <c r="I58" s="253"/>
      <c r="J58" s="67"/>
      <c r="K58" s="253"/>
      <c r="L58" s="277"/>
    </row>
    <row r="59" spans="1:12" s="48" customFormat="1" ht="17.25" customHeight="1">
      <c r="A59" s="278"/>
      <c r="B59" s="284"/>
      <c r="C59" s="67">
        <v>2022</v>
      </c>
      <c r="D59" s="253"/>
      <c r="E59" s="67"/>
      <c r="F59" s="67"/>
      <c r="G59" s="67"/>
      <c r="H59" s="67"/>
      <c r="I59" s="253"/>
      <c r="J59" s="67"/>
      <c r="K59" s="253"/>
      <c r="L59" s="277"/>
    </row>
    <row r="60" spans="1:12" ht="15" customHeight="1">
      <c r="A60" s="278" t="s">
        <v>38</v>
      </c>
      <c r="B60" s="253" t="s">
        <v>68</v>
      </c>
      <c r="C60" s="307" t="s">
        <v>334</v>
      </c>
      <c r="D60" s="283" t="s">
        <v>10</v>
      </c>
      <c r="E60" s="283" t="s">
        <v>10</v>
      </c>
      <c r="F60" s="283" t="s">
        <v>10</v>
      </c>
      <c r="G60" s="283" t="s">
        <v>10</v>
      </c>
      <c r="H60" s="283" t="s">
        <v>10</v>
      </c>
      <c r="I60" s="283" t="s">
        <v>10</v>
      </c>
      <c r="J60" s="283" t="s">
        <v>10</v>
      </c>
      <c r="K60" s="253" t="s">
        <v>69</v>
      </c>
      <c r="L60" s="279" t="s">
        <v>70</v>
      </c>
    </row>
    <row r="61" spans="1:12" ht="8.25" customHeight="1">
      <c r="A61" s="278"/>
      <c r="B61" s="253"/>
      <c r="C61" s="307"/>
      <c r="D61" s="307"/>
      <c r="E61" s="307"/>
      <c r="F61" s="283"/>
      <c r="G61" s="283"/>
      <c r="H61" s="307"/>
      <c r="I61" s="307"/>
      <c r="J61" s="307"/>
      <c r="K61" s="253"/>
      <c r="L61" s="279"/>
    </row>
    <row r="62" spans="1:12" ht="8.85" customHeight="1">
      <c r="A62" s="278"/>
      <c r="B62" s="253"/>
      <c r="C62" s="307"/>
      <c r="D62" s="307"/>
      <c r="E62" s="307"/>
      <c r="F62" s="283"/>
      <c r="G62" s="283"/>
      <c r="H62" s="307"/>
      <c r="I62" s="307"/>
      <c r="J62" s="307"/>
      <c r="K62" s="253"/>
      <c r="L62" s="279"/>
    </row>
    <row r="63" spans="1:12" ht="15" customHeight="1">
      <c r="A63" s="278" t="s">
        <v>41</v>
      </c>
      <c r="B63" s="253" t="s">
        <v>71</v>
      </c>
      <c r="C63" s="307" t="s">
        <v>334</v>
      </c>
      <c r="D63" s="283" t="s">
        <v>10</v>
      </c>
      <c r="E63" s="283" t="s">
        <v>10</v>
      </c>
      <c r="F63" s="283" t="s">
        <v>10</v>
      </c>
      <c r="G63" s="283" t="s">
        <v>10</v>
      </c>
      <c r="H63" s="283" t="s">
        <v>10</v>
      </c>
      <c r="I63" s="283" t="s">
        <v>10</v>
      </c>
      <c r="J63" s="283" t="s">
        <v>10</v>
      </c>
      <c r="K63" s="253"/>
      <c r="L63" s="279"/>
    </row>
    <row r="64" spans="1:12" ht="19.5" customHeight="1">
      <c r="A64" s="278"/>
      <c r="B64" s="253"/>
      <c r="C64" s="307"/>
      <c r="D64" s="307"/>
      <c r="E64" s="307"/>
      <c r="F64" s="283"/>
      <c r="G64" s="283"/>
      <c r="H64" s="307"/>
      <c r="I64" s="307"/>
      <c r="J64" s="307"/>
      <c r="K64" s="253"/>
      <c r="L64" s="279"/>
    </row>
    <row r="65" spans="1:12" ht="27.6" customHeight="1">
      <c r="A65" s="278" t="s">
        <v>45</v>
      </c>
      <c r="B65" s="284" t="s">
        <v>72</v>
      </c>
      <c r="C65" s="70">
        <v>2017</v>
      </c>
      <c r="D65" s="71">
        <f>I65</f>
        <v>9.9600000000000009</v>
      </c>
      <c r="E65" s="71" t="s">
        <v>10</v>
      </c>
      <c r="F65" s="71" t="s">
        <v>10</v>
      </c>
      <c r="G65" s="71" t="s">
        <v>10</v>
      </c>
      <c r="H65" s="71" t="s">
        <v>10</v>
      </c>
      <c r="I65" s="71">
        <v>9.9600000000000009</v>
      </c>
      <c r="J65" s="72" t="s">
        <v>10</v>
      </c>
      <c r="K65" s="253" t="s">
        <v>73</v>
      </c>
      <c r="L65" s="277" t="s">
        <v>74</v>
      </c>
    </row>
    <row r="66" spans="1:12" ht="23.1" customHeight="1">
      <c r="A66" s="278"/>
      <c r="B66" s="284"/>
      <c r="C66" s="70">
        <v>2018</v>
      </c>
      <c r="D66" s="72">
        <v>8.3309999999999995</v>
      </c>
      <c r="E66" s="71" t="s">
        <v>10</v>
      </c>
      <c r="F66" s="71" t="s">
        <v>10</v>
      </c>
      <c r="G66" s="71" t="s">
        <v>10</v>
      </c>
      <c r="H66" s="71" t="s">
        <v>10</v>
      </c>
      <c r="I66" s="72">
        <v>8.3309999999999995</v>
      </c>
      <c r="J66" s="72" t="s">
        <v>10</v>
      </c>
      <c r="K66" s="253"/>
      <c r="L66" s="277"/>
    </row>
    <row r="67" spans="1:12" ht="15" customHeight="1">
      <c r="A67" s="278"/>
      <c r="B67" s="284"/>
      <c r="C67" s="281">
        <v>2019</v>
      </c>
      <c r="D67" s="282">
        <v>0</v>
      </c>
      <c r="E67" s="282" t="s">
        <v>10</v>
      </c>
      <c r="F67" s="282" t="s">
        <v>10</v>
      </c>
      <c r="G67" s="282" t="s">
        <v>10</v>
      </c>
      <c r="H67" s="282" t="s">
        <v>10</v>
      </c>
      <c r="I67" s="282">
        <v>0</v>
      </c>
      <c r="J67" s="283" t="s">
        <v>10</v>
      </c>
      <c r="K67" s="253"/>
      <c r="L67" s="277"/>
    </row>
    <row r="68" spans="1:12" ht="4.7" customHeight="1">
      <c r="A68" s="278"/>
      <c r="B68" s="284"/>
      <c r="C68" s="281"/>
      <c r="D68" s="282"/>
      <c r="E68" s="282"/>
      <c r="F68" s="282"/>
      <c r="G68" s="282"/>
      <c r="H68" s="282"/>
      <c r="I68" s="282"/>
      <c r="J68" s="283"/>
      <c r="K68" s="253"/>
      <c r="L68" s="277"/>
    </row>
    <row r="69" spans="1:12" ht="9.9499999999999993" customHeight="1">
      <c r="A69" s="278"/>
      <c r="B69" s="284"/>
      <c r="C69" s="281"/>
      <c r="D69" s="282"/>
      <c r="E69" s="282"/>
      <c r="F69" s="282"/>
      <c r="G69" s="282"/>
      <c r="H69" s="282"/>
      <c r="I69" s="282"/>
      <c r="J69" s="283"/>
      <c r="K69" s="253"/>
      <c r="L69" s="277"/>
    </row>
    <row r="70" spans="1:12" s="48" customFormat="1" ht="30.75" customHeight="1">
      <c r="A70" s="278"/>
      <c r="B70" s="284"/>
      <c r="C70" s="70">
        <v>2020</v>
      </c>
      <c r="D70" s="71">
        <v>0</v>
      </c>
      <c r="E70" s="99" t="s">
        <v>10</v>
      </c>
      <c r="F70" s="99" t="s">
        <v>10</v>
      </c>
      <c r="G70" s="99" t="s">
        <v>10</v>
      </c>
      <c r="H70" s="99" t="s">
        <v>10</v>
      </c>
      <c r="I70" s="71">
        <v>0</v>
      </c>
      <c r="J70" s="97" t="s">
        <v>10</v>
      </c>
      <c r="K70" s="253"/>
      <c r="L70" s="277"/>
    </row>
    <row r="71" spans="1:12" ht="31.5" customHeight="1">
      <c r="A71" s="278"/>
      <c r="B71" s="284"/>
      <c r="C71" s="70">
        <v>2021</v>
      </c>
      <c r="D71" s="72">
        <v>0</v>
      </c>
      <c r="E71" s="99" t="s">
        <v>10</v>
      </c>
      <c r="F71" s="71" t="s">
        <v>10</v>
      </c>
      <c r="G71" s="99" t="s">
        <v>10</v>
      </c>
      <c r="H71" s="99" t="s">
        <v>10</v>
      </c>
      <c r="I71" s="72">
        <v>0</v>
      </c>
      <c r="J71" s="97" t="s">
        <v>10</v>
      </c>
      <c r="K71" s="253"/>
      <c r="L71" s="277"/>
    </row>
    <row r="72" spans="1:12" s="48" customFormat="1" ht="31.5" customHeight="1">
      <c r="A72" s="278"/>
      <c r="B72" s="284"/>
      <c r="C72" s="70">
        <v>2022</v>
      </c>
      <c r="D72" s="72">
        <v>0</v>
      </c>
      <c r="E72" s="99" t="s">
        <v>10</v>
      </c>
      <c r="F72" s="99" t="s">
        <v>10</v>
      </c>
      <c r="G72" s="99" t="s">
        <v>10</v>
      </c>
      <c r="H72" s="99" t="s">
        <v>10</v>
      </c>
      <c r="I72" s="72">
        <v>0</v>
      </c>
      <c r="J72" s="97" t="s">
        <v>10</v>
      </c>
      <c r="K72" s="253"/>
      <c r="L72" s="277"/>
    </row>
    <row r="73" spans="1:12" ht="32.25" customHeight="1">
      <c r="A73" s="278" t="s">
        <v>75</v>
      </c>
      <c r="B73" s="253" t="s">
        <v>76</v>
      </c>
      <c r="C73" s="70">
        <v>2017</v>
      </c>
      <c r="D73" s="71">
        <f>I73</f>
        <v>10</v>
      </c>
      <c r="E73" s="71" t="s">
        <v>10</v>
      </c>
      <c r="F73" s="71" t="s">
        <v>10</v>
      </c>
      <c r="G73" s="71" t="s">
        <v>10</v>
      </c>
      <c r="H73" s="71" t="s">
        <v>10</v>
      </c>
      <c r="I73" s="71">
        <v>10</v>
      </c>
      <c r="J73" s="97" t="s">
        <v>10</v>
      </c>
      <c r="K73" s="253"/>
      <c r="L73" s="277"/>
    </row>
    <row r="74" spans="1:12" ht="27.6" customHeight="1">
      <c r="A74" s="278"/>
      <c r="B74" s="253"/>
      <c r="C74" s="70">
        <v>2018</v>
      </c>
      <c r="D74" s="71">
        <v>10</v>
      </c>
      <c r="E74" s="71" t="s">
        <v>10</v>
      </c>
      <c r="F74" s="71" t="s">
        <v>10</v>
      </c>
      <c r="G74" s="71" t="s">
        <v>10</v>
      </c>
      <c r="H74" s="71" t="s">
        <v>10</v>
      </c>
      <c r="I74" s="71">
        <v>10</v>
      </c>
      <c r="J74" s="72" t="s">
        <v>10</v>
      </c>
      <c r="K74" s="253"/>
      <c r="L74" s="277"/>
    </row>
    <row r="75" spans="1:12" ht="19.5" customHeight="1">
      <c r="A75" s="278"/>
      <c r="B75" s="253"/>
      <c r="C75" s="281">
        <v>2019</v>
      </c>
      <c r="D75" s="282">
        <v>0</v>
      </c>
      <c r="E75" s="282" t="s">
        <v>10</v>
      </c>
      <c r="F75" s="282" t="s">
        <v>10</v>
      </c>
      <c r="G75" s="282" t="s">
        <v>10</v>
      </c>
      <c r="H75" s="282" t="s">
        <v>10</v>
      </c>
      <c r="I75" s="282">
        <v>0</v>
      </c>
      <c r="J75" s="283" t="s">
        <v>10</v>
      </c>
      <c r="K75" s="253"/>
      <c r="L75" s="277"/>
    </row>
    <row r="76" spans="1:12" ht="3" customHeight="1">
      <c r="A76" s="278"/>
      <c r="B76" s="253"/>
      <c r="C76" s="281"/>
      <c r="D76" s="282"/>
      <c r="E76" s="282"/>
      <c r="F76" s="282"/>
      <c r="G76" s="282"/>
      <c r="H76" s="282"/>
      <c r="I76" s="282"/>
      <c r="J76" s="283"/>
      <c r="K76" s="253"/>
      <c r="L76" s="277"/>
    </row>
    <row r="77" spans="1:12" ht="8.85" customHeight="1">
      <c r="A77" s="278"/>
      <c r="B77" s="253"/>
      <c r="C77" s="281"/>
      <c r="D77" s="282"/>
      <c r="E77" s="282"/>
      <c r="F77" s="282"/>
      <c r="G77" s="282"/>
      <c r="H77" s="282"/>
      <c r="I77" s="282"/>
      <c r="J77" s="283"/>
      <c r="K77" s="253"/>
      <c r="L77" s="277"/>
    </row>
    <row r="78" spans="1:12" s="48" customFormat="1" ht="21.75" customHeight="1">
      <c r="A78" s="278"/>
      <c r="B78" s="253"/>
      <c r="C78" s="70">
        <v>2020</v>
      </c>
      <c r="D78" s="71">
        <v>0</v>
      </c>
      <c r="E78" s="99" t="s">
        <v>10</v>
      </c>
      <c r="F78" s="99" t="s">
        <v>10</v>
      </c>
      <c r="G78" s="99" t="s">
        <v>10</v>
      </c>
      <c r="H78" s="99" t="s">
        <v>10</v>
      </c>
      <c r="I78" s="71">
        <v>0</v>
      </c>
      <c r="J78" s="72"/>
      <c r="K78" s="253"/>
      <c r="L78" s="277"/>
    </row>
    <row r="79" spans="1:12" ht="28.5" customHeight="1">
      <c r="A79" s="278"/>
      <c r="B79" s="253"/>
      <c r="C79" s="70">
        <v>2021</v>
      </c>
      <c r="D79" s="71">
        <v>0</v>
      </c>
      <c r="E79" s="71" t="s">
        <v>10</v>
      </c>
      <c r="F79" s="71" t="s">
        <v>10</v>
      </c>
      <c r="G79" s="71" t="s">
        <v>10</v>
      </c>
      <c r="H79" s="71" t="s">
        <v>10</v>
      </c>
      <c r="I79" s="71">
        <v>0</v>
      </c>
      <c r="J79" s="72" t="s">
        <v>10</v>
      </c>
      <c r="K79" s="253"/>
      <c r="L79" s="277"/>
    </row>
    <row r="80" spans="1:12" s="48" customFormat="1" ht="28.5" customHeight="1">
      <c r="A80" s="278"/>
      <c r="B80" s="253"/>
      <c r="C80" s="70">
        <v>2022</v>
      </c>
      <c r="D80" s="71">
        <v>0</v>
      </c>
      <c r="E80" s="71" t="s">
        <v>10</v>
      </c>
      <c r="F80" s="71" t="s">
        <v>10</v>
      </c>
      <c r="G80" s="71" t="s">
        <v>10</v>
      </c>
      <c r="H80" s="71" t="s">
        <v>10</v>
      </c>
      <c r="I80" s="71">
        <v>0</v>
      </c>
      <c r="J80" s="97" t="s">
        <v>10</v>
      </c>
      <c r="K80" s="253"/>
      <c r="L80" s="277"/>
    </row>
    <row r="81" spans="1:12" ht="15" customHeight="1">
      <c r="A81" s="278" t="s">
        <v>77</v>
      </c>
      <c r="B81" s="253" t="s">
        <v>78</v>
      </c>
      <c r="C81" s="281">
        <v>2017</v>
      </c>
      <c r="D81" s="282">
        <f>I81</f>
        <v>20.04</v>
      </c>
      <c r="E81" s="282" t="s">
        <v>10</v>
      </c>
      <c r="F81" s="282" t="s">
        <v>10</v>
      </c>
      <c r="G81" s="282" t="s">
        <v>10</v>
      </c>
      <c r="H81" s="282" t="s">
        <v>10</v>
      </c>
      <c r="I81" s="282">
        <v>20.04</v>
      </c>
      <c r="J81" s="283" t="s">
        <v>10</v>
      </c>
      <c r="K81" s="253" t="s">
        <v>50</v>
      </c>
      <c r="L81" s="277" t="s">
        <v>79</v>
      </c>
    </row>
    <row r="82" spans="1:12" ht="16.5" customHeight="1">
      <c r="A82" s="278"/>
      <c r="B82" s="253"/>
      <c r="C82" s="281"/>
      <c r="D82" s="282"/>
      <c r="E82" s="282"/>
      <c r="F82" s="282"/>
      <c r="G82" s="282"/>
      <c r="H82" s="282"/>
      <c r="I82" s="282"/>
      <c r="J82" s="283"/>
      <c r="K82" s="253"/>
      <c r="L82" s="277"/>
    </row>
    <row r="83" spans="1:12" ht="32.25" customHeight="1">
      <c r="A83" s="278"/>
      <c r="B83" s="253"/>
      <c r="C83" s="70">
        <v>2018</v>
      </c>
      <c r="D83" s="71">
        <v>20.04</v>
      </c>
      <c r="E83" s="71" t="s">
        <v>10</v>
      </c>
      <c r="F83" s="71" t="s">
        <v>10</v>
      </c>
      <c r="G83" s="71" t="s">
        <v>10</v>
      </c>
      <c r="H83" s="71" t="s">
        <v>10</v>
      </c>
      <c r="I83" s="71">
        <v>20.04</v>
      </c>
      <c r="J83" s="72" t="s">
        <v>10</v>
      </c>
      <c r="K83" s="253"/>
      <c r="L83" s="277"/>
    </row>
    <row r="84" spans="1:12" ht="15" customHeight="1">
      <c r="A84" s="278"/>
      <c r="B84" s="253"/>
      <c r="C84" s="281">
        <v>2019</v>
      </c>
      <c r="D84" s="282">
        <v>0</v>
      </c>
      <c r="E84" s="282" t="s">
        <v>10</v>
      </c>
      <c r="F84" s="282" t="s">
        <v>10</v>
      </c>
      <c r="G84" s="282" t="s">
        <v>10</v>
      </c>
      <c r="H84" s="282" t="s">
        <v>10</v>
      </c>
      <c r="I84" s="282">
        <v>0</v>
      </c>
      <c r="J84" s="283" t="s">
        <v>10</v>
      </c>
      <c r="K84" s="253"/>
      <c r="L84" s="277"/>
    </row>
    <row r="85" spans="1:12" ht="6.75" customHeight="1">
      <c r="A85" s="278"/>
      <c r="B85" s="253"/>
      <c r="C85" s="281"/>
      <c r="D85" s="282"/>
      <c r="E85" s="282"/>
      <c r="F85" s="282"/>
      <c r="G85" s="282"/>
      <c r="H85" s="282"/>
      <c r="I85" s="282"/>
      <c r="J85" s="283"/>
      <c r="K85" s="253"/>
      <c r="L85" s="277"/>
    </row>
    <row r="86" spans="1:12" ht="6.75" customHeight="1">
      <c r="A86" s="278"/>
      <c r="B86" s="253"/>
      <c r="C86" s="281"/>
      <c r="D86" s="282"/>
      <c r="E86" s="282"/>
      <c r="F86" s="282"/>
      <c r="G86" s="282"/>
      <c r="H86" s="282"/>
      <c r="I86" s="282"/>
      <c r="J86" s="283"/>
      <c r="K86" s="253"/>
      <c r="L86" s="277"/>
    </row>
    <row r="87" spans="1:12" s="48" customFormat="1" ht="23.25" customHeight="1">
      <c r="A87" s="278"/>
      <c r="B87" s="253"/>
      <c r="C87" s="70">
        <v>2020</v>
      </c>
      <c r="D87" s="71">
        <v>0</v>
      </c>
      <c r="E87" s="99" t="s">
        <v>10</v>
      </c>
      <c r="F87" s="99" t="s">
        <v>10</v>
      </c>
      <c r="G87" s="99" t="s">
        <v>10</v>
      </c>
      <c r="H87" s="99" t="s">
        <v>10</v>
      </c>
      <c r="I87" s="71">
        <v>0</v>
      </c>
      <c r="J87" s="97" t="s">
        <v>10</v>
      </c>
      <c r="K87" s="253"/>
      <c r="L87" s="277"/>
    </row>
    <row r="88" spans="1:12" ht="23.85" customHeight="1">
      <c r="A88" s="278"/>
      <c r="B88" s="253"/>
      <c r="C88" s="70">
        <v>2021</v>
      </c>
      <c r="D88" s="71">
        <v>0</v>
      </c>
      <c r="E88" s="71" t="s">
        <v>10</v>
      </c>
      <c r="F88" s="71" t="s">
        <v>10</v>
      </c>
      <c r="G88" s="71" t="s">
        <v>10</v>
      </c>
      <c r="H88" s="71" t="s">
        <v>10</v>
      </c>
      <c r="I88" s="71">
        <v>0</v>
      </c>
      <c r="J88" s="72" t="s">
        <v>10</v>
      </c>
      <c r="K88" s="253"/>
      <c r="L88" s="277"/>
    </row>
    <row r="89" spans="1:12" s="48" customFormat="1" ht="23.85" customHeight="1">
      <c r="A89" s="278"/>
      <c r="B89" s="253"/>
      <c r="C89" s="70">
        <v>2022</v>
      </c>
      <c r="D89" s="71">
        <v>0</v>
      </c>
      <c r="E89" s="71" t="s">
        <v>10</v>
      </c>
      <c r="F89" s="71" t="s">
        <v>10</v>
      </c>
      <c r="G89" s="71" t="s">
        <v>10</v>
      </c>
      <c r="H89" s="71" t="s">
        <v>10</v>
      </c>
      <c r="I89" s="71">
        <v>0</v>
      </c>
      <c r="J89" s="72" t="s">
        <v>10</v>
      </c>
      <c r="K89" s="253"/>
      <c r="L89" s="277"/>
    </row>
    <row r="90" spans="1:12" ht="30" customHeight="1">
      <c r="A90" s="278" t="s">
        <v>80</v>
      </c>
      <c r="B90" s="284" t="s">
        <v>81</v>
      </c>
      <c r="C90" s="307" t="s">
        <v>334</v>
      </c>
      <c r="D90" s="283" t="s">
        <v>10</v>
      </c>
      <c r="E90" s="283" t="s">
        <v>10</v>
      </c>
      <c r="F90" s="283" t="s">
        <v>10</v>
      </c>
      <c r="G90" s="283" t="s">
        <v>10</v>
      </c>
      <c r="H90" s="283" t="s">
        <v>10</v>
      </c>
      <c r="I90" s="283" t="s">
        <v>10</v>
      </c>
      <c r="J90" s="283" t="s">
        <v>10</v>
      </c>
      <c r="K90" s="253" t="s">
        <v>82</v>
      </c>
      <c r="L90" s="277"/>
    </row>
    <row r="91" spans="1:12" ht="9" customHeight="1">
      <c r="A91" s="278"/>
      <c r="B91" s="284"/>
      <c r="C91" s="307"/>
      <c r="D91" s="307"/>
      <c r="E91" s="307"/>
      <c r="F91" s="283"/>
      <c r="G91" s="283"/>
      <c r="H91" s="307"/>
      <c r="I91" s="307"/>
      <c r="J91" s="307"/>
      <c r="K91" s="253"/>
      <c r="L91" s="277"/>
    </row>
    <row r="92" spans="1:12" ht="18" customHeight="1">
      <c r="A92" s="278"/>
      <c r="B92" s="284"/>
      <c r="C92" s="307"/>
      <c r="D92" s="307"/>
      <c r="E92" s="307"/>
      <c r="F92" s="283"/>
      <c r="G92" s="283"/>
      <c r="H92" s="307"/>
      <c r="I92" s="307"/>
      <c r="J92" s="307"/>
      <c r="K92" s="253"/>
      <c r="L92" s="277"/>
    </row>
    <row r="93" spans="1:12" ht="18" customHeight="1">
      <c r="A93" s="278"/>
      <c r="B93" s="284"/>
      <c r="C93" s="307"/>
      <c r="D93" s="307"/>
      <c r="E93" s="283"/>
      <c r="F93" s="283"/>
      <c r="G93" s="283"/>
      <c r="H93" s="283"/>
      <c r="I93" s="283"/>
      <c r="J93" s="283"/>
      <c r="K93" s="253"/>
      <c r="L93" s="277"/>
    </row>
    <row r="94" spans="1:12" ht="15" customHeight="1">
      <c r="A94" s="278" t="s">
        <v>83</v>
      </c>
      <c r="B94" s="284" t="s">
        <v>84</v>
      </c>
      <c r="C94" s="283" t="s">
        <v>334</v>
      </c>
      <c r="D94" s="283" t="s">
        <v>10</v>
      </c>
      <c r="E94" s="283" t="s">
        <v>10</v>
      </c>
      <c r="F94" s="283" t="s">
        <v>10</v>
      </c>
      <c r="G94" s="283" t="s">
        <v>10</v>
      </c>
      <c r="H94" s="283" t="s">
        <v>10</v>
      </c>
      <c r="I94" s="283" t="s">
        <v>10</v>
      </c>
      <c r="J94" s="283" t="s">
        <v>10</v>
      </c>
      <c r="K94" s="253" t="s">
        <v>50</v>
      </c>
      <c r="L94" s="277"/>
    </row>
    <row r="95" spans="1:12" ht="16.5" customHeight="1">
      <c r="A95" s="278"/>
      <c r="B95" s="284"/>
      <c r="C95" s="283"/>
      <c r="D95" s="283"/>
      <c r="E95" s="283"/>
      <c r="F95" s="283"/>
      <c r="G95" s="283"/>
      <c r="H95" s="283"/>
      <c r="I95" s="283"/>
      <c r="J95" s="283"/>
      <c r="K95" s="253"/>
      <c r="L95" s="277"/>
    </row>
    <row r="96" spans="1:12" ht="15" customHeight="1">
      <c r="A96" s="278"/>
      <c r="B96" s="284"/>
      <c r="C96" s="283"/>
      <c r="D96" s="283"/>
      <c r="E96" s="283"/>
      <c r="F96" s="283"/>
      <c r="G96" s="283"/>
      <c r="H96" s="283"/>
      <c r="I96" s="283"/>
      <c r="J96" s="283"/>
      <c r="K96" s="253"/>
      <c r="L96" s="277"/>
    </row>
    <row r="97" spans="1:12" ht="15" customHeight="1">
      <c r="A97" s="278" t="s">
        <v>85</v>
      </c>
      <c r="B97" s="284" t="s">
        <v>86</v>
      </c>
      <c r="C97" s="283" t="s">
        <v>334</v>
      </c>
      <c r="D97" s="283" t="s">
        <v>10</v>
      </c>
      <c r="E97" s="283" t="s">
        <v>10</v>
      </c>
      <c r="F97" s="283" t="s">
        <v>10</v>
      </c>
      <c r="G97" s="283" t="s">
        <v>10</v>
      </c>
      <c r="H97" s="283" t="s">
        <v>10</v>
      </c>
      <c r="I97" s="283" t="s">
        <v>10</v>
      </c>
      <c r="J97" s="283" t="s">
        <v>10</v>
      </c>
      <c r="K97" s="308" t="s">
        <v>87</v>
      </c>
      <c r="L97" s="277"/>
    </row>
    <row r="98" spans="1:12" ht="16.5" customHeight="1">
      <c r="A98" s="278"/>
      <c r="B98" s="284"/>
      <c r="C98" s="283"/>
      <c r="D98" s="283"/>
      <c r="E98" s="283"/>
      <c r="F98" s="283"/>
      <c r="G98" s="283"/>
      <c r="H98" s="283"/>
      <c r="I98" s="283"/>
      <c r="J98" s="283"/>
      <c r="K98" s="309"/>
      <c r="L98" s="277"/>
    </row>
    <row r="99" spans="1:12" ht="39" customHeight="1">
      <c r="A99" s="278"/>
      <c r="B99" s="284"/>
      <c r="C99" s="283"/>
      <c r="D99" s="283"/>
      <c r="E99" s="283"/>
      <c r="F99" s="283"/>
      <c r="G99" s="283"/>
      <c r="H99" s="283"/>
      <c r="I99" s="283"/>
      <c r="J99" s="283"/>
      <c r="K99" s="310"/>
      <c r="L99" s="277"/>
    </row>
    <row r="100" spans="1:12" ht="32.25" customHeight="1">
      <c r="A100" s="278" t="s">
        <v>88</v>
      </c>
      <c r="B100" s="284" t="s">
        <v>89</v>
      </c>
      <c r="C100" s="280" t="s">
        <v>334</v>
      </c>
      <c r="D100" s="283" t="s">
        <v>10</v>
      </c>
      <c r="E100" s="283" t="s">
        <v>10</v>
      </c>
      <c r="F100" s="283" t="s">
        <v>10</v>
      </c>
      <c r="G100" s="283" t="s">
        <v>10</v>
      </c>
      <c r="H100" s="283" t="s">
        <v>10</v>
      </c>
      <c r="I100" s="283" t="s">
        <v>10</v>
      </c>
      <c r="J100" s="283" t="s">
        <v>10</v>
      </c>
      <c r="K100" s="253" t="s">
        <v>90</v>
      </c>
      <c r="L100" s="277" t="s">
        <v>91</v>
      </c>
    </row>
    <row r="101" spans="1:12" ht="13.5" customHeight="1">
      <c r="A101" s="278"/>
      <c r="B101" s="284"/>
      <c r="C101" s="280"/>
      <c r="D101" s="283"/>
      <c r="E101" s="283"/>
      <c r="F101" s="283"/>
      <c r="G101" s="283"/>
      <c r="H101" s="283"/>
      <c r="I101" s="283"/>
      <c r="J101" s="283"/>
      <c r="K101" s="253"/>
      <c r="L101" s="277"/>
    </row>
    <row r="102" spans="1:12" ht="23.25" customHeight="1">
      <c r="A102" s="278"/>
      <c r="B102" s="284"/>
      <c r="C102" s="280"/>
      <c r="D102" s="73" t="s">
        <v>10</v>
      </c>
      <c r="E102" s="72" t="s">
        <v>10</v>
      </c>
      <c r="F102" s="72" t="s">
        <v>10</v>
      </c>
      <c r="G102" s="72" t="s">
        <v>10</v>
      </c>
      <c r="H102" s="73" t="s">
        <v>10</v>
      </c>
      <c r="I102" s="73" t="s">
        <v>10</v>
      </c>
      <c r="J102" s="72" t="s">
        <v>10</v>
      </c>
      <c r="K102" s="253"/>
      <c r="L102" s="277"/>
    </row>
    <row r="103" spans="1:12" ht="24.75" customHeight="1">
      <c r="A103" s="278"/>
      <c r="B103" s="284"/>
      <c r="C103" s="280"/>
      <c r="D103" s="72" t="s">
        <v>10</v>
      </c>
      <c r="E103" s="72" t="s">
        <v>10</v>
      </c>
      <c r="F103" s="72" t="s">
        <v>10</v>
      </c>
      <c r="G103" s="72" t="s">
        <v>10</v>
      </c>
      <c r="H103" s="72" t="s">
        <v>10</v>
      </c>
      <c r="I103" s="72" t="s">
        <v>10</v>
      </c>
      <c r="J103" s="72" t="s">
        <v>10</v>
      </c>
      <c r="K103" s="253"/>
      <c r="L103" s="277"/>
    </row>
    <row r="104" spans="1:12" ht="25.5" customHeight="1">
      <c r="A104" s="278"/>
      <c r="B104" s="284"/>
      <c r="C104" s="280"/>
      <c r="D104" s="72" t="s">
        <v>10</v>
      </c>
      <c r="E104" s="72" t="s">
        <v>10</v>
      </c>
      <c r="F104" s="72" t="s">
        <v>10</v>
      </c>
      <c r="G104" s="72" t="s">
        <v>10</v>
      </c>
      <c r="H104" s="72" t="s">
        <v>10</v>
      </c>
      <c r="I104" s="72" t="s">
        <v>10</v>
      </c>
      <c r="J104" s="72" t="s">
        <v>10</v>
      </c>
      <c r="K104" s="253"/>
      <c r="L104" s="277"/>
    </row>
    <row r="105" spans="1:12" ht="51.75" customHeight="1">
      <c r="A105" s="278" t="s">
        <v>92</v>
      </c>
      <c r="B105" s="67" t="s">
        <v>93</v>
      </c>
      <c r="C105" s="70" t="s">
        <v>334</v>
      </c>
      <c r="D105" s="99" t="s">
        <v>10</v>
      </c>
      <c r="E105" s="71" t="s">
        <v>10</v>
      </c>
      <c r="F105" s="71" t="s">
        <v>10</v>
      </c>
      <c r="G105" s="71" t="s">
        <v>10</v>
      </c>
      <c r="H105" s="71" t="s">
        <v>10</v>
      </c>
      <c r="I105" s="99" t="s">
        <v>10</v>
      </c>
      <c r="J105" s="72" t="s">
        <v>10</v>
      </c>
      <c r="K105" s="253" t="s">
        <v>94</v>
      </c>
      <c r="L105" s="279" t="s">
        <v>95</v>
      </c>
    </row>
    <row r="106" spans="1:12" ht="29.25" customHeight="1">
      <c r="A106" s="278"/>
      <c r="B106" s="253" t="s">
        <v>96</v>
      </c>
      <c r="C106" s="70">
        <v>2017</v>
      </c>
      <c r="D106" s="72">
        <f>H106+I106</f>
        <v>149.47399999999999</v>
      </c>
      <c r="E106" s="71" t="s">
        <v>10</v>
      </c>
      <c r="F106" s="71">
        <v>142</v>
      </c>
      <c r="G106" s="71" t="s">
        <v>10</v>
      </c>
      <c r="H106" s="71">
        <v>142</v>
      </c>
      <c r="I106" s="72">
        <v>7.4740000000000002</v>
      </c>
      <c r="J106" s="72" t="s">
        <v>10</v>
      </c>
      <c r="K106" s="253"/>
      <c r="L106" s="279"/>
    </row>
    <row r="107" spans="1:12" ht="28.5" customHeight="1">
      <c r="A107" s="278"/>
      <c r="B107" s="253"/>
      <c r="C107" s="70">
        <v>2018</v>
      </c>
      <c r="D107" s="71" t="s">
        <v>10</v>
      </c>
      <c r="E107" s="71" t="s">
        <v>10</v>
      </c>
      <c r="F107" s="71" t="s">
        <v>10</v>
      </c>
      <c r="G107" s="71" t="s">
        <v>10</v>
      </c>
      <c r="H107" s="71" t="s">
        <v>10</v>
      </c>
      <c r="I107" s="71" t="s">
        <v>10</v>
      </c>
      <c r="J107" s="72" t="s">
        <v>10</v>
      </c>
      <c r="K107" s="253"/>
      <c r="L107" s="279"/>
    </row>
    <row r="108" spans="1:12" ht="24.95" customHeight="1">
      <c r="A108" s="278"/>
      <c r="B108" s="253"/>
      <c r="C108" s="70">
        <v>2019</v>
      </c>
      <c r="D108" s="71" t="s">
        <v>10</v>
      </c>
      <c r="E108" s="71" t="s">
        <v>10</v>
      </c>
      <c r="F108" s="71" t="s">
        <v>10</v>
      </c>
      <c r="G108" s="71" t="s">
        <v>10</v>
      </c>
      <c r="H108" s="71" t="s">
        <v>10</v>
      </c>
      <c r="I108" s="71" t="s">
        <v>10</v>
      </c>
      <c r="J108" s="72" t="s">
        <v>10</v>
      </c>
      <c r="K108" s="253"/>
      <c r="L108" s="279"/>
    </row>
    <row r="109" spans="1:12" s="48" customFormat="1" ht="24.95" customHeight="1">
      <c r="A109" s="278"/>
      <c r="B109" s="253"/>
      <c r="C109" s="70">
        <v>2020</v>
      </c>
      <c r="D109" s="72">
        <f>H109+I109</f>
        <v>164.37</v>
      </c>
      <c r="E109" s="71"/>
      <c r="F109" s="71">
        <v>143</v>
      </c>
      <c r="G109" s="99" t="s">
        <v>10</v>
      </c>
      <c r="H109" s="71">
        <v>143</v>
      </c>
      <c r="I109" s="72">
        <v>21.37</v>
      </c>
      <c r="J109" s="97" t="s">
        <v>10</v>
      </c>
      <c r="K109" s="253"/>
      <c r="L109" s="279"/>
    </row>
    <row r="110" spans="1:12" ht="22.5" customHeight="1">
      <c r="A110" s="278"/>
      <c r="B110" s="253"/>
      <c r="C110" s="70">
        <v>2021</v>
      </c>
      <c r="D110" s="72" t="s">
        <v>10</v>
      </c>
      <c r="E110" s="71" t="s">
        <v>10</v>
      </c>
      <c r="F110" s="71" t="s">
        <v>10</v>
      </c>
      <c r="G110" s="71" t="s">
        <v>10</v>
      </c>
      <c r="H110" s="71" t="s">
        <v>10</v>
      </c>
      <c r="I110" s="72" t="s">
        <v>10</v>
      </c>
      <c r="J110" s="72" t="s">
        <v>10</v>
      </c>
      <c r="K110" s="253"/>
      <c r="L110" s="279"/>
    </row>
    <row r="111" spans="1:12" s="48" customFormat="1" ht="24.95" customHeight="1">
      <c r="A111" s="278"/>
      <c r="B111" s="253"/>
      <c r="C111" s="70">
        <v>2022</v>
      </c>
      <c r="D111" s="72" t="s">
        <v>10</v>
      </c>
      <c r="E111" s="72" t="s">
        <v>10</v>
      </c>
      <c r="F111" s="72" t="s">
        <v>10</v>
      </c>
      <c r="G111" s="72" t="s">
        <v>10</v>
      </c>
      <c r="H111" s="72" t="s">
        <v>10</v>
      </c>
      <c r="I111" s="72" t="s">
        <v>10</v>
      </c>
      <c r="J111" s="72" t="s">
        <v>10</v>
      </c>
      <c r="K111" s="253"/>
      <c r="L111" s="279"/>
    </row>
    <row r="112" spans="1:12" ht="41.85" customHeight="1">
      <c r="A112" s="278" t="s">
        <v>97</v>
      </c>
      <c r="B112" s="284" t="s">
        <v>299</v>
      </c>
      <c r="C112" s="280" t="s">
        <v>334</v>
      </c>
      <c r="D112" s="72" t="s">
        <v>10</v>
      </c>
      <c r="E112" s="72" t="s">
        <v>10</v>
      </c>
      <c r="F112" s="72" t="s">
        <v>285</v>
      </c>
      <c r="G112" s="72" t="s">
        <v>10</v>
      </c>
      <c r="H112" s="72" t="s">
        <v>10</v>
      </c>
      <c r="I112" s="72" t="s">
        <v>10</v>
      </c>
      <c r="J112" s="72" t="s">
        <v>10</v>
      </c>
      <c r="K112" s="253" t="s">
        <v>98</v>
      </c>
      <c r="L112" s="277" t="s">
        <v>99</v>
      </c>
    </row>
    <row r="113" spans="1:12" ht="32.85" customHeight="1">
      <c r="A113" s="278"/>
      <c r="B113" s="284"/>
      <c r="C113" s="280"/>
      <c r="D113" s="72" t="s">
        <v>10</v>
      </c>
      <c r="E113" s="72" t="s">
        <v>10</v>
      </c>
      <c r="F113" s="72" t="s">
        <v>10</v>
      </c>
      <c r="G113" s="72" t="s">
        <v>10</v>
      </c>
      <c r="H113" s="72" t="s">
        <v>10</v>
      </c>
      <c r="I113" s="72" t="s">
        <v>10</v>
      </c>
      <c r="J113" s="72" t="s">
        <v>10</v>
      </c>
      <c r="K113" s="253"/>
      <c r="L113" s="277"/>
    </row>
    <row r="114" spans="1:12" ht="33.75" customHeight="1">
      <c r="A114" s="278"/>
      <c r="B114" s="284"/>
      <c r="C114" s="280"/>
      <c r="D114" s="72" t="s">
        <v>10</v>
      </c>
      <c r="E114" s="72" t="s">
        <v>10</v>
      </c>
      <c r="F114" s="72" t="s">
        <v>10</v>
      </c>
      <c r="G114" s="72" t="s">
        <v>10</v>
      </c>
      <c r="H114" s="72" t="s">
        <v>10</v>
      </c>
      <c r="I114" s="72" t="s">
        <v>10</v>
      </c>
      <c r="J114" s="72" t="s">
        <v>10</v>
      </c>
      <c r="K114" s="253"/>
      <c r="L114" s="277"/>
    </row>
    <row r="115" spans="1:12" ht="33.75" customHeight="1">
      <c r="A115" s="278"/>
      <c r="B115" s="284"/>
      <c r="C115" s="280"/>
      <c r="D115" s="72" t="s">
        <v>10</v>
      </c>
      <c r="E115" s="72" t="s">
        <v>10</v>
      </c>
      <c r="F115" s="72" t="s">
        <v>10</v>
      </c>
      <c r="G115" s="72" t="s">
        <v>10</v>
      </c>
      <c r="H115" s="72" t="s">
        <v>10</v>
      </c>
      <c r="I115" s="72" t="s">
        <v>10</v>
      </c>
      <c r="J115" s="72" t="s">
        <v>10</v>
      </c>
      <c r="K115" s="253"/>
      <c r="L115" s="277"/>
    </row>
    <row r="116" spans="1:12" ht="33.75" customHeight="1">
      <c r="A116" s="325" t="s">
        <v>100</v>
      </c>
      <c r="B116" s="251" t="s">
        <v>101</v>
      </c>
      <c r="C116" s="74">
        <v>2017</v>
      </c>
      <c r="D116" s="4">
        <v>87.339860000000002</v>
      </c>
      <c r="E116" s="75" t="s">
        <v>10</v>
      </c>
      <c r="F116" s="75" t="s">
        <v>10</v>
      </c>
      <c r="G116" s="75" t="s">
        <v>10</v>
      </c>
      <c r="H116" s="72" t="s">
        <v>10</v>
      </c>
      <c r="I116" s="4">
        <v>87.339860000000002</v>
      </c>
      <c r="J116" s="72" t="s">
        <v>10</v>
      </c>
      <c r="K116" s="251" t="s">
        <v>47</v>
      </c>
      <c r="L116" s="279"/>
    </row>
    <row r="117" spans="1:12" ht="33.75" customHeight="1">
      <c r="A117" s="325"/>
      <c r="B117" s="251"/>
      <c r="C117" s="74">
        <v>2018</v>
      </c>
      <c r="D117" s="75" t="s">
        <v>10</v>
      </c>
      <c r="E117" s="75" t="s">
        <v>10</v>
      </c>
      <c r="F117" s="75" t="s">
        <v>10</v>
      </c>
      <c r="G117" s="75" t="s">
        <v>10</v>
      </c>
      <c r="H117" s="72" t="s">
        <v>10</v>
      </c>
      <c r="I117" s="75" t="s">
        <v>10</v>
      </c>
      <c r="J117" s="74" t="s">
        <v>10</v>
      </c>
      <c r="K117" s="251"/>
      <c r="L117" s="279"/>
    </row>
    <row r="118" spans="1:12" ht="33.75" customHeight="1">
      <c r="A118" s="325"/>
      <c r="B118" s="251"/>
      <c r="C118" s="74">
        <v>2019</v>
      </c>
      <c r="D118" s="75" t="s">
        <v>10</v>
      </c>
      <c r="E118" s="75" t="s">
        <v>10</v>
      </c>
      <c r="F118" s="75" t="s">
        <v>10</v>
      </c>
      <c r="G118" s="75" t="s">
        <v>10</v>
      </c>
      <c r="H118" s="72" t="s">
        <v>10</v>
      </c>
      <c r="I118" s="75" t="s">
        <v>10</v>
      </c>
      <c r="J118" s="74" t="s">
        <v>10</v>
      </c>
      <c r="K118" s="251"/>
      <c r="L118" s="279"/>
    </row>
    <row r="119" spans="1:12" s="48" customFormat="1" ht="33.75" customHeight="1">
      <c r="A119" s="325"/>
      <c r="B119" s="251"/>
      <c r="C119" s="74">
        <v>2020</v>
      </c>
      <c r="D119" s="75" t="s">
        <v>10</v>
      </c>
      <c r="E119" s="75" t="s">
        <v>10</v>
      </c>
      <c r="F119" s="75" t="s">
        <v>10</v>
      </c>
      <c r="G119" s="75" t="s">
        <v>10</v>
      </c>
      <c r="H119" s="72" t="s">
        <v>10</v>
      </c>
      <c r="I119" s="75" t="s">
        <v>10</v>
      </c>
      <c r="J119" s="75" t="s">
        <v>10</v>
      </c>
      <c r="K119" s="251"/>
      <c r="L119" s="279"/>
    </row>
    <row r="120" spans="1:12" ht="33.75" customHeight="1">
      <c r="A120" s="325"/>
      <c r="B120" s="251"/>
      <c r="C120" s="74">
        <v>2021</v>
      </c>
      <c r="D120" s="75" t="s">
        <v>10</v>
      </c>
      <c r="E120" s="75" t="s">
        <v>10</v>
      </c>
      <c r="F120" s="75" t="s">
        <v>10</v>
      </c>
      <c r="G120" s="75" t="s">
        <v>10</v>
      </c>
      <c r="H120" s="75" t="s">
        <v>10</v>
      </c>
      <c r="I120" s="75" t="s">
        <v>10</v>
      </c>
      <c r="J120" s="74" t="s">
        <v>10</v>
      </c>
      <c r="K120" s="251"/>
      <c r="L120" s="279"/>
    </row>
    <row r="121" spans="1:12" s="48" customFormat="1" ht="33.75" customHeight="1" thickBot="1">
      <c r="A121" s="326"/>
      <c r="B121" s="274"/>
      <c r="C121" s="164">
        <v>2022</v>
      </c>
      <c r="D121" s="165" t="s">
        <v>10</v>
      </c>
      <c r="E121" s="165" t="s">
        <v>10</v>
      </c>
      <c r="F121" s="165" t="s">
        <v>10</v>
      </c>
      <c r="G121" s="165" t="s">
        <v>10</v>
      </c>
      <c r="H121" s="165" t="s">
        <v>10</v>
      </c>
      <c r="I121" s="165" t="s">
        <v>10</v>
      </c>
      <c r="J121" s="165" t="s">
        <v>10</v>
      </c>
      <c r="K121" s="274"/>
      <c r="L121" s="327"/>
    </row>
    <row r="122" spans="1:12" ht="21.75" customHeight="1" thickBot="1">
      <c r="A122" s="292"/>
      <c r="B122" s="320" t="s">
        <v>52</v>
      </c>
      <c r="C122" s="166">
        <v>2017</v>
      </c>
      <c r="D122" s="167">
        <f>D116+D106+D81+D73+D65</f>
        <v>276.81385999999998</v>
      </c>
      <c r="E122" s="168" t="s">
        <v>10</v>
      </c>
      <c r="F122" s="168">
        <v>142</v>
      </c>
      <c r="G122" s="168" t="s">
        <v>10</v>
      </c>
      <c r="H122" s="168">
        <f>H106</f>
        <v>142</v>
      </c>
      <c r="I122" s="167">
        <f>I116+I106+I81+I73+I65</f>
        <v>134.81386000000001</v>
      </c>
      <c r="J122" s="169" t="s">
        <v>10</v>
      </c>
      <c r="K122" s="292"/>
      <c r="L122" s="292"/>
    </row>
    <row r="123" spans="1:12" ht="21" customHeight="1" thickBot="1">
      <c r="A123" s="292"/>
      <c r="B123" s="320"/>
      <c r="C123" s="166">
        <v>2018</v>
      </c>
      <c r="D123" s="170">
        <f>D83+D74+D66</f>
        <v>38.370999999999995</v>
      </c>
      <c r="E123" s="168" t="s">
        <v>10</v>
      </c>
      <c r="F123" s="168" t="s">
        <v>10</v>
      </c>
      <c r="G123" s="168" t="s">
        <v>10</v>
      </c>
      <c r="H123" s="168" t="s">
        <v>10</v>
      </c>
      <c r="I123" s="170">
        <v>38.371000000000002</v>
      </c>
      <c r="J123" s="169" t="s">
        <v>10</v>
      </c>
      <c r="K123" s="292"/>
      <c r="L123" s="292"/>
    </row>
    <row r="124" spans="1:12" ht="0.95" customHeight="1" thickBot="1">
      <c r="A124" s="292"/>
      <c r="B124" s="320"/>
      <c r="C124" s="321">
        <v>2019</v>
      </c>
      <c r="D124" s="322">
        <f>D84+D75+D67</f>
        <v>0</v>
      </c>
      <c r="E124" s="323" t="s">
        <v>10</v>
      </c>
      <c r="F124" s="168" t="s">
        <v>10</v>
      </c>
      <c r="G124" s="168" t="s">
        <v>10</v>
      </c>
      <c r="H124" s="323" t="s">
        <v>10</v>
      </c>
      <c r="I124" s="322">
        <f>D124</f>
        <v>0</v>
      </c>
      <c r="J124" s="324" t="s">
        <v>10</v>
      </c>
      <c r="K124" s="292"/>
      <c r="L124" s="292"/>
    </row>
    <row r="125" spans="1:12" ht="23.85" customHeight="1" thickBot="1">
      <c r="A125" s="292"/>
      <c r="B125" s="320"/>
      <c r="C125" s="321"/>
      <c r="D125" s="322"/>
      <c r="E125" s="323"/>
      <c r="F125" s="168" t="s">
        <v>10</v>
      </c>
      <c r="G125" s="168" t="s">
        <v>10</v>
      </c>
      <c r="H125" s="323"/>
      <c r="I125" s="322"/>
      <c r="J125" s="324"/>
      <c r="K125" s="292"/>
      <c r="L125" s="292"/>
    </row>
    <row r="126" spans="1:12" ht="23.85" customHeight="1" thickBot="1">
      <c r="A126" s="292"/>
      <c r="B126" s="320"/>
      <c r="C126" s="166">
        <v>2020</v>
      </c>
      <c r="D126" s="210">
        <f>H126+I126</f>
        <v>164.37</v>
      </c>
      <c r="E126" s="168" t="s">
        <v>10</v>
      </c>
      <c r="F126" s="168">
        <f>F109</f>
        <v>143</v>
      </c>
      <c r="G126" s="168" t="s">
        <v>10</v>
      </c>
      <c r="H126" s="168">
        <f>H109</f>
        <v>143</v>
      </c>
      <c r="I126" s="170">
        <f>I70+I78+I87+I109</f>
        <v>21.37</v>
      </c>
      <c r="J126" s="169" t="s">
        <v>10</v>
      </c>
      <c r="K126" s="292"/>
      <c r="L126" s="292"/>
    </row>
    <row r="127" spans="1:12" s="48" customFormat="1" ht="23.85" customHeight="1" thickBot="1">
      <c r="A127" s="292"/>
      <c r="B127" s="320"/>
      <c r="C127" s="166">
        <v>2021</v>
      </c>
      <c r="D127" s="170">
        <f>D88+D79+D71</f>
        <v>0</v>
      </c>
      <c r="E127" s="168" t="s">
        <v>10</v>
      </c>
      <c r="F127" s="168" t="s">
        <v>10</v>
      </c>
      <c r="G127" s="168" t="s">
        <v>10</v>
      </c>
      <c r="H127" s="168" t="s">
        <v>10</v>
      </c>
      <c r="I127" s="170">
        <f>I88+I79+I71</f>
        <v>0</v>
      </c>
      <c r="J127" s="169" t="s">
        <v>10</v>
      </c>
      <c r="K127" s="292"/>
      <c r="L127" s="292"/>
    </row>
    <row r="128" spans="1:12" s="48" customFormat="1" ht="23.85" customHeight="1" thickBot="1">
      <c r="A128" s="292"/>
      <c r="B128" s="320"/>
      <c r="C128" s="166">
        <v>2022</v>
      </c>
      <c r="D128" s="170">
        <v>0</v>
      </c>
      <c r="E128" s="168" t="s">
        <v>10</v>
      </c>
      <c r="F128" s="168"/>
      <c r="G128" s="168" t="s">
        <v>10</v>
      </c>
      <c r="H128" s="168"/>
      <c r="I128" s="170">
        <v>0</v>
      </c>
      <c r="J128" s="169" t="s">
        <v>10</v>
      </c>
      <c r="K128" s="292"/>
      <c r="L128" s="292"/>
    </row>
    <row r="129" spans="1:12" ht="30.4" customHeight="1" thickBot="1">
      <c r="A129" s="292"/>
      <c r="B129" s="320"/>
      <c r="C129" s="170" t="s">
        <v>334</v>
      </c>
      <c r="D129" s="167">
        <f>D122+D123+D124+D126+D127+D128</f>
        <v>479.55485999999996</v>
      </c>
      <c r="E129" s="168" t="s">
        <v>10</v>
      </c>
      <c r="F129" s="168">
        <f>F122+F126</f>
        <v>285</v>
      </c>
      <c r="G129" s="168" t="s">
        <v>10</v>
      </c>
      <c r="H129" s="168">
        <f>H122+H126</f>
        <v>285</v>
      </c>
      <c r="I129" s="167">
        <f>I122+I123+I124+I126+I127+I128</f>
        <v>194.55486000000002</v>
      </c>
      <c r="J129" s="169" t="s">
        <v>10</v>
      </c>
      <c r="K129" s="292"/>
      <c r="L129" s="292"/>
    </row>
    <row r="130" spans="1:12" ht="15" customHeight="1">
      <c r="A130" s="311" t="s">
        <v>300</v>
      </c>
      <c r="B130" s="312"/>
      <c r="C130" s="312"/>
      <c r="D130" s="312"/>
      <c r="E130" s="312"/>
      <c r="F130" s="312"/>
      <c r="G130" s="312"/>
      <c r="H130" s="312"/>
      <c r="I130" s="312"/>
      <c r="J130" s="312"/>
      <c r="K130" s="312"/>
      <c r="L130" s="313"/>
    </row>
    <row r="131" spans="1:12">
      <c r="A131" s="314"/>
      <c r="B131" s="315"/>
      <c r="C131" s="315"/>
      <c r="D131" s="315"/>
      <c r="E131" s="315"/>
      <c r="F131" s="315"/>
      <c r="G131" s="315"/>
      <c r="H131" s="315"/>
      <c r="I131" s="315"/>
      <c r="J131" s="315"/>
      <c r="K131" s="315"/>
      <c r="L131" s="316"/>
    </row>
    <row r="132" spans="1:12" ht="30" customHeight="1" thickBot="1">
      <c r="A132" s="317"/>
      <c r="B132" s="318"/>
      <c r="C132" s="318"/>
      <c r="D132" s="318"/>
      <c r="E132" s="318"/>
      <c r="F132" s="318"/>
      <c r="G132" s="318"/>
      <c r="H132" s="318"/>
      <c r="I132" s="318"/>
      <c r="J132" s="318"/>
      <c r="K132" s="318"/>
      <c r="L132" s="319"/>
    </row>
  </sheetData>
  <sheetProtection selectLockedCells="1" selectUnlockedCells="1"/>
  <mergeCells count="225">
    <mergeCell ref="F46:F48"/>
    <mergeCell ref="G46:G48"/>
    <mergeCell ref="A130:L132"/>
    <mergeCell ref="A122:A129"/>
    <mergeCell ref="B122:B129"/>
    <mergeCell ref="K122:K129"/>
    <mergeCell ref="L122:L129"/>
    <mergeCell ref="C124:C125"/>
    <mergeCell ref="D124:D125"/>
    <mergeCell ref="E124:E125"/>
    <mergeCell ref="L100:L104"/>
    <mergeCell ref="A112:A115"/>
    <mergeCell ref="H124:H125"/>
    <mergeCell ref="I124:I125"/>
    <mergeCell ref="J124:J125"/>
    <mergeCell ref="B112:B115"/>
    <mergeCell ref="K112:K115"/>
    <mergeCell ref="L112:L115"/>
    <mergeCell ref="F100:F101"/>
    <mergeCell ref="G100:G101"/>
    <mergeCell ref="A116:A121"/>
    <mergeCell ref="B116:B121"/>
    <mergeCell ref="K116:K121"/>
    <mergeCell ref="L116:L121"/>
    <mergeCell ref="A100:A104"/>
    <mergeCell ref="B100:B104"/>
    <mergeCell ref="D100:D101"/>
    <mergeCell ref="E100:E101"/>
    <mergeCell ref="H100:H101"/>
    <mergeCell ref="K90:K93"/>
    <mergeCell ref="I94:I96"/>
    <mergeCell ref="I100:I101"/>
    <mergeCell ref="J100:J101"/>
    <mergeCell ref="K100:K104"/>
    <mergeCell ref="J94:J96"/>
    <mergeCell ref="K94:K96"/>
    <mergeCell ref="A97:A99"/>
    <mergeCell ref="B97:B99"/>
    <mergeCell ref="C97:C99"/>
    <mergeCell ref="D97:D99"/>
    <mergeCell ref="E97:E99"/>
    <mergeCell ref="F90:F93"/>
    <mergeCell ref="G90:G93"/>
    <mergeCell ref="F94:F96"/>
    <mergeCell ref="G94:G96"/>
    <mergeCell ref="F97:F99"/>
    <mergeCell ref="G97:G99"/>
    <mergeCell ref="A90:A93"/>
    <mergeCell ref="B90:B93"/>
    <mergeCell ref="C90:C93"/>
    <mergeCell ref="D90:D93"/>
    <mergeCell ref="E90:E93"/>
    <mergeCell ref="H90:H93"/>
    <mergeCell ref="A94:A96"/>
    <mergeCell ref="B94:B96"/>
    <mergeCell ref="C94:C96"/>
    <mergeCell ref="D94:D96"/>
    <mergeCell ref="E94:E96"/>
    <mergeCell ref="H94:H96"/>
    <mergeCell ref="H81:H82"/>
    <mergeCell ref="I81:I82"/>
    <mergeCell ref="J81:J82"/>
    <mergeCell ref="F81:F82"/>
    <mergeCell ref="G81:G82"/>
    <mergeCell ref="F84:F86"/>
    <mergeCell ref="G84:G86"/>
    <mergeCell ref="L81:L99"/>
    <mergeCell ref="C84:C86"/>
    <mergeCell ref="D84:D86"/>
    <mergeCell ref="E84:E86"/>
    <mergeCell ref="H84:H86"/>
    <mergeCell ref="I84:I86"/>
    <mergeCell ref="J84:J86"/>
    <mergeCell ref="H97:H99"/>
    <mergeCell ref="I97:I99"/>
    <mergeCell ref="J97:J99"/>
    <mergeCell ref="I90:I93"/>
    <mergeCell ref="J90:J93"/>
    <mergeCell ref="K97:K99"/>
    <mergeCell ref="F75:F77"/>
    <mergeCell ref="G75:G77"/>
    <mergeCell ref="A65:A72"/>
    <mergeCell ref="B65:B72"/>
    <mergeCell ref="C81:C82"/>
    <mergeCell ref="D81:D82"/>
    <mergeCell ref="E81:E82"/>
    <mergeCell ref="A73:A80"/>
    <mergeCell ref="B73:B80"/>
    <mergeCell ref="L60:L64"/>
    <mergeCell ref="A63:A64"/>
    <mergeCell ref="B63:B64"/>
    <mergeCell ref="C63:C64"/>
    <mergeCell ref="D63:D64"/>
    <mergeCell ref="E63:E64"/>
    <mergeCell ref="H63:H64"/>
    <mergeCell ref="I63:I64"/>
    <mergeCell ref="J63:J64"/>
    <mergeCell ref="A60:A62"/>
    <mergeCell ref="B60:B62"/>
    <mergeCell ref="C60:C62"/>
    <mergeCell ref="D60:D62"/>
    <mergeCell ref="E60:E62"/>
    <mergeCell ref="H60:H62"/>
    <mergeCell ref="I60:I62"/>
    <mergeCell ref="J60:J62"/>
    <mergeCell ref="K60:K64"/>
    <mergeCell ref="F60:F62"/>
    <mergeCell ref="G60:G62"/>
    <mergeCell ref="F63:F64"/>
    <mergeCell ref="G63:G64"/>
    <mergeCell ref="J29:J31"/>
    <mergeCell ref="C38:C40"/>
    <mergeCell ref="D38:D40"/>
    <mergeCell ref="E38:E40"/>
    <mergeCell ref="H38:H40"/>
    <mergeCell ref="I38:I40"/>
    <mergeCell ref="J38:J40"/>
    <mergeCell ref="C35:C36"/>
    <mergeCell ref="D35:D36"/>
    <mergeCell ref="E35:E36"/>
    <mergeCell ref="H35:H36"/>
    <mergeCell ref="I35:I36"/>
    <mergeCell ref="J35:J36"/>
    <mergeCell ref="F29:F31"/>
    <mergeCell ref="G29:G31"/>
    <mergeCell ref="F35:F36"/>
    <mergeCell ref="G35:G36"/>
    <mergeCell ref="F38:F40"/>
    <mergeCell ref="G38:G40"/>
    <mergeCell ref="C112:C115"/>
    <mergeCell ref="A1:L1"/>
    <mergeCell ref="A2:L2"/>
    <mergeCell ref="B3:L3"/>
    <mergeCell ref="A4:A8"/>
    <mergeCell ref="B4:B8"/>
    <mergeCell ref="C4:C8"/>
    <mergeCell ref="D4:D8"/>
    <mergeCell ref="E4:J4"/>
    <mergeCell ref="K4:K8"/>
    <mergeCell ref="L4:L8"/>
    <mergeCell ref="E5:E8"/>
    <mergeCell ref="J5:J8"/>
    <mergeCell ref="I6:I8"/>
    <mergeCell ref="F5:I5"/>
    <mergeCell ref="F6:H6"/>
    <mergeCell ref="F7:F8"/>
    <mergeCell ref="G7:H7"/>
    <mergeCell ref="A10:L10"/>
    <mergeCell ref="A11:L11"/>
    <mergeCell ref="A12:L12"/>
    <mergeCell ref="C13:C15"/>
    <mergeCell ref="D13:D15"/>
    <mergeCell ref="E13:E15"/>
    <mergeCell ref="A27:A34"/>
    <mergeCell ref="B27:B34"/>
    <mergeCell ref="K13:K34"/>
    <mergeCell ref="L13:L26"/>
    <mergeCell ref="L27:L34"/>
    <mergeCell ref="A35:A43"/>
    <mergeCell ref="B35:B43"/>
    <mergeCell ref="K35:K43"/>
    <mergeCell ref="H13:H15"/>
    <mergeCell ref="I13:I15"/>
    <mergeCell ref="J13:J15"/>
    <mergeCell ref="I23:I24"/>
    <mergeCell ref="J23:J24"/>
    <mergeCell ref="F13:F15"/>
    <mergeCell ref="G13:G15"/>
    <mergeCell ref="A13:A20"/>
    <mergeCell ref="B13:B20"/>
    <mergeCell ref="A21:A26"/>
    <mergeCell ref="B21:B26"/>
    <mergeCell ref="C29:C31"/>
    <mergeCell ref="D29:D31"/>
    <mergeCell ref="E29:E31"/>
    <mergeCell ref="H29:H31"/>
    <mergeCell ref="I29:I31"/>
    <mergeCell ref="A44:A51"/>
    <mergeCell ref="B44:B51"/>
    <mergeCell ref="K44:K51"/>
    <mergeCell ref="L35:L51"/>
    <mergeCell ref="B52:B59"/>
    <mergeCell ref="A52:A59"/>
    <mergeCell ref="D57:D59"/>
    <mergeCell ref="I57:I59"/>
    <mergeCell ref="K52:K59"/>
    <mergeCell ref="L52:L59"/>
    <mergeCell ref="C46:C48"/>
    <mergeCell ref="D46:D48"/>
    <mergeCell ref="E46:E48"/>
    <mergeCell ref="H46:H48"/>
    <mergeCell ref="I46:I48"/>
    <mergeCell ref="J46:J48"/>
    <mergeCell ref="C54:C56"/>
    <mergeCell ref="D54:D56"/>
    <mergeCell ref="E54:E56"/>
    <mergeCell ref="H54:H56"/>
    <mergeCell ref="I54:I56"/>
    <mergeCell ref="J54:J56"/>
    <mergeCell ref="F54:F56"/>
    <mergeCell ref="G54:G56"/>
    <mergeCell ref="K65:K80"/>
    <mergeCell ref="L65:L80"/>
    <mergeCell ref="A81:A89"/>
    <mergeCell ref="B81:B89"/>
    <mergeCell ref="K81:K89"/>
    <mergeCell ref="A105:A111"/>
    <mergeCell ref="B106:B111"/>
    <mergeCell ref="K105:K111"/>
    <mergeCell ref="L105:L111"/>
    <mergeCell ref="C100:C104"/>
    <mergeCell ref="C67:C69"/>
    <mergeCell ref="D67:D69"/>
    <mergeCell ref="E67:E69"/>
    <mergeCell ref="H67:H69"/>
    <mergeCell ref="I67:I69"/>
    <mergeCell ref="J67:J69"/>
    <mergeCell ref="C75:C77"/>
    <mergeCell ref="D75:D77"/>
    <mergeCell ref="E75:E77"/>
    <mergeCell ref="H75:H77"/>
    <mergeCell ref="I75:I77"/>
    <mergeCell ref="J75:J77"/>
    <mergeCell ref="F67:F69"/>
    <mergeCell ref="G67:G69"/>
  </mergeCells>
  <printOptions gridLines="1"/>
  <pageMargins left="0.19685039370078741" right="0.19685039370078741" top="0.19685039370078741" bottom="0.19685039370078741" header="0.51181102362204722" footer="0.51181102362204722"/>
  <pageSetup paperSize="9" scale="55" firstPageNumber="0" orientation="landscape" horizontalDpi="300" verticalDpi="300" r:id="rId1"/>
  <headerFooter alignWithMargins="0"/>
  <rowBreaks count="2" manualBreakCount="2">
    <brk id="43" max="16383" man="1"/>
    <brk id="96" max="16383" man="1"/>
  </rowBreaks>
</worksheet>
</file>

<file path=xl/worksheets/sheet4.xml><?xml version="1.0" encoding="utf-8"?>
<worksheet xmlns="http://schemas.openxmlformats.org/spreadsheetml/2006/main" xmlns:r="http://schemas.openxmlformats.org/officeDocument/2006/relationships">
  <sheetPr enableFormatConditionsCalculation="0">
    <tabColor indexed="47"/>
  </sheetPr>
  <dimension ref="A1:S79"/>
  <sheetViews>
    <sheetView view="pageBreakPreview" topLeftCell="A47" zoomScale="54" zoomScaleSheetLayoutView="54" workbookViewId="0">
      <selection activeCell="I76" sqref="I76"/>
    </sheetView>
  </sheetViews>
  <sheetFormatPr defaultColWidth="9" defaultRowHeight="12.75"/>
  <cols>
    <col min="1" max="1" width="5.140625" style="27" customWidth="1"/>
    <col min="2" max="2" width="69" style="28" customWidth="1"/>
    <col min="3" max="3" width="15.140625" style="27" customWidth="1"/>
    <col min="4" max="4" width="13.140625" style="27" customWidth="1"/>
    <col min="5" max="5" width="7.140625" style="27" customWidth="1"/>
    <col min="6" max="6" width="10.5703125" style="27" customWidth="1"/>
    <col min="7" max="7" width="15.42578125" style="27" customWidth="1"/>
    <col min="8" max="8" width="13.7109375" style="27" customWidth="1"/>
    <col min="9" max="9" width="10.85546875" style="27" customWidth="1"/>
    <col min="10" max="10" width="1.7109375" style="27" hidden="1" customWidth="1"/>
    <col min="11" max="11" width="9" style="27" customWidth="1"/>
    <col min="12" max="12" width="31" style="28" customWidth="1"/>
    <col min="13" max="13" width="52.7109375" style="29" customWidth="1"/>
    <col min="14" max="16384" width="9" style="28"/>
  </cols>
  <sheetData>
    <row r="1" spans="1:13" ht="43.5" customHeight="1">
      <c r="A1" s="337" t="s">
        <v>102</v>
      </c>
      <c r="B1" s="337"/>
      <c r="C1" s="337"/>
      <c r="D1" s="337"/>
      <c r="E1" s="337"/>
      <c r="F1" s="337"/>
      <c r="G1" s="337"/>
      <c r="H1" s="337"/>
      <c r="I1" s="337"/>
      <c r="J1" s="337"/>
      <c r="K1" s="337"/>
      <c r="L1" s="337"/>
      <c r="M1" s="337"/>
    </row>
    <row r="2" spans="1:13" ht="35.25" customHeight="1">
      <c r="A2" s="291" t="s">
        <v>327</v>
      </c>
      <c r="B2" s="291"/>
      <c r="C2" s="291"/>
      <c r="D2" s="291"/>
      <c r="E2" s="291"/>
      <c r="F2" s="291"/>
      <c r="G2" s="291"/>
      <c r="H2" s="291"/>
      <c r="I2" s="291"/>
      <c r="J2" s="291"/>
      <c r="K2" s="291"/>
      <c r="L2" s="291"/>
      <c r="M2" s="291"/>
    </row>
    <row r="3" spans="1:13" ht="27.75" customHeight="1" thickBot="1">
      <c r="A3" s="338" t="s">
        <v>14</v>
      </c>
      <c r="B3" s="338" t="s">
        <v>1</v>
      </c>
      <c r="C3" s="338" t="s">
        <v>2</v>
      </c>
      <c r="D3" s="338" t="s">
        <v>103</v>
      </c>
      <c r="E3" s="338" t="s">
        <v>16</v>
      </c>
      <c r="F3" s="338"/>
      <c r="G3" s="338"/>
      <c r="H3" s="338"/>
      <c r="I3" s="338"/>
      <c r="J3" s="338" t="s">
        <v>7</v>
      </c>
      <c r="K3" s="338"/>
      <c r="L3" s="338" t="s">
        <v>283</v>
      </c>
      <c r="M3" s="338" t="s">
        <v>278</v>
      </c>
    </row>
    <row r="4" spans="1:13" ht="24" customHeight="1" thickBot="1">
      <c r="A4" s="338"/>
      <c r="B4" s="338"/>
      <c r="C4" s="338"/>
      <c r="D4" s="338"/>
      <c r="E4" s="338" t="s">
        <v>5</v>
      </c>
      <c r="F4" s="340" t="s">
        <v>6</v>
      </c>
      <c r="G4" s="341"/>
      <c r="H4" s="341"/>
      <c r="I4" s="342"/>
      <c r="J4" s="338"/>
      <c r="K4" s="338"/>
      <c r="L4" s="338"/>
      <c r="M4" s="338"/>
    </row>
    <row r="5" spans="1:13" ht="35.65" customHeight="1" thickBot="1">
      <c r="A5" s="338"/>
      <c r="B5" s="338"/>
      <c r="C5" s="338"/>
      <c r="D5" s="338"/>
      <c r="E5" s="339"/>
      <c r="F5" s="343" t="s">
        <v>8</v>
      </c>
      <c r="G5" s="344"/>
      <c r="H5" s="345"/>
      <c r="I5" s="346" t="s">
        <v>9</v>
      </c>
      <c r="J5" s="338"/>
      <c r="K5" s="338"/>
      <c r="L5" s="338"/>
      <c r="M5" s="338"/>
    </row>
    <row r="6" spans="1:13" ht="49.7" customHeight="1" thickBot="1">
      <c r="A6" s="338"/>
      <c r="B6" s="338"/>
      <c r="C6" s="338"/>
      <c r="D6" s="338"/>
      <c r="E6" s="339"/>
      <c r="F6" s="349" t="s">
        <v>274</v>
      </c>
      <c r="G6" s="343" t="s">
        <v>275</v>
      </c>
      <c r="H6" s="345"/>
      <c r="I6" s="347"/>
      <c r="J6" s="338"/>
      <c r="K6" s="338"/>
      <c r="L6" s="338"/>
      <c r="M6" s="338"/>
    </row>
    <row r="7" spans="1:13" ht="69.75" customHeight="1" thickBot="1">
      <c r="A7" s="338"/>
      <c r="B7" s="338"/>
      <c r="C7" s="338"/>
      <c r="D7" s="338"/>
      <c r="E7" s="339"/>
      <c r="F7" s="350"/>
      <c r="G7" s="44" t="s">
        <v>276</v>
      </c>
      <c r="H7" s="44" t="s">
        <v>277</v>
      </c>
      <c r="I7" s="348"/>
      <c r="J7" s="338"/>
      <c r="K7" s="338"/>
      <c r="L7" s="338"/>
      <c r="M7" s="338"/>
    </row>
    <row r="8" spans="1:13" ht="17.25" customHeight="1" thickBot="1">
      <c r="A8" s="31">
        <v>1</v>
      </c>
      <c r="B8" s="32">
        <v>2</v>
      </c>
      <c r="C8" s="30">
        <v>3</v>
      </c>
      <c r="D8" s="30">
        <v>4</v>
      </c>
      <c r="E8" s="30">
        <v>5</v>
      </c>
      <c r="F8" s="30">
        <v>6</v>
      </c>
      <c r="G8" s="30">
        <v>7</v>
      </c>
      <c r="H8" s="30">
        <v>8</v>
      </c>
      <c r="I8" s="30">
        <v>9</v>
      </c>
      <c r="J8" s="338">
        <v>10</v>
      </c>
      <c r="K8" s="338"/>
      <c r="L8" s="32">
        <v>11</v>
      </c>
      <c r="M8" s="32">
        <v>12</v>
      </c>
    </row>
    <row r="9" spans="1:13" ht="30" customHeight="1">
      <c r="A9" s="304" t="s">
        <v>104</v>
      </c>
      <c r="B9" s="304"/>
      <c r="C9" s="304"/>
      <c r="D9" s="304"/>
      <c r="E9" s="304"/>
      <c r="F9" s="304"/>
      <c r="G9" s="304"/>
      <c r="H9" s="304"/>
      <c r="I9" s="304"/>
      <c r="J9" s="304"/>
      <c r="K9" s="304"/>
      <c r="L9" s="304"/>
      <c r="M9" s="304"/>
    </row>
    <row r="10" spans="1:13" ht="25.5" customHeight="1" thickBot="1">
      <c r="A10" s="333" t="s">
        <v>105</v>
      </c>
      <c r="B10" s="333"/>
      <c r="C10" s="333"/>
      <c r="D10" s="333"/>
      <c r="E10" s="333"/>
      <c r="F10" s="333"/>
      <c r="G10" s="333"/>
      <c r="H10" s="333"/>
      <c r="I10" s="333"/>
      <c r="J10" s="333"/>
      <c r="K10" s="333"/>
      <c r="L10" s="333"/>
      <c r="M10" s="333"/>
    </row>
    <row r="11" spans="1:13" ht="65.25" customHeight="1">
      <c r="A11" s="334" t="s">
        <v>106</v>
      </c>
      <c r="B11" s="335"/>
      <c r="C11" s="335"/>
      <c r="D11" s="335"/>
      <c r="E11" s="335"/>
      <c r="F11" s="335"/>
      <c r="G11" s="335"/>
      <c r="H11" s="335"/>
      <c r="I11" s="335"/>
      <c r="J11" s="335"/>
      <c r="K11" s="335"/>
      <c r="L11" s="335"/>
      <c r="M11" s="336"/>
    </row>
    <row r="12" spans="1:13" ht="27" customHeight="1">
      <c r="A12" s="330" t="s">
        <v>20</v>
      </c>
      <c r="B12" s="328" t="s">
        <v>107</v>
      </c>
      <c r="C12" s="328" t="s">
        <v>334</v>
      </c>
      <c r="D12" s="57" t="s">
        <v>10</v>
      </c>
      <c r="E12" s="57" t="s">
        <v>10</v>
      </c>
      <c r="F12" s="102" t="s">
        <v>10</v>
      </c>
      <c r="G12" s="102" t="s">
        <v>10</v>
      </c>
      <c r="H12" s="57" t="s">
        <v>10</v>
      </c>
      <c r="I12" s="332" t="s">
        <v>10</v>
      </c>
      <c r="J12" s="332"/>
      <c r="K12" s="76" t="s">
        <v>10</v>
      </c>
      <c r="L12" s="328" t="s">
        <v>108</v>
      </c>
      <c r="M12" s="329" t="s">
        <v>109</v>
      </c>
    </row>
    <row r="13" spans="1:13" ht="24.75" customHeight="1">
      <c r="A13" s="330"/>
      <c r="B13" s="328"/>
      <c r="C13" s="328"/>
      <c r="D13" s="57" t="s">
        <v>10</v>
      </c>
      <c r="E13" s="57" t="s">
        <v>10</v>
      </c>
      <c r="F13" s="102" t="s">
        <v>10</v>
      </c>
      <c r="G13" s="102" t="s">
        <v>10</v>
      </c>
      <c r="H13" s="57" t="s">
        <v>10</v>
      </c>
      <c r="I13" s="332" t="s">
        <v>10</v>
      </c>
      <c r="J13" s="332"/>
      <c r="K13" s="76" t="s">
        <v>10</v>
      </c>
      <c r="L13" s="328"/>
      <c r="M13" s="329"/>
    </row>
    <row r="14" spans="1:13" ht="24.75" customHeight="1">
      <c r="A14" s="330"/>
      <c r="B14" s="328"/>
      <c r="C14" s="328"/>
      <c r="D14" s="57" t="s">
        <v>10</v>
      </c>
      <c r="E14" s="57" t="s">
        <v>10</v>
      </c>
      <c r="F14" s="102" t="s">
        <v>10</v>
      </c>
      <c r="G14" s="102" t="s">
        <v>10</v>
      </c>
      <c r="H14" s="57" t="s">
        <v>10</v>
      </c>
      <c r="I14" s="332" t="s">
        <v>10</v>
      </c>
      <c r="J14" s="332"/>
      <c r="K14" s="76" t="s">
        <v>10</v>
      </c>
      <c r="L14" s="328"/>
      <c r="M14" s="329"/>
    </row>
    <row r="15" spans="1:13" ht="27" customHeight="1">
      <c r="A15" s="330"/>
      <c r="B15" s="328"/>
      <c r="C15" s="328"/>
      <c r="D15" s="57" t="s">
        <v>10</v>
      </c>
      <c r="E15" s="57" t="s">
        <v>10</v>
      </c>
      <c r="F15" s="102" t="s">
        <v>10</v>
      </c>
      <c r="G15" s="102" t="s">
        <v>10</v>
      </c>
      <c r="H15" s="57" t="s">
        <v>10</v>
      </c>
      <c r="I15" s="57" t="s">
        <v>10</v>
      </c>
      <c r="J15" s="57"/>
      <c r="K15" s="76" t="s">
        <v>10</v>
      </c>
      <c r="L15" s="328"/>
      <c r="M15" s="329"/>
    </row>
    <row r="16" spans="1:13" ht="13.7" customHeight="1">
      <c r="A16" s="330" t="s">
        <v>24</v>
      </c>
      <c r="B16" s="328" t="s">
        <v>110</v>
      </c>
      <c r="C16" s="328" t="s">
        <v>334</v>
      </c>
      <c r="D16" s="332" t="s">
        <v>10</v>
      </c>
      <c r="E16" s="332" t="s">
        <v>10</v>
      </c>
      <c r="F16" s="332" t="s">
        <v>10</v>
      </c>
      <c r="G16" s="332" t="s">
        <v>10</v>
      </c>
      <c r="H16" s="332" t="s">
        <v>10</v>
      </c>
      <c r="I16" s="332" t="s">
        <v>10</v>
      </c>
      <c r="J16" s="332"/>
      <c r="K16" s="328" t="s">
        <v>10</v>
      </c>
      <c r="L16" s="328" t="s">
        <v>111</v>
      </c>
      <c r="M16" s="329"/>
    </row>
    <row r="17" spans="1:13" ht="15.75" customHeight="1">
      <c r="A17" s="330"/>
      <c r="B17" s="328"/>
      <c r="C17" s="328"/>
      <c r="D17" s="332"/>
      <c r="E17" s="332"/>
      <c r="F17" s="332"/>
      <c r="G17" s="332"/>
      <c r="H17" s="332"/>
      <c r="I17" s="332"/>
      <c r="J17" s="332"/>
      <c r="K17" s="328"/>
      <c r="L17" s="328"/>
      <c r="M17" s="329"/>
    </row>
    <row r="18" spans="1:13" ht="33" customHeight="1">
      <c r="A18" s="330"/>
      <c r="B18" s="328"/>
      <c r="C18" s="328"/>
      <c r="D18" s="57" t="s">
        <v>10</v>
      </c>
      <c r="E18" s="57" t="s">
        <v>10</v>
      </c>
      <c r="F18" s="57" t="s">
        <v>10</v>
      </c>
      <c r="G18" s="57" t="s">
        <v>10</v>
      </c>
      <c r="H18" s="57" t="s">
        <v>10</v>
      </c>
      <c r="I18" s="332" t="s">
        <v>10</v>
      </c>
      <c r="J18" s="332"/>
      <c r="K18" s="76"/>
      <c r="L18" s="328"/>
      <c r="M18" s="329"/>
    </row>
    <row r="19" spans="1:13" ht="25.5" customHeight="1">
      <c r="A19" s="330"/>
      <c r="B19" s="328"/>
      <c r="C19" s="328"/>
      <c r="D19" s="57" t="s">
        <v>10</v>
      </c>
      <c r="E19" s="57" t="s">
        <v>10</v>
      </c>
      <c r="F19" s="57" t="s">
        <v>10</v>
      </c>
      <c r="G19" s="57" t="s">
        <v>10</v>
      </c>
      <c r="H19" s="57" t="s">
        <v>10</v>
      </c>
      <c r="I19" s="332" t="s">
        <v>10</v>
      </c>
      <c r="J19" s="332"/>
      <c r="K19" s="76" t="s">
        <v>10</v>
      </c>
      <c r="L19" s="328"/>
      <c r="M19" s="329"/>
    </row>
    <row r="20" spans="1:13" ht="25.5" customHeight="1">
      <c r="A20" s="330"/>
      <c r="B20" s="328"/>
      <c r="C20" s="328"/>
      <c r="D20" s="57" t="s">
        <v>10</v>
      </c>
      <c r="E20" s="57" t="s">
        <v>10</v>
      </c>
      <c r="F20" s="57" t="s">
        <v>10</v>
      </c>
      <c r="G20" s="57" t="s">
        <v>10</v>
      </c>
      <c r="H20" s="57" t="s">
        <v>10</v>
      </c>
      <c r="I20" s="57" t="s">
        <v>10</v>
      </c>
      <c r="J20" s="57"/>
      <c r="K20" s="76" t="s">
        <v>10</v>
      </c>
      <c r="L20" s="328"/>
      <c r="M20" s="329"/>
    </row>
    <row r="21" spans="1:13" ht="28.5" customHeight="1">
      <c r="A21" s="330" t="s">
        <v>27</v>
      </c>
      <c r="B21" s="328" t="s">
        <v>112</v>
      </c>
      <c r="C21" s="328" t="s">
        <v>334</v>
      </c>
      <c r="D21" s="57" t="s">
        <v>10</v>
      </c>
      <c r="E21" s="57" t="s">
        <v>10</v>
      </c>
      <c r="F21" s="57" t="s">
        <v>10</v>
      </c>
      <c r="G21" s="57" t="s">
        <v>10</v>
      </c>
      <c r="H21" s="57" t="s">
        <v>10</v>
      </c>
      <c r="I21" s="332" t="s">
        <v>10</v>
      </c>
      <c r="J21" s="332"/>
      <c r="K21" s="76" t="s">
        <v>10</v>
      </c>
      <c r="L21" s="328" t="s">
        <v>113</v>
      </c>
      <c r="M21" s="329"/>
    </row>
    <row r="22" spans="1:13" ht="27" customHeight="1">
      <c r="A22" s="330"/>
      <c r="B22" s="328"/>
      <c r="C22" s="328"/>
      <c r="D22" s="57" t="s">
        <v>10</v>
      </c>
      <c r="E22" s="57" t="s">
        <v>10</v>
      </c>
      <c r="F22" s="57" t="s">
        <v>10</v>
      </c>
      <c r="G22" s="57" t="s">
        <v>10</v>
      </c>
      <c r="H22" s="57" t="s">
        <v>10</v>
      </c>
      <c r="I22" s="332" t="s">
        <v>10</v>
      </c>
      <c r="J22" s="332"/>
      <c r="K22" s="76" t="s">
        <v>10</v>
      </c>
      <c r="L22" s="328"/>
      <c r="M22" s="329"/>
    </row>
    <row r="23" spans="1:13" ht="21.75" customHeight="1">
      <c r="A23" s="330"/>
      <c r="B23" s="328"/>
      <c r="C23" s="328"/>
      <c r="D23" s="57" t="s">
        <v>10</v>
      </c>
      <c r="E23" s="57" t="s">
        <v>10</v>
      </c>
      <c r="F23" s="57" t="s">
        <v>10</v>
      </c>
      <c r="G23" s="57" t="s">
        <v>10</v>
      </c>
      <c r="H23" s="57" t="s">
        <v>10</v>
      </c>
      <c r="I23" s="332" t="s">
        <v>10</v>
      </c>
      <c r="J23" s="332"/>
      <c r="K23" s="76" t="s">
        <v>10</v>
      </c>
      <c r="L23" s="328"/>
      <c r="M23" s="329"/>
    </row>
    <row r="24" spans="1:13" ht="21" customHeight="1">
      <c r="A24" s="330"/>
      <c r="B24" s="328"/>
      <c r="C24" s="328"/>
      <c r="D24" s="57" t="s">
        <v>10</v>
      </c>
      <c r="E24" s="57" t="s">
        <v>10</v>
      </c>
      <c r="F24" s="57" t="s">
        <v>10</v>
      </c>
      <c r="G24" s="57" t="s">
        <v>10</v>
      </c>
      <c r="H24" s="57" t="s">
        <v>10</v>
      </c>
      <c r="I24" s="57" t="s">
        <v>10</v>
      </c>
      <c r="J24" s="57"/>
      <c r="K24" s="76" t="s">
        <v>10</v>
      </c>
      <c r="L24" s="328"/>
      <c r="M24" s="329"/>
    </row>
    <row r="25" spans="1:13" ht="12.75" customHeight="1">
      <c r="A25" s="330" t="s">
        <v>114</v>
      </c>
      <c r="B25" s="328" t="s">
        <v>115</v>
      </c>
      <c r="C25" s="328">
        <v>2017</v>
      </c>
      <c r="D25" s="331">
        <f>I25</f>
        <v>20</v>
      </c>
      <c r="E25" s="331" t="s">
        <v>10</v>
      </c>
      <c r="F25" s="331" t="s">
        <v>10</v>
      </c>
      <c r="G25" s="331" t="s">
        <v>10</v>
      </c>
      <c r="H25" s="331" t="s">
        <v>10</v>
      </c>
      <c r="I25" s="331">
        <v>20</v>
      </c>
      <c r="J25" s="331"/>
      <c r="K25" s="328" t="s">
        <v>10</v>
      </c>
      <c r="L25" s="328" t="s">
        <v>113</v>
      </c>
      <c r="M25" s="329" t="s">
        <v>116</v>
      </c>
    </row>
    <row r="26" spans="1:13" ht="12" customHeight="1">
      <c r="A26" s="330"/>
      <c r="B26" s="328"/>
      <c r="C26" s="328"/>
      <c r="D26" s="331"/>
      <c r="E26" s="331"/>
      <c r="F26" s="331"/>
      <c r="G26" s="331"/>
      <c r="H26" s="331"/>
      <c r="I26" s="331"/>
      <c r="J26" s="331"/>
      <c r="K26" s="328"/>
      <c r="L26" s="328"/>
      <c r="M26" s="329"/>
    </row>
    <row r="27" spans="1:13" ht="25.5" customHeight="1">
      <c r="A27" s="330"/>
      <c r="B27" s="328"/>
      <c r="C27" s="76">
        <v>2018</v>
      </c>
      <c r="D27" s="5">
        <f>I27</f>
        <v>20</v>
      </c>
      <c r="E27" s="5" t="s">
        <v>10</v>
      </c>
      <c r="F27" s="5" t="s">
        <v>10</v>
      </c>
      <c r="G27" s="5" t="s">
        <v>10</v>
      </c>
      <c r="H27" s="5" t="s">
        <v>10</v>
      </c>
      <c r="I27" s="331">
        <v>20</v>
      </c>
      <c r="J27" s="331"/>
      <c r="K27" s="76" t="s">
        <v>10</v>
      </c>
      <c r="L27" s="328"/>
      <c r="M27" s="329"/>
    </row>
    <row r="28" spans="1:13" ht="24.75" customHeight="1">
      <c r="A28" s="330"/>
      <c r="B28" s="328"/>
      <c r="C28" s="76">
        <v>2019</v>
      </c>
      <c r="D28" s="5">
        <v>30</v>
      </c>
      <c r="E28" s="5" t="s">
        <v>10</v>
      </c>
      <c r="F28" s="5" t="s">
        <v>10</v>
      </c>
      <c r="G28" s="5" t="s">
        <v>10</v>
      </c>
      <c r="H28" s="5" t="s">
        <v>10</v>
      </c>
      <c r="I28" s="331">
        <v>30</v>
      </c>
      <c r="J28" s="331"/>
      <c r="K28" s="76" t="s">
        <v>10</v>
      </c>
      <c r="L28" s="328"/>
      <c r="M28" s="329"/>
    </row>
    <row r="29" spans="1:13" ht="24" customHeight="1">
      <c r="A29" s="330"/>
      <c r="B29" s="328"/>
      <c r="C29" s="76">
        <v>2020</v>
      </c>
      <c r="D29" s="5">
        <v>30</v>
      </c>
      <c r="E29" s="5"/>
      <c r="F29" s="5"/>
      <c r="G29" s="5"/>
      <c r="H29" s="5"/>
      <c r="I29" s="5">
        <v>30</v>
      </c>
      <c r="J29" s="5"/>
      <c r="K29" s="76"/>
      <c r="L29" s="328"/>
      <c r="M29" s="329"/>
    </row>
    <row r="30" spans="1:13" ht="24.75" customHeight="1">
      <c r="A30" s="330"/>
      <c r="B30" s="328"/>
      <c r="C30" s="76">
        <v>2021</v>
      </c>
      <c r="D30" s="5">
        <f>I30</f>
        <v>0</v>
      </c>
      <c r="E30" s="5" t="s">
        <v>10</v>
      </c>
      <c r="F30" s="5" t="s">
        <v>10</v>
      </c>
      <c r="G30" s="5" t="s">
        <v>10</v>
      </c>
      <c r="H30" s="5" t="s">
        <v>10</v>
      </c>
      <c r="I30" s="5">
        <v>0</v>
      </c>
      <c r="J30" s="5"/>
      <c r="K30" s="76" t="s">
        <v>10</v>
      </c>
      <c r="L30" s="328"/>
      <c r="M30" s="329"/>
    </row>
    <row r="31" spans="1:13" ht="22.5" customHeight="1">
      <c r="A31" s="330"/>
      <c r="B31" s="328"/>
      <c r="C31" s="76">
        <v>2022</v>
      </c>
      <c r="D31" s="5">
        <f>I31</f>
        <v>0</v>
      </c>
      <c r="E31" s="5" t="s">
        <v>10</v>
      </c>
      <c r="F31" s="5" t="s">
        <v>10</v>
      </c>
      <c r="G31" s="5" t="s">
        <v>10</v>
      </c>
      <c r="H31" s="5" t="s">
        <v>10</v>
      </c>
      <c r="I31" s="5">
        <v>0</v>
      </c>
      <c r="J31" s="5"/>
      <c r="K31" s="76" t="s">
        <v>10</v>
      </c>
      <c r="L31" s="328"/>
      <c r="M31" s="329"/>
    </row>
    <row r="32" spans="1:13" ht="20.25" customHeight="1">
      <c r="A32" s="330" t="s">
        <v>32</v>
      </c>
      <c r="B32" s="328" t="s">
        <v>117</v>
      </c>
      <c r="C32" s="328" t="s">
        <v>334</v>
      </c>
      <c r="D32" s="57" t="s">
        <v>10</v>
      </c>
      <c r="E32" s="57" t="s">
        <v>10</v>
      </c>
      <c r="F32" s="57" t="s">
        <v>10</v>
      </c>
      <c r="G32" s="57" t="s">
        <v>10</v>
      </c>
      <c r="H32" s="57" t="s">
        <v>10</v>
      </c>
      <c r="I32" s="332" t="s">
        <v>10</v>
      </c>
      <c r="J32" s="332"/>
      <c r="K32" s="76" t="s">
        <v>10</v>
      </c>
      <c r="L32" s="328" t="s">
        <v>50</v>
      </c>
      <c r="M32" s="329" t="s">
        <v>118</v>
      </c>
    </row>
    <row r="33" spans="1:13" ht="17.25" customHeight="1">
      <c r="A33" s="330"/>
      <c r="B33" s="328"/>
      <c r="C33" s="328"/>
      <c r="D33" s="57" t="s">
        <v>10</v>
      </c>
      <c r="E33" s="57" t="s">
        <v>10</v>
      </c>
      <c r="F33" s="57" t="s">
        <v>10</v>
      </c>
      <c r="G33" s="57" t="s">
        <v>10</v>
      </c>
      <c r="H33" s="57" t="s">
        <v>10</v>
      </c>
      <c r="I33" s="332" t="s">
        <v>10</v>
      </c>
      <c r="J33" s="332"/>
      <c r="K33" s="76" t="s">
        <v>10</v>
      </c>
      <c r="L33" s="328"/>
      <c r="M33" s="329"/>
    </row>
    <row r="34" spans="1:13" ht="22.5" customHeight="1">
      <c r="A34" s="330"/>
      <c r="B34" s="328"/>
      <c r="C34" s="328"/>
      <c r="D34" s="57" t="s">
        <v>10</v>
      </c>
      <c r="E34" s="57" t="s">
        <v>10</v>
      </c>
      <c r="F34" s="57" t="s">
        <v>10</v>
      </c>
      <c r="G34" s="57" t="s">
        <v>10</v>
      </c>
      <c r="H34" s="57" t="s">
        <v>10</v>
      </c>
      <c r="I34" s="332" t="s">
        <v>10</v>
      </c>
      <c r="J34" s="332"/>
      <c r="K34" s="76" t="s">
        <v>10</v>
      </c>
      <c r="L34" s="328"/>
      <c r="M34" s="329"/>
    </row>
    <row r="35" spans="1:13" ht="18.75" customHeight="1">
      <c r="A35" s="330"/>
      <c r="B35" s="328"/>
      <c r="C35" s="328"/>
      <c r="D35" s="57" t="s">
        <v>10</v>
      </c>
      <c r="E35" s="57" t="s">
        <v>10</v>
      </c>
      <c r="F35" s="57" t="s">
        <v>10</v>
      </c>
      <c r="G35" s="57" t="s">
        <v>10</v>
      </c>
      <c r="H35" s="57" t="s">
        <v>10</v>
      </c>
      <c r="I35" s="57" t="s">
        <v>10</v>
      </c>
      <c r="J35" s="57"/>
      <c r="K35" s="76" t="s">
        <v>10</v>
      </c>
      <c r="L35" s="328"/>
      <c r="M35" s="329"/>
    </row>
    <row r="36" spans="1:13" ht="18.75" customHeight="1">
      <c r="A36" s="330" t="s">
        <v>35</v>
      </c>
      <c r="B36" s="328" t="s">
        <v>119</v>
      </c>
      <c r="C36" s="328" t="s">
        <v>334</v>
      </c>
      <c r="D36" s="57" t="s">
        <v>10</v>
      </c>
      <c r="E36" s="57"/>
      <c r="F36" s="57" t="s">
        <v>10</v>
      </c>
      <c r="G36" s="57" t="s">
        <v>10</v>
      </c>
      <c r="H36" s="57" t="s">
        <v>10</v>
      </c>
      <c r="I36" s="332" t="s">
        <v>10</v>
      </c>
      <c r="J36" s="332"/>
      <c r="K36" s="76" t="s">
        <v>10</v>
      </c>
      <c r="L36" s="328" t="s">
        <v>50</v>
      </c>
      <c r="M36" s="329"/>
    </row>
    <row r="37" spans="1:13" ht="24" customHeight="1">
      <c r="A37" s="330"/>
      <c r="B37" s="328"/>
      <c r="C37" s="328"/>
      <c r="D37" s="57" t="s">
        <v>10</v>
      </c>
      <c r="E37" s="57" t="s">
        <v>10</v>
      </c>
      <c r="F37" s="57" t="s">
        <v>10</v>
      </c>
      <c r="G37" s="57" t="s">
        <v>10</v>
      </c>
      <c r="H37" s="57" t="s">
        <v>10</v>
      </c>
      <c r="I37" s="332" t="s">
        <v>10</v>
      </c>
      <c r="J37" s="332"/>
      <c r="K37" s="76" t="s">
        <v>10</v>
      </c>
      <c r="L37" s="328"/>
      <c r="M37" s="329"/>
    </row>
    <row r="38" spans="1:13" ht="23.1" customHeight="1">
      <c r="A38" s="330"/>
      <c r="B38" s="328"/>
      <c r="C38" s="328"/>
      <c r="D38" s="57" t="s">
        <v>10</v>
      </c>
      <c r="E38" s="57" t="s">
        <v>10</v>
      </c>
      <c r="F38" s="57" t="s">
        <v>10</v>
      </c>
      <c r="G38" s="57" t="s">
        <v>10</v>
      </c>
      <c r="H38" s="57" t="s">
        <v>10</v>
      </c>
      <c r="I38" s="332" t="s">
        <v>10</v>
      </c>
      <c r="J38" s="332"/>
      <c r="K38" s="76" t="s">
        <v>10</v>
      </c>
      <c r="L38" s="328"/>
      <c r="M38" s="329"/>
    </row>
    <row r="39" spans="1:13" ht="23.1" customHeight="1">
      <c r="A39" s="330"/>
      <c r="B39" s="328"/>
      <c r="C39" s="328"/>
      <c r="D39" s="57" t="s">
        <v>10</v>
      </c>
      <c r="E39" s="57" t="s">
        <v>10</v>
      </c>
      <c r="F39" s="57" t="s">
        <v>10</v>
      </c>
      <c r="G39" s="57" t="s">
        <v>10</v>
      </c>
      <c r="H39" s="57" t="s">
        <v>10</v>
      </c>
      <c r="I39" s="57" t="s">
        <v>10</v>
      </c>
      <c r="J39" s="57"/>
      <c r="K39" s="76" t="s">
        <v>10</v>
      </c>
      <c r="L39" s="328"/>
      <c r="M39" s="329"/>
    </row>
    <row r="40" spans="1:13" ht="25.5" customHeight="1">
      <c r="A40" s="330" t="s">
        <v>38</v>
      </c>
      <c r="B40" s="328" t="s">
        <v>120</v>
      </c>
      <c r="C40" s="76">
        <v>2017</v>
      </c>
      <c r="D40" s="5">
        <v>5</v>
      </c>
      <c r="E40" s="5" t="s">
        <v>10</v>
      </c>
      <c r="F40" s="5" t="s">
        <v>10</v>
      </c>
      <c r="G40" s="5" t="s">
        <v>10</v>
      </c>
      <c r="H40" s="5" t="s">
        <v>10</v>
      </c>
      <c r="I40" s="331">
        <v>5</v>
      </c>
      <c r="J40" s="331"/>
      <c r="K40" s="76" t="s">
        <v>10</v>
      </c>
      <c r="L40" s="328" t="s">
        <v>113</v>
      </c>
      <c r="M40" s="329" t="s">
        <v>121</v>
      </c>
    </row>
    <row r="41" spans="1:13" ht="21.75" customHeight="1">
      <c r="A41" s="330"/>
      <c r="B41" s="328"/>
      <c r="C41" s="76">
        <v>2018</v>
      </c>
      <c r="D41" s="5">
        <f>I41</f>
        <v>5</v>
      </c>
      <c r="E41" s="5" t="s">
        <v>10</v>
      </c>
      <c r="F41" s="5" t="s">
        <v>10</v>
      </c>
      <c r="G41" s="5" t="s">
        <v>10</v>
      </c>
      <c r="H41" s="5" t="s">
        <v>10</v>
      </c>
      <c r="I41" s="331">
        <v>5</v>
      </c>
      <c r="J41" s="331"/>
      <c r="K41" s="76" t="s">
        <v>10</v>
      </c>
      <c r="L41" s="328"/>
      <c r="M41" s="329"/>
    </row>
    <row r="42" spans="1:13" ht="22.7" customHeight="1">
      <c r="A42" s="330"/>
      <c r="B42" s="328"/>
      <c r="C42" s="76">
        <v>2019</v>
      </c>
      <c r="D42" s="5">
        <f>I42</f>
        <v>5</v>
      </c>
      <c r="E42" s="5" t="s">
        <v>10</v>
      </c>
      <c r="F42" s="5" t="s">
        <v>10</v>
      </c>
      <c r="G42" s="5" t="s">
        <v>10</v>
      </c>
      <c r="H42" s="5" t="s">
        <v>10</v>
      </c>
      <c r="I42" s="331">
        <v>5</v>
      </c>
      <c r="J42" s="331"/>
      <c r="K42" s="76" t="s">
        <v>10</v>
      </c>
      <c r="L42" s="328"/>
      <c r="M42" s="329"/>
    </row>
    <row r="43" spans="1:13" ht="22.7" customHeight="1">
      <c r="A43" s="330"/>
      <c r="B43" s="328"/>
      <c r="C43" s="76">
        <v>2020</v>
      </c>
      <c r="D43" s="5">
        <v>5</v>
      </c>
      <c r="E43" s="5"/>
      <c r="F43" s="5"/>
      <c r="G43" s="5"/>
      <c r="H43" s="5"/>
      <c r="I43" s="5">
        <v>5</v>
      </c>
      <c r="J43" s="5"/>
      <c r="K43" s="76"/>
      <c r="L43" s="328"/>
      <c r="M43" s="329"/>
    </row>
    <row r="44" spans="1:13" ht="22.7" customHeight="1">
      <c r="A44" s="330"/>
      <c r="B44" s="328"/>
      <c r="C44" s="76">
        <v>2021</v>
      </c>
      <c r="D44" s="5">
        <f>I44</f>
        <v>0</v>
      </c>
      <c r="E44" s="5" t="s">
        <v>10</v>
      </c>
      <c r="F44" s="5" t="s">
        <v>10</v>
      </c>
      <c r="G44" s="5" t="s">
        <v>10</v>
      </c>
      <c r="H44" s="5" t="s">
        <v>10</v>
      </c>
      <c r="I44" s="5">
        <v>0</v>
      </c>
      <c r="J44" s="5"/>
      <c r="K44" s="76" t="s">
        <v>10</v>
      </c>
      <c r="L44" s="328"/>
      <c r="M44" s="329"/>
    </row>
    <row r="45" spans="1:13" ht="22.7" customHeight="1">
      <c r="A45" s="330"/>
      <c r="B45" s="328"/>
      <c r="C45" s="76">
        <v>2022</v>
      </c>
      <c r="D45" s="5">
        <f>I45</f>
        <v>0</v>
      </c>
      <c r="E45" s="5" t="s">
        <v>10</v>
      </c>
      <c r="F45" s="5" t="s">
        <v>10</v>
      </c>
      <c r="G45" s="5" t="s">
        <v>10</v>
      </c>
      <c r="H45" s="5" t="s">
        <v>10</v>
      </c>
      <c r="I45" s="5">
        <v>0</v>
      </c>
      <c r="J45" s="5"/>
      <c r="K45" s="76" t="s">
        <v>10</v>
      </c>
      <c r="L45" s="328"/>
      <c r="M45" s="329"/>
    </row>
    <row r="46" spans="1:13" ht="25.7" customHeight="1">
      <c r="A46" s="330" t="s">
        <v>41</v>
      </c>
      <c r="B46" s="328" t="s">
        <v>122</v>
      </c>
      <c r="C46" s="76">
        <v>2017</v>
      </c>
      <c r="D46" s="57">
        <v>2.9420000000000002</v>
      </c>
      <c r="E46" s="5" t="s">
        <v>10</v>
      </c>
      <c r="F46" s="5" t="s">
        <v>10</v>
      </c>
      <c r="G46" s="5" t="s">
        <v>10</v>
      </c>
      <c r="H46" s="5" t="s">
        <v>10</v>
      </c>
      <c r="I46" s="57">
        <v>2.9420000000000002</v>
      </c>
      <c r="J46" s="57"/>
      <c r="K46" s="76" t="s">
        <v>10</v>
      </c>
      <c r="L46" s="328" t="s">
        <v>50</v>
      </c>
      <c r="M46" s="329" t="s">
        <v>123</v>
      </c>
    </row>
    <row r="47" spans="1:13" ht="27.6" customHeight="1">
      <c r="A47" s="330"/>
      <c r="B47" s="328"/>
      <c r="C47" s="76">
        <v>2018</v>
      </c>
      <c r="D47" s="57">
        <v>1.7</v>
      </c>
      <c r="E47" s="5" t="s">
        <v>10</v>
      </c>
      <c r="F47" s="5" t="s">
        <v>10</v>
      </c>
      <c r="G47" s="5" t="s">
        <v>10</v>
      </c>
      <c r="H47" s="5" t="s">
        <v>10</v>
      </c>
      <c r="I47" s="57">
        <v>1.7</v>
      </c>
      <c r="J47" s="57"/>
      <c r="K47" s="76" t="s">
        <v>10</v>
      </c>
      <c r="L47" s="328"/>
      <c r="M47" s="329"/>
    </row>
    <row r="48" spans="1:13" ht="28.5" customHeight="1">
      <c r="A48" s="330"/>
      <c r="B48" s="328"/>
      <c r="C48" s="76">
        <v>2019</v>
      </c>
      <c r="D48" s="5">
        <f>I48</f>
        <v>5</v>
      </c>
      <c r="E48" s="5" t="s">
        <v>10</v>
      </c>
      <c r="F48" s="5" t="s">
        <v>10</v>
      </c>
      <c r="G48" s="5" t="s">
        <v>10</v>
      </c>
      <c r="H48" s="5" t="s">
        <v>10</v>
      </c>
      <c r="I48" s="331">
        <v>5</v>
      </c>
      <c r="J48" s="362"/>
      <c r="K48" s="76" t="s">
        <v>10</v>
      </c>
      <c r="L48" s="328"/>
      <c r="M48" s="329"/>
    </row>
    <row r="49" spans="1:13" ht="25.5" hidden="1" customHeight="1">
      <c r="A49" s="330"/>
      <c r="B49" s="328"/>
      <c r="C49" s="328" t="s">
        <v>124</v>
      </c>
      <c r="D49" s="331" t="s">
        <v>10</v>
      </c>
      <c r="E49" s="331" t="s">
        <v>10</v>
      </c>
      <c r="F49" s="5"/>
      <c r="G49" s="5"/>
      <c r="H49" s="331" t="s">
        <v>10</v>
      </c>
      <c r="I49" s="331" t="s">
        <v>10</v>
      </c>
      <c r="J49" s="362"/>
      <c r="K49" s="328" t="s">
        <v>10</v>
      </c>
      <c r="L49" s="328"/>
      <c r="M49" s="329"/>
    </row>
    <row r="50" spans="1:13" ht="17.25" hidden="1" customHeight="1" thickBot="1">
      <c r="A50" s="330"/>
      <c r="B50" s="328"/>
      <c r="C50" s="362"/>
      <c r="D50" s="362"/>
      <c r="E50" s="362"/>
      <c r="F50" s="5"/>
      <c r="G50" s="5"/>
      <c r="H50" s="362"/>
      <c r="I50" s="362"/>
      <c r="J50" s="362"/>
      <c r="K50" s="362"/>
      <c r="L50" s="328"/>
      <c r="M50" s="329"/>
    </row>
    <row r="51" spans="1:13" ht="17.25" hidden="1" customHeight="1" thickBot="1">
      <c r="A51" s="330"/>
      <c r="B51" s="328"/>
      <c r="C51" s="362"/>
      <c r="D51" s="362"/>
      <c r="E51" s="362"/>
      <c r="F51" s="5"/>
      <c r="G51" s="5"/>
      <c r="H51" s="362"/>
      <c r="I51" s="362"/>
      <c r="J51" s="362"/>
      <c r="K51" s="362"/>
      <c r="L51" s="328"/>
      <c r="M51" s="329"/>
    </row>
    <row r="52" spans="1:13" ht="17.25" hidden="1" customHeight="1" thickBot="1">
      <c r="A52" s="330"/>
      <c r="B52" s="328"/>
      <c r="C52" s="362"/>
      <c r="D52" s="362"/>
      <c r="E52" s="362"/>
      <c r="F52" s="5"/>
      <c r="G52" s="5"/>
      <c r="H52" s="362"/>
      <c r="I52" s="362"/>
      <c r="J52" s="362"/>
      <c r="K52" s="362"/>
      <c r="L52" s="328"/>
      <c r="M52" s="329"/>
    </row>
    <row r="53" spans="1:13" ht="17.25" hidden="1" customHeight="1" thickBot="1">
      <c r="A53" s="330"/>
      <c r="B53" s="328"/>
      <c r="C53" s="362"/>
      <c r="D53" s="362"/>
      <c r="E53" s="362"/>
      <c r="F53" s="5"/>
      <c r="G53" s="5"/>
      <c r="H53" s="362"/>
      <c r="I53" s="362"/>
      <c r="J53" s="362"/>
      <c r="K53" s="362"/>
      <c r="L53" s="328"/>
      <c r="M53" s="329"/>
    </row>
    <row r="54" spans="1:13" ht="17.25" hidden="1" customHeight="1" thickBot="1">
      <c r="A54" s="330"/>
      <c r="B54" s="328"/>
      <c r="C54" s="362"/>
      <c r="D54" s="362"/>
      <c r="E54" s="362"/>
      <c r="F54" s="5"/>
      <c r="G54" s="5"/>
      <c r="H54" s="362"/>
      <c r="I54" s="362"/>
      <c r="J54" s="362"/>
      <c r="K54" s="362"/>
      <c r="L54" s="328"/>
      <c r="M54" s="329"/>
    </row>
    <row r="55" spans="1:13" ht="17.25" hidden="1" customHeight="1" thickBot="1">
      <c r="A55" s="330"/>
      <c r="B55" s="328"/>
      <c r="C55" s="362"/>
      <c r="D55" s="362"/>
      <c r="E55" s="362"/>
      <c r="F55" s="5"/>
      <c r="G55" s="5"/>
      <c r="H55" s="362"/>
      <c r="I55" s="362"/>
      <c r="J55" s="362"/>
      <c r="K55" s="362"/>
      <c r="L55" s="328"/>
      <c r="M55" s="329"/>
    </row>
    <row r="56" spans="1:13" ht="27" customHeight="1">
      <c r="A56" s="330"/>
      <c r="B56" s="328"/>
      <c r="C56" s="77">
        <v>2020</v>
      </c>
      <c r="D56" s="78">
        <v>5</v>
      </c>
      <c r="E56" s="79" t="s">
        <v>10</v>
      </c>
      <c r="F56" s="5" t="s">
        <v>10</v>
      </c>
      <c r="G56" s="5" t="s">
        <v>10</v>
      </c>
      <c r="H56" s="93" t="s">
        <v>10</v>
      </c>
      <c r="I56" s="78">
        <v>5</v>
      </c>
      <c r="J56" s="79"/>
      <c r="K56" s="93" t="s">
        <v>10</v>
      </c>
      <c r="L56" s="328"/>
      <c r="M56" s="329"/>
    </row>
    <row r="57" spans="1:13" ht="24" customHeight="1">
      <c r="A57" s="330"/>
      <c r="B57" s="328"/>
      <c r="C57" s="76">
        <v>2021</v>
      </c>
      <c r="D57" s="5">
        <f>I57</f>
        <v>5</v>
      </c>
      <c r="E57" s="5" t="s">
        <v>10</v>
      </c>
      <c r="F57" s="5" t="s">
        <v>10</v>
      </c>
      <c r="G57" s="5" t="s">
        <v>10</v>
      </c>
      <c r="H57" s="5" t="s">
        <v>10</v>
      </c>
      <c r="I57" s="5">
        <v>5</v>
      </c>
      <c r="J57" s="5"/>
      <c r="K57" s="76" t="s">
        <v>10</v>
      </c>
      <c r="L57" s="328"/>
      <c r="M57" s="329"/>
    </row>
    <row r="58" spans="1:13" ht="24" customHeight="1">
      <c r="A58" s="330"/>
      <c r="B58" s="328"/>
      <c r="C58" s="76">
        <v>2022</v>
      </c>
      <c r="D58" s="5">
        <f>I58</f>
        <v>5</v>
      </c>
      <c r="E58" s="5" t="s">
        <v>10</v>
      </c>
      <c r="F58" s="5" t="s">
        <v>10</v>
      </c>
      <c r="G58" s="5" t="s">
        <v>10</v>
      </c>
      <c r="H58" s="211" t="s">
        <v>10</v>
      </c>
      <c r="I58" s="5">
        <v>5</v>
      </c>
      <c r="J58" s="5"/>
      <c r="K58" s="76" t="s">
        <v>10</v>
      </c>
      <c r="L58" s="328"/>
      <c r="M58" s="329"/>
    </row>
    <row r="59" spans="1:13" ht="21.75" customHeight="1">
      <c r="A59" s="330" t="s">
        <v>45</v>
      </c>
      <c r="B59" s="328" t="s">
        <v>286</v>
      </c>
      <c r="C59" s="76">
        <v>2017</v>
      </c>
      <c r="D59" s="5" t="s">
        <v>10</v>
      </c>
      <c r="E59" s="5" t="s">
        <v>10</v>
      </c>
      <c r="F59" s="5" t="s">
        <v>10</v>
      </c>
      <c r="G59" s="5" t="s">
        <v>10</v>
      </c>
      <c r="H59" s="5" t="s">
        <v>10</v>
      </c>
      <c r="I59" s="5" t="s">
        <v>10</v>
      </c>
      <c r="J59" s="5"/>
      <c r="K59" s="76" t="s">
        <v>10</v>
      </c>
      <c r="L59" s="328" t="s">
        <v>50</v>
      </c>
      <c r="M59" s="329" t="s">
        <v>127</v>
      </c>
    </row>
    <row r="60" spans="1:13" ht="22.5" customHeight="1">
      <c r="A60" s="330"/>
      <c r="B60" s="328"/>
      <c r="C60" s="76">
        <v>2018</v>
      </c>
      <c r="D60" s="5" t="s">
        <v>10</v>
      </c>
      <c r="E60" s="5" t="s">
        <v>10</v>
      </c>
      <c r="F60" s="5" t="s">
        <v>10</v>
      </c>
      <c r="G60" s="5" t="s">
        <v>10</v>
      </c>
      <c r="H60" s="5" t="s">
        <v>10</v>
      </c>
      <c r="I60" s="5" t="s">
        <v>10</v>
      </c>
      <c r="J60" s="5"/>
      <c r="K60" s="76" t="s">
        <v>10</v>
      </c>
      <c r="L60" s="328"/>
      <c r="M60" s="329"/>
    </row>
    <row r="61" spans="1:13" ht="24.75" customHeight="1">
      <c r="A61" s="330"/>
      <c r="B61" s="328"/>
      <c r="C61" s="76">
        <v>2019</v>
      </c>
      <c r="D61" s="5" t="s">
        <v>10</v>
      </c>
      <c r="E61" s="5" t="s">
        <v>10</v>
      </c>
      <c r="F61" s="5" t="s">
        <v>10</v>
      </c>
      <c r="G61" s="5" t="s">
        <v>10</v>
      </c>
      <c r="H61" s="5" t="s">
        <v>10</v>
      </c>
      <c r="I61" s="5" t="s">
        <v>10</v>
      </c>
      <c r="J61" s="5"/>
      <c r="K61" s="76" t="s">
        <v>10</v>
      </c>
      <c r="L61" s="328"/>
      <c r="M61" s="329"/>
    </row>
    <row r="62" spans="1:13" ht="20.25" customHeight="1">
      <c r="A62" s="330"/>
      <c r="B62" s="328"/>
      <c r="C62" s="76">
        <v>2020</v>
      </c>
      <c r="D62" s="5" t="s">
        <v>10</v>
      </c>
      <c r="E62" s="5" t="s">
        <v>10</v>
      </c>
      <c r="F62" s="5" t="s">
        <v>10</v>
      </c>
      <c r="G62" s="5" t="s">
        <v>10</v>
      </c>
      <c r="H62" s="5" t="s">
        <v>10</v>
      </c>
      <c r="I62" s="5" t="s">
        <v>10</v>
      </c>
      <c r="J62" s="5"/>
      <c r="K62" s="76" t="s">
        <v>10</v>
      </c>
      <c r="L62" s="328"/>
      <c r="M62" s="329"/>
    </row>
    <row r="63" spans="1:13" ht="25.5" customHeight="1">
      <c r="A63" s="330"/>
      <c r="B63" s="328"/>
      <c r="C63" s="76">
        <v>2021</v>
      </c>
      <c r="D63" s="5">
        <v>100</v>
      </c>
      <c r="E63" s="5" t="s">
        <v>10</v>
      </c>
      <c r="F63" s="5">
        <v>100</v>
      </c>
      <c r="G63" s="5" t="s">
        <v>10</v>
      </c>
      <c r="H63" s="5">
        <v>100</v>
      </c>
      <c r="I63" s="5" t="s">
        <v>10</v>
      </c>
      <c r="J63" s="5"/>
      <c r="K63" s="76" t="s">
        <v>10</v>
      </c>
      <c r="L63" s="328"/>
      <c r="M63" s="329"/>
    </row>
    <row r="64" spans="1:13" ht="21.75" customHeight="1">
      <c r="A64" s="330"/>
      <c r="B64" s="328"/>
      <c r="C64" s="76">
        <v>2022</v>
      </c>
      <c r="D64" s="5" t="s">
        <v>10</v>
      </c>
      <c r="E64" s="5" t="s">
        <v>10</v>
      </c>
      <c r="F64" s="5" t="s">
        <v>10</v>
      </c>
      <c r="G64" s="5" t="s">
        <v>10</v>
      </c>
      <c r="H64" s="5" t="s">
        <v>10</v>
      </c>
      <c r="I64" s="5" t="s">
        <v>10</v>
      </c>
      <c r="J64" s="5" t="s">
        <v>10</v>
      </c>
      <c r="K64" s="5" t="s">
        <v>10</v>
      </c>
      <c r="L64" s="328"/>
      <c r="M64" s="329"/>
    </row>
    <row r="65" spans="1:19" ht="29.25" customHeight="1">
      <c r="A65" s="330" t="s">
        <v>75</v>
      </c>
      <c r="B65" s="328" t="s">
        <v>125</v>
      </c>
      <c r="C65" s="76">
        <v>2017</v>
      </c>
      <c r="D65" s="5">
        <v>63</v>
      </c>
      <c r="E65" s="5" t="s">
        <v>10</v>
      </c>
      <c r="F65" s="5" t="s">
        <v>10</v>
      </c>
      <c r="G65" s="5" t="s">
        <v>10</v>
      </c>
      <c r="H65" s="80" t="s">
        <v>10</v>
      </c>
      <c r="I65" s="5">
        <v>3</v>
      </c>
      <c r="J65" s="57"/>
      <c r="K65" s="13">
        <v>60</v>
      </c>
      <c r="L65" s="253" t="s">
        <v>126</v>
      </c>
      <c r="M65" s="359" t="s">
        <v>127</v>
      </c>
      <c r="Q65" s="363"/>
      <c r="R65" s="33"/>
      <c r="S65" s="33"/>
    </row>
    <row r="66" spans="1:19" ht="26.65" customHeight="1">
      <c r="A66" s="330"/>
      <c r="B66" s="328"/>
      <c r="C66" s="76">
        <v>2018</v>
      </c>
      <c r="D66" s="5">
        <f>I66</f>
        <v>3</v>
      </c>
      <c r="E66" s="5" t="s">
        <v>10</v>
      </c>
      <c r="F66" s="5" t="s">
        <v>10</v>
      </c>
      <c r="G66" s="5" t="s">
        <v>10</v>
      </c>
      <c r="H66" s="80" t="s">
        <v>10</v>
      </c>
      <c r="I66" s="5">
        <v>3</v>
      </c>
      <c r="J66" s="57"/>
      <c r="K66" s="81" t="s">
        <v>10</v>
      </c>
      <c r="L66" s="253"/>
      <c r="M66" s="360"/>
      <c r="Q66" s="363"/>
      <c r="R66" s="33"/>
      <c r="S66" s="33"/>
    </row>
    <row r="67" spans="1:19" ht="25.7" customHeight="1">
      <c r="A67" s="330"/>
      <c r="B67" s="328"/>
      <c r="C67" s="76">
        <v>2019</v>
      </c>
      <c r="D67" s="5">
        <f>I67</f>
        <v>3</v>
      </c>
      <c r="E67" s="5" t="s">
        <v>10</v>
      </c>
      <c r="F67" s="5" t="s">
        <v>10</v>
      </c>
      <c r="G67" s="5" t="s">
        <v>10</v>
      </c>
      <c r="H67" s="80" t="s">
        <v>10</v>
      </c>
      <c r="I67" s="5">
        <v>3</v>
      </c>
      <c r="J67" s="57"/>
      <c r="K67" s="81" t="s">
        <v>10</v>
      </c>
      <c r="L67" s="253"/>
      <c r="M67" s="360"/>
      <c r="Q67" s="363"/>
      <c r="R67" s="33"/>
      <c r="S67" s="33"/>
    </row>
    <row r="68" spans="1:19" ht="29.25" customHeight="1">
      <c r="A68" s="330"/>
      <c r="B68" s="328"/>
      <c r="C68" s="82">
        <v>2020</v>
      </c>
      <c r="D68" s="78">
        <v>3</v>
      </c>
      <c r="E68" s="77" t="s">
        <v>10</v>
      </c>
      <c r="F68" s="100" t="s">
        <v>10</v>
      </c>
      <c r="G68" s="100" t="s">
        <v>10</v>
      </c>
      <c r="H68" s="80" t="s">
        <v>10</v>
      </c>
      <c r="I68" s="78">
        <v>3</v>
      </c>
      <c r="J68" s="92"/>
      <c r="K68" s="92"/>
      <c r="L68" s="253"/>
      <c r="M68" s="360"/>
    </row>
    <row r="69" spans="1:19" ht="29.25" customHeight="1">
      <c r="A69" s="330"/>
      <c r="B69" s="328"/>
      <c r="C69" s="83">
        <v>2021</v>
      </c>
      <c r="D69" s="84">
        <v>0</v>
      </c>
      <c r="E69" s="85" t="s">
        <v>10</v>
      </c>
      <c r="F69" s="86" t="s">
        <v>10</v>
      </c>
      <c r="G69" s="86" t="s">
        <v>10</v>
      </c>
      <c r="H69" s="85" t="s">
        <v>10</v>
      </c>
      <c r="I69" s="84">
        <v>0</v>
      </c>
      <c r="J69" s="92"/>
      <c r="K69" s="93" t="s">
        <v>10</v>
      </c>
      <c r="L69" s="253"/>
      <c r="M69" s="360"/>
    </row>
    <row r="70" spans="1:19" ht="29.25" customHeight="1">
      <c r="A70" s="330"/>
      <c r="B70" s="328"/>
      <c r="C70" s="83">
        <v>2022</v>
      </c>
      <c r="D70" s="84">
        <v>0</v>
      </c>
      <c r="E70" s="86" t="s">
        <v>10</v>
      </c>
      <c r="F70" s="86" t="s">
        <v>10</v>
      </c>
      <c r="G70" s="86" t="s">
        <v>10</v>
      </c>
      <c r="H70" s="86" t="s">
        <v>10</v>
      </c>
      <c r="I70" s="84">
        <v>0</v>
      </c>
      <c r="J70" s="92"/>
      <c r="K70" s="93" t="s">
        <v>10</v>
      </c>
      <c r="L70" s="253"/>
      <c r="M70" s="361"/>
    </row>
    <row r="71" spans="1:19" ht="57.75" customHeight="1" thickBot="1">
      <c r="A71" s="87" t="s">
        <v>77</v>
      </c>
      <c r="B71" s="88" t="s">
        <v>128</v>
      </c>
      <c r="C71" s="88" t="s">
        <v>334</v>
      </c>
      <c r="D71" s="89" t="s">
        <v>10</v>
      </c>
      <c r="E71" s="90" t="s">
        <v>10</v>
      </c>
      <c r="F71" s="90" t="s">
        <v>10</v>
      </c>
      <c r="G71" s="90" t="s">
        <v>10</v>
      </c>
      <c r="H71" s="89" t="s">
        <v>10</v>
      </c>
      <c r="I71" s="89" t="s">
        <v>10</v>
      </c>
      <c r="J71" s="89"/>
      <c r="K71" s="88" t="s">
        <v>10</v>
      </c>
      <c r="L71" s="88" t="s">
        <v>113</v>
      </c>
      <c r="M71" s="91" t="s">
        <v>129</v>
      </c>
    </row>
    <row r="72" spans="1:19" ht="21.4" customHeight="1" thickBot="1">
      <c r="A72" s="351"/>
      <c r="B72" s="352" t="s">
        <v>52</v>
      </c>
      <c r="C72" s="35">
        <v>2017</v>
      </c>
      <c r="D72" s="46">
        <f>D65+D46+D40+D25</f>
        <v>90.942000000000007</v>
      </c>
      <c r="E72" s="36" t="s">
        <v>10</v>
      </c>
      <c r="F72" s="36" t="s">
        <v>10</v>
      </c>
      <c r="G72" s="36" t="s">
        <v>10</v>
      </c>
      <c r="H72" s="36" t="s">
        <v>10</v>
      </c>
      <c r="I72" s="354">
        <f>I25+I40+I46+I65</f>
        <v>30.942</v>
      </c>
      <c r="J72" s="354"/>
      <c r="K72" s="162">
        <v>60</v>
      </c>
      <c r="L72" s="355"/>
      <c r="M72" s="355"/>
    </row>
    <row r="73" spans="1:19" ht="21.4" customHeight="1" thickBot="1">
      <c r="A73" s="338"/>
      <c r="B73" s="353"/>
      <c r="C73" s="35">
        <v>2018</v>
      </c>
      <c r="D73" s="36">
        <f>I73</f>
        <v>29.7</v>
      </c>
      <c r="E73" s="36" t="s">
        <v>10</v>
      </c>
      <c r="F73" s="36" t="s">
        <v>10</v>
      </c>
      <c r="G73" s="36" t="s">
        <v>10</v>
      </c>
      <c r="H73" s="36" t="s">
        <v>10</v>
      </c>
      <c r="I73" s="357">
        <f>I27+I41+I47+I66</f>
        <v>29.7</v>
      </c>
      <c r="J73" s="357"/>
      <c r="K73" s="104" t="s">
        <v>10</v>
      </c>
      <c r="L73" s="356"/>
      <c r="M73" s="356"/>
    </row>
    <row r="74" spans="1:19" ht="22.5" customHeight="1" thickBot="1">
      <c r="A74" s="338"/>
      <c r="B74" s="353"/>
      <c r="C74" s="35">
        <v>2019</v>
      </c>
      <c r="D74" s="36">
        <f>I74</f>
        <v>43</v>
      </c>
      <c r="E74" s="36" t="s">
        <v>10</v>
      </c>
      <c r="F74" s="36" t="s">
        <v>10</v>
      </c>
      <c r="G74" s="36" t="s">
        <v>10</v>
      </c>
      <c r="H74" s="36" t="s">
        <v>10</v>
      </c>
      <c r="I74" s="357">
        <f>I28+I42+I48+I67</f>
        <v>43</v>
      </c>
      <c r="J74" s="357"/>
      <c r="K74" s="104" t="s">
        <v>10</v>
      </c>
      <c r="L74" s="356"/>
      <c r="M74" s="356"/>
    </row>
    <row r="75" spans="1:19" ht="22.5" customHeight="1" thickBot="1">
      <c r="A75" s="338"/>
      <c r="B75" s="353"/>
      <c r="C75" s="35">
        <v>2020</v>
      </c>
      <c r="D75" s="36">
        <f>I75</f>
        <v>43</v>
      </c>
      <c r="E75" s="36" t="s">
        <v>10</v>
      </c>
      <c r="F75" s="36" t="s">
        <v>10</v>
      </c>
      <c r="G75" s="36" t="s">
        <v>10</v>
      </c>
      <c r="H75" s="36" t="s">
        <v>10</v>
      </c>
      <c r="I75" s="49">
        <f>I29+I43+I56+I68</f>
        <v>43</v>
      </c>
      <c r="J75" s="49"/>
      <c r="K75" s="104" t="s">
        <v>10</v>
      </c>
      <c r="L75" s="356"/>
      <c r="M75" s="356"/>
    </row>
    <row r="76" spans="1:19" ht="22.5" customHeight="1" thickBot="1">
      <c r="A76" s="338"/>
      <c r="B76" s="353"/>
      <c r="C76" s="35">
        <v>2021</v>
      </c>
      <c r="D76" s="36">
        <f>D69+D57+D44+D30+D63</f>
        <v>105</v>
      </c>
      <c r="E76" s="36" t="s">
        <v>10</v>
      </c>
      <c r="F76" s="36">
        <v>100</v>
      </c>
      <c r="G76" s="36" t="s">
        <v>10</v>
      </c>
      <c r="H76" s="36">
        <f>H63</f>
        <v>100</v>
      </c>
      <c r="I76" s="37">
        <f>I69+I57+I44+I30</f>
        <v>5</v>
      </c>
      <c r="J76" s="37"/>
      <c r="K76" s="104" t="s">
        <v>10</v>
      </c>
      <c r="L76" s="356"/>
      <c r="M76" s="356"/>
    </row>
    <row r="77" spans="1:19" ht="22.5" customHeight="1" thickBot="1">
      <c r="A77" s="338"/>
      <c r="B77" s="353"/>
      <c r="C77" s="35">
        <v>2022</v>
      </c>
      <c r="D77" s="36">
        <f>D70+D58+D45+D31</f>
        <v>5</v>
      </c>
      <c r="E77" s="36" t="s">
        <v>10</v>
      </c>
      <c r="F77" s="36"/>
      <c r="G77" s="36" t="s">
        <v>10</v>
      </c>
      <c r="H77" s="36" t="s">
        <v>10</v>
      </c>
      <c r="I77" s="61">
        <f>D77</f>
        <v>5</v>
      </c>
      <c r="J77" s="61"/>
      <c r="K77" s="104" t="s">
        <v>10</v>
      </c>
      <c r="L77" s="356"/>
      <c r="M77" s="356"/>
    </row>
    <row r="78" spans="1:19" ht="21.4" customHeight="1" thickBot="1">
      <c r="A78" s="338"/>
      <c r="B78" s="353"/>
      <c r="C78" s="35" t="s">
        <v>334</v>
      </c>
      <c r="D78" s="34">
        <f>D77+D76+D75+D74+D73+D72</f>
        <v>316.642</v>
      </c>
      <c r="E78" s="36" t="s">
        <v>10</v>
      </c>
      <c r="F78" s="36">
        <v>100</v>
      </c>
      <c r="G78" s="36" t="s">
        <v>10</v>
      </c>
      <c r="H78" s="36">
        <v>100</v>
      </c>
      <c r="I78" s="358">
        <f>I77+I76+I75+I74+I73+I72</f>
        <v>156.642</v>
      </c>
      <c r="J78" s="358"/>
      <c r="K78" s="106">
        <v>60</v>
      </c>
      <c r="L78" s="356"/>
      <c r="M78" s="356"/>
    </row>
    <row r="79" spans="1:19" ht="18" customHeight="1"/>
  </sheetData>
  <sheetProtection selectLockedCells="1" selectUnlockedCells="1"/>
  <mergeCells count="112">
    <mergeCell ref="Q65:Q67"/>
    <mergeCell ref="I41:J41"/>
    <mergeCell ref="I42:J42"/>
    <mergeCell ref="I48:J48"/>
    <mergeCell ref="K49:K55"/>
    <mergeCell ref="I38:J38"/>
    <mergeCell ref="I40:J40"/>
    <mergeCell ref="C49:C55"/>
    <mergeCell ref="D49:D55"/>
    <mergeCell ref="E49:E55"/>
    <mergeCell ref="C36:C39"/>
    <mergeCell ref="J8:K8"/>
    <mergeCell ref="A9:M9"/>
    <mergeCell ref="A72:A78"/>
    <mergeCell ref="B72:B78"/>
    <mergeCell ref="I72:J72"/>
    <mergeCell ref="L72:L78"/>
    <mergeCell ref="M72:M78"/>
    <mergeCell ref="I73:J73"/>
    <mergeCell ref="I78:J78"/>
    <mergeCell ref="I74:J74"/>
    <mergeCell ref="M65:M70"/>
    <mergeCell ref="H49:H55"/>
    <mergeCell ref="I49:J55"/>
    <mergeCell ref="A59:A64"/>
    <mergeCell ref="A12:A15"/>
    <mergeCell ref="B12:B15"/>
    <mergeCell ref="I12:J12"/>
    <mergeCell ref="B36:B39"/>
    <mergeCell ref="I36:J36"/>
    <mergeCell ref="C12:C15"/>
    <mergeCell ref="C16:C20"/>
    <mergeCell ref="C21:C24"/>
    <mergeCell ref="I34:J34"/>
    <mergeCell ref="C25:C26"/>
    <mergeCell ref="A1:M1"/>
    <mergeCell ref="A2:M2"/>
    <mergeCell ref="A3:A7"/>
    <mergeCell ref="B3:B7"/>
    <mergeCell ref="C3:C7"/>
    <mergeCell ref="D3:D7"/>
    <mergeCell ref="E3:I3"/>
    <mergeCell ref="J3:K7"/>
    <mergeCell ref="M3:M7"/>
    <mergeCell ref="E4:E7"/>
    <mergeCell ref="F4:I4"/>
    <mergeCell ref="F5:H5"/>
    <mergeCell ref="I5:I7"/>
    <mergeCell ref="F6:F7"/>
    <mergeCell ref="G6:H6"/>
    <mergeCell ref="L3:L7"/>
    <mergeCell ref="D25:D26"/>
    <mergeCell ref="E25:E26"/>
    <mergeCell ref="G16:G17"/>
    <mergeCell ref="A21:A24"/>
    <mergeCell ref="I27:J27"/>
    <mergeCell ref="L12:L15"/>
    <mergeCell ref="M12:M24"/>
    <mergeCell ref="I13:J13"/>
    <mergeCell ref="I14:J14"/>
    <mergeCell ref="I16:J17"/>
    <mergeCell ref="D16:D17"/>
    <mergeCell ref="E16:E17"/>
    <mergeCell ref="H16:H17"/>
    <mergeCell ref="F16:F17"/>
    <mergeCell ref="A10:M10"/>
    <mergeCell ref="A11:M11"/>
    <mergeCell ref="A16:A20"/>
    <mergeCell ref="B16:B20"/>
    <mergeCell ref="I18:J18"/>
    <mergeCell ref="I19:J19"/>
    <mergeCell ref="L16:L20"/>
    <mergeCell ref="L21:L24"/>
    <mergeCell ref="I22:J22"/>
    <mergeCell ref="I23:J23"/>
    <mergeCell ref="K16:K17"/>
    <mergeCell ref="B21:B24"/>
    <mergeCell ref="I21:J21"/>
    <mergeCell ref="I28:J28"/>
    <mergeCell ref="A32:A35"/>
    <mergeCell ref="B32:B35"/>
    <mergeCell ref="I32:J32"/>
    <mergeCell ref="L32:L35"/>
    <mergeCell ref="M32:M39"/>
    <mergeCell ref="I33:J33"/>
    <mergeCell ref="A36:A39"/>
    <mergeCell ref="L36:L39"/>
    <mergeCell ref="I37:J37"/>
    <mergeCell ref="B59:B64"/>
    <mergeCell ref="L59:L64"/>
    <mergeCell ref="M59:M64"/>
    <mergeCell ref="A65:A70"/>
    <mergeCell ref="B65:B70"/>
    <mergeCell ref="L65:L70"/>
    <mergeCell ref="A25:A31"/>
    <mergeCell ref="B25:B31"/>
    <mergeCell ref="L25:L31"/>
    <mergeCell ref="M25:M31"/>
    <mergeCell ref="A40:A45"/>
    <mergeCell ref="B40:B45"/>
    <mergeCell ref="L40:L45"/>
    <mergeCell ref="M40:M45"/>
    <mergeCell ref="A46:A58"/>
    <mergeCell ref="B46:B58"/>
    <mergeCell ref="L46:L58"/>
    <mergeCell ref="M46:M58"/>
    <mergeCell ref="H25:H26"/>
    <mergeCell ref="I25:J26"/>
    <mergeCell ref="K25:K26"/>
    <mergeCell ref="F25:F26"/>
    <mergeCell ref="G25:G26"/>
    <mergeCell ref="C32:C35"/>
  </mergeCells>
  <pageMargins left="0.19685039370078741" right="0.19685039370078741" top="0.39370078740157483" bottom="0.51181102362204722" header="0.51181102362204722" footer="0.51181102362204722"/>
  <pageSetup paperSize="9" scale="52" firstPageNumber="0" orientation="landscape" horizontalDpi="300" verticalDpi="300" r:id="rId1"/>
  <headerFooter alignWithMargins="0"/>
  <rowBreaks count="1" manualBreakCount="1">
    <brk id="38" max="12" man="1"/>
  </rowBreaks>
</worksheet>
</file>

<file path=xl/worksheets/sheet5.xml><?xml version="1.0" encoding="utf-8"?>
<worksheet xmlns="http://schemas.openxmlformats.org/spreadsheetml/2006/main" xmlns:r="http://schemas.openxmlformats.org/officeDocument/2006/relationships">
  <sheetPr enableFormatConditionsCalculation="0">
    <tabColor indexed="56"/>
  </sheetPr>
  <dimension ref="A1:L60"/>
  <sheetViews>
    <sheetView view="pageBreakPreview" topLeftCell="A46" zoomScale="46" zoomScaleSheetLayoutView="46" workbookViewId="0">
      <selection activeCell="H61" sqref="H61"/>
    </sheetView>
  </sheetViews>
  <sheetFormatPr defaultColWidth="13.7109375" defaultRowHeight="58.7" customHeight="1"/>
  <cols>
    <col min="1" max="1" width="13.7109375" style="18" customWidth="1"/>
    <col min="2" max="2" width="55.5703125" style="18" customWidth="1"/>
    <col min="3" max="3" width="13.140625" style="18" customWidth="1"/>
    <col min="4" max="4" width="11.5703125" style="18" customWidth="1"/>
    <col min="5" max="5" width="12.7109375" style="18" customWidth="1"/>
    <col min="6" max="6" width="13.5703125" style="18" customWidth="1"/>
    <col min="7" max="7" width="17.28515625" style="18" customWidth="1"/>
    <col min="8" max="8" width="20.42578125" style="18" customWidth="1"/>
    <col min="9" max="9" width="15.5703125" style="18" customWidth="1"/>
    <col min="10" max="10" width="20" style="18" customWidth="1"/>
    <col min="11" max="11" width="39.85546875" style="18" customWidth="1"/>
    <col min="12" max="12" width="57.140625" style="18" customWidth="1"/>
    <col min="13" max="16384" width="13.7109375" style="18"/>
  </cols>
  <sheetData>
    <row r="1" spans="1:12" ht="36.75" customHeight="1">
      <c r="A1" s="376"/>
      <c r="B1" s="377"/>
      <c r="C1" s="377"/>
      <c r="D1" s="377"/>
      <c r="E1" s="377"/>
      <c r="F1" s="377"/>
      <c r="G1" s="377"/>
      <c r="H1" s="377"/>
      <c r="I1" s="377"/>
      <c r="J1" s="377"/>
      <c r="K1" s="377"/>
      <c r="L1" s="377"/>
    </row>
    <row r="2" spans="1:12" ht="45.6" customHeight="1">
      <c r="A2" s="367" t="s">
        <v>102</v>
      </c>
      <c r="B2" s="367"/>
      <c r="C2" s="367"/>
      <c r="D2" s="367"/>
      <c r="E2" s="367"/>
      <c r="F2" s="367"/>
      <c r="G2" s="367"/>
      <c r="H2" s="367"/>
      <c r="I2" s="367"/>
      <c r="J2" s="367"/>
      <c r="K2" s="367"/>
      <c r="L2" s="367"/>
    </row>
    <row r="3" spans="1:12" ht="43.5" customHeight="1" thickBot="1">
      <c r="A3" s="368" t="s">
        <v>325</v>
      </c>
      <c r="B3" s="368"/>
      <c r="C3" s="368"/>
      <c r="D3" s="368"/>
      <c r="E3" s="368"/>
      <c r="F3" s="368"/>
      <c r="G3" s="368"/>
      <c r="H3" s="368"/>
      <c r="I3" s="368"/>
      <c r="J3" s="368"/>
      <c r="K3" s="368"/>
      <c r="L3" s="368"/>
    </row>
    <row r="4" spans="1:12" ht="31.7" customHeight="1" thickBot="1">
      <c r="A4" s="338" t="s">
        <v>14</v>
      </c>
      <c r="B4" s="338" t="s">
        <v>1</v>
      </c>
      <c r="C4" s="338" t="s">
        <v>2</v>
      </c>
      <c r="D4" s="338" t="s">
        <v>130</v>
      </c>
      <c r="E4" s="338" t="s">
        <v>16</v>
      </c>
      <c r="F4" s="338"/>
      <c r="G4" s="338"/>
      <c r="H4" s="338"/>
      <c r="I4" s="338"/>
      <c r="J4" s="338" t="s">
        <v>7</v>
      </c>
      <c r="K4" s="338" t="s">
        <v>283</v>
      </c>
      <c r="L4" s="338" t="s">
        <v>278</v>
      </c>
    </row>
    <row r="5" spans="1:12" ht="31.7" customHeight="1" thickBot="1">
      <c r="A5" s="338"/>
      <c r="B5" s="338"/>
      <c r="C5" s="338"/>
      <c r="D5" s="338"/>
      <c r="E5" s="338" t="s">
        <v>5</v>
      </c>
      <c r="F5" s="339" t="s">
        <v>6</v>
      </c>
      <c r="G5" s="369"/>
      <c r="H5" s="369"/>
      <c r="I5" s="346"/>
      <c r="J5" s="338"/>
      <c r="K5" s="338"/>
      <c r="L5" s="338"/>
    </row>
    <row r="6" spans="1:12" ht="37.5" customHeight="1" thickBot="1">
      <c r="A6" s="338"/>
      <c r="B6" s="338"/>
      <c r="C6" s="338"/>
      <c r="D6" s="338"/>
      <c r="E6" s="338"/>
      <c r="F6" s="340" t="s">
        <v>8</v>
      </c>
      <c r="G6" s="341"/>
      <c r="H6" s="341"/>
      <c r="I6" s="349" t="s">
        <v>9</v>
      </c>
      <c r="J6" s="342"/>
      <c r="K6" s="338"/>
      <c r="L6" s="338"/>
    </row>
    <row r="7" spans="1:12" ht="87.75" customHeight="1" thickBot="1">
      <c r="A7" s="338"/>
      <c r="B7" s="338"/>
      <c r="C7" s="338"/>
      <c r="D7" s="338"/>
      <c r="E7" s="339"/>
      <c r="F7" s="349" t="s">
        <v>274</v>
      </c>
      <c r="G7" s="343" t="s">
        <v>275</v>
      </c>
      <c r="H7" s="344"/>
      <c r="I7" s="370"/>
      <c r="J7" s="342"/>
      <c r="K7" s="338"/>
      <c r="L7" s="338"/>
    </row>
    <row r="8" spans="1:12" ht="69.75" customHeight="1" thickBot="1">
      <c r="A8" s="338"/>
      <c r="B8" s="338"/>
      <c r="C8" s="338"/>
      <c r="D8" s="338"/>
      <c r="E8" s="339"/>
      <c r="F8" s="350"/>
      <c r="G8" s="47" t="s">
        <v>276</v>
      </c>
      <c r="H8" s="43" t="s">
        <v>277</v>
      </c>
      <c r="I8" s="350"/>
      <c r="J8" s="342"/>
      <c r="K8" s="338"/>
      <c r="L8" s="338"/>
    </row>
    <row r="9" spans="1:12" ht="30" customHeight="1" thickBot="1">
      <c r="A9" s="31">
        <v>1</v>
      </c>
      <c r="B9" s="30">
        <v>2</v>
      </c>
      <c r="C9" s="30">
        <v>3</v>
      </c>
      <c r="D9" s="30">
        <v>4</v>
      </c>
      <c r="E9" s="30">
        <v>5</v>
      </c>
      <c r="F9" s="30">
        <v>6</v>
      </c>
      <c r="G9" s="30">
        <v>7</v>
      </c>
      <c r="H9" s="30">
        <v>8</v>
      </c>
      <c r="I9" s="30">
        <v>9</v>
      </c>
      <c r="J9" s="30">
        <v>10</v>
      </c>
      <c r="K9" s="30">
        <v>11</v>
      </c>
      <c r="L9" s="30">
        <v>12</v>
      </c>
    </row>
    <row r="10" spans="1:12" ht="33.75" customHeight="1">
      <c r="A10" s="364" t="s">
        <v>131</v>
      </c>
      <c r="B10" s="364"/>
      <c r="C10" s="364"/>
      <c r="D10" s="364"/>
      <c r="E10" s="364"/>
      <c r="F10" s="364"/>
      <c r="G10" s="364"/>
      <c r="H10" s="364"/>
      <c r="I10" s="364"/>
      <c r="J10" s="364"/>
      <c r="K10" s="364"/>
      <c r="L10" s="364"/>
    </row>
    <row r="11" spans="1:12" ht="28.5" customHeight="1">
      <c r="A11" s="365" t="s">
        <v>132</v>
      </c>
      <c r="B11" s="365"/>
      <c r="C11" s="365"/>
      <c r="D11" s="365"/>
      <c r="E11" s="365"/>
      <c r="F11" s="365"/>
      <c r="G11" s="365"/>
      <c r="H11" s="365"/>
      <c r="I11" s="365"/>
      <c r="J11" s="365"/>
      <c r="K11" s="365"/>
      <c r="L11" s="365"/>
    </row>
    <row r="12" spans="1:12" ht="41.25" customHeight="1">
      <c r="A12" s="365" t="s">
        <v>133</v>
      </c>
      <c r="B12" s="365"/>
      <c r="C12" s="365"/>
      <c r="D12" s="365"/>
      <c r="E12" s="365"/>
      <c r="F12" s="365"/>
      <c r="G12" s="365"/>
      <c r="H12" s="365"/>
      <c r="I12" s="365"/>
      <c r="J12" s="365"/>
      <c r="K12" s="365"/>
      <c r="L12" s="365"/>
    </row>
    <row r="13" spans="1:12" ht="23.85" customHeight="1">
      <c r="A13" s="328" t="s">
        <v>20</v>
      </c>
      <c r="B13" s="328" t="s">
        <v>134</v>
      </c>
      <c r="C13" s="101">
        <v>2017</v>
      </c>
      <c r="D13" s="100">
        <v>30</v>
      </c>
      <c r="E13" s="100" t="s">
        <v>10</v>
      </c>
      <c r="F13" s="100" t="s">
        <v>10</v>
      </c>
      <c r="G13" s="100" t="s">
        <v>10</v>
      </c>
      <c r="H13" s="100" t="s">
        <v>10</v>
      </c>
      <c r="I13" s="100">
        <v>30</v>
      </c>
      <c r="J13" s="101" t="s">
        <v>10</v>
      </c>
      <c r="K13" s="328" t="s">
        <v>336</v>
      </c>
      <c r="L13" s="328" t="s">
        <v>135</v>
      </c>
    </row>
    <row r="14" spans="1:12" ht="22.5" customHeight="1">
      <c r="A14" s="328"/>
      <c r="B14" s="328"/>
      <c r="C14" s="101">
        <v>2018</v>
      </c>
      <c r="D14" s="100">
        <v>17.100000000000001</v>
      </c>
      <c r="E14" s="100" t="s">
        <v>10</v>
      </c>
      <c r="F14" s="100" t="s">
        <v>10</v>
      </c>
      <c r="G14" s="100" t="s">
        <v>10</v>
      </c>
      <c r="H14" s="100" t="s">
        <v>10</v>
      </c>
      <c r="I14" s="100">
        <v>17.100000000000001</v>
      </c>
      <c r="J14" s="101" t="s">
        <v>10</v>
      </c>
      <c r="K14" s="328"/>
      <c r="L14" s="328"/>
    </row>
    <row r="15" spans="1:12" ht="27" customHeight="1">
      <c r="A15" s="328"/>
      <c r="B15" s="328"/>
      <c r="C15" s="101">
        <v>2019</v>
      </c>
      <c r="D15" s="100">
        <v>20</v>
      </c>
      <c r="E15" s="100" t="s">
        <v>10</v>
      </c>
      <c r="F15" s="100" t="s">
        <v>10</v>
      </c>
      <c r="G15" s="100" t="s">
        <v>10</v>
      </c>
      <c r="H15" s="100" t="s">
        <v>10</v>
      </c>
      <c r="I15" s="100">
        <v>20</v>
      </c>
      <c r="J15" s="101" t="s">
        <v>10</v>
      </c>
      <c r="K15" s="328"/>
      <c r="L15" s="328"/>
    </row>
    <row r="16" spans="1:12" ht="24" customHeight="1">
      <c r="A16" s="328"/>
      <c r="B16" s="328"/>
      <c r="C16" s="101">
        <v>2020</v>
      </c>
      <c r="D16" s="100">
        <v>20</v>
      </c>
      <c r="E16" s="100"/>
      <c r="F16" s="100" t="s">
        <v>10</v>
      </c>
      <c r="G16" s="100" t="s">
        <v>10</v>
      </c>
      <c r="H16" s="100" t="s">
        <v>10</v>
      </c>
      <c r="I16" s="100">
        <v>20</v>
      </c>
      <c r="J16" s="101" t="s">
        <v>10</v>
      </c>
      <c r="K16" s="328"/>
      <c r="L16" s="328"/>
    </row>
    <row r="17" spans="1:12" ht="29.25" customHeight="1">
      <c r="A17" s="328"/>
      <c r="B17" s="328"/>
      <c r="C17" s="101">
        <v>2021</v>
      </c>
      <c r="D17" s="100">
        <f>I17</f>
        <v>0</v>
      </c>
      <c r="E17" s="100" t="s">
        <v>10</v>
      </c>
      <c r="F17" s="100" t="s">
        <v>10</v>
      </c>
      <c r="G17" s="100" t="s">
        <v>10</v>
      </c>
      <c r="H17" s="100" t="s">
        <v>10</v>
      </c>
      <c r="I17" s="100">
        <v>0</v>
      </c>
      <c r="J17" s="101" t="s">
        <v>10</v>
      </c>
      <c r="K17" s="328"/>
      <c r="L17" s="328"/>
    </row>
    <row r="18" spans="1:12" ht="28.5" customHeight="1">
      <c r="A18" s="328"/>
      <c r="B18" s="328"/>
      <c r="C18" s="101">
        <v>2022</v>
      </c>
      <c r="D18" s="100">
        <f>I18</f>
        <v>0</v>
      </c>
      <c r="E18" s="100" t="s">
        <v>10</v>
      </c>
      <c r="F18" s="100" t="s">
        <v>10</v>
      </c>
      <c r="G18" s="100" t="s">
        <v>10</v>
      </c>
      <c r="H18" s="100" t="s">
        <v>10</v>
      </c>
      <c r="I18" s="100">
        <v>0</v>
      </c>
      <c r="J18" s="101" t="s">
        <v>10</v>
      </c>
      <c r="K18" s="328"/>
      <c r="L18" s="328"/>
    </row>
    <row r="19" spans="1:12" ht="100.5" customHeight="1">
      <c r="A19" s="101" t="s">
        <v>24</v>
      </c>
      <c r="B19" s="101" t="s">
        <v>136</v>
      </c>
      <c r="C19" s="101" t="s">
        <v>334</v>
      </c>
      <c r="D19" s="13" t="s">
        <v>10</v>
      </c>
      <c r="E19" s="13" t="s">
        <v>10</v>
      </c>
      <c r="F19" s="13" t="s">
        <v>10</v>
      </c>
      <c r="G19" s="13" t="s">
        <v>10</v>
      </c>
      <c r="H19" s="13" t="s">
        <v>10</v>
      </c>
      <c r="I19" s="13" t="s">
        <v>10</v>
      </c>
      <c r="J19" s="101" t="s">
        <v>10</v>
      </c>
      <c r="K19" s="101" t="s">
        <v>301</v>
      </c>
      <c r="L19" s="101" t="s">
        <v>137</v>
      </c>
    </row>
    <row r="20" spans="1:12" ht="23.1" customHeight="1">
      <c r="A20" s="328" t="s">
        <v>27</v>
      </c>
      <c r="B20" s="328" t="s">
        <v>138</v>
      </c>
      <c r="C20" s="328" t="s">
        <v>334</v>
      </c>
      <c r="D20" s="366" t="s">
        <v>10</v>
      </c>
      <c r="E20" s="366" t="s">
        <v>10</v>
      </c>
      <c r="F20" s="366" t="s">
        <v>10</v>
      </c>
      <c r="G20" s="366" t="s">
        <v>10</v>
      </c>
      <c r="H20" s="366" t="s">
        <v>10</v>
      </c>
      <c r="I20" s="366" t="s">
        <v>10</v>
      </c>
      <c r="J20" s="328" t="s">
        <v>10</v>
      </c>
      <c r="K20" s="328" t="s">
        <v>139</v>
      </c>
      <c r="L20" s="328" t="s">
        <v>140</v>
      </c>
    </row>
    <row r="21" spans="1:12" ht="14.85" customHeight="1">
      <c r="A21" s="328"/>
      <c r="B21" s="328"/>
      <c r="C21" s="328"/>
      <c r="D21" s="366"/>
      <c r="E21" s="366"/>
      <c r="F21" s="366"/>
      <c r="G21" s="366"/>
      <c r="H21" s="366"/>
      <c r="I21" s="366"/>
      <c r="J21" s="328"/>
      <c r="K21" s="328"/>
      <c r="L21" s="328"/>
    </row>
    <row r="22" spans="1:12" ht="58.5" customHeight="1">
      <c r="A22" s="328"/>
      <c r="B22" s="328"/>
      <c r="C22" s="328"/>
      <c r="D22" s="366"/>
      <c r="E22" s="366"/>
      <c r="F22" s="366"/>
      <c r="G22" s="366"/>
      <c r="H22" s="366"/>
      <c r="I22" s="366"/>
      <c r="J22" s="328"/>
      <c r="K22" s="328"/>
      <c r="L22" s="328"/>
    </row>
    <row r="23" spans="1:12" ht="17.850000000000001" customHeight="1">
      <c r="A23" s="328" t="s">
        <v>29</v>
      </c>
      <c r="B23" s="328" t="s">
        <v>141</v>
      </c>
      <c r="C23" s="328" t="s">
        <v>334</v>
      </c>
      <c r="D23" s="366" t="s">
        <v>10</v>
      </c>
      <c r="E23" s="366" t="s">
        <v>10</v>
      </c>
      <c r="F23" s="366" t="s">
        <v>10</v>
      </c>
      <c r="G23" s="366" t="s">
        <v>10</v>
      </c>
      <c r="H23" s="366" t="s">
        <v>10</v>
      </c>
      <c r="I23" s="366" t="s">
        <v>10</v>
      </c>
      <c r="J23" s="328" t="s">
        <v>10</v>
      </c>
      <c r="K23" s="328" t="s">
        <v>142</v>
      </c>
      <c r="L23" s="328" t="s">
        <v>143</v>
      </c>
    </row>
    <row r="24" spans="1:12" ht="18.95" customHeight="1">
      <c r="A24" s="328"/>
      <c r="B24" s="328"/>
      <c r="C24" s="328"/>
      <c r="D24" s="366"/>
      <c r="E24" s="366"/>
      <c r="F24" s="366"/>
      <c r="G24" s="366"/>
      <c r="H24" s="366"/>
      <c r="I24" s="366"/>
      <c r="J24" s="328"/>
      <c r="K24" s="328"/>
      <c r="L24" s="328"/>
    </row>
    <row r="25" spans="1:12" ht="40.700000000000003" customHeight="1">
      <c r="A25" s="328"/>
      <c r="B25" s="328"/>
      <c r="C25" s="328"/>
      <c r="D25" s="366"/>
      <c r="E25" s="366"/>
      <c r="F25" s="366"/>
      <c r="G25" s="366"/>
      <c r="H25" s="366"/>
      <c r="I25" s="366"/>
      <c r="J25" s="328"/>
      <c r="K25" s="328"/>
      <c r="L25" s="328"/>
    </row>
    <row r="26" spans="1:12" ht="19.5" customHeight="1">
      <c r="A26" s="328" t="s">
        <v>32</v>
      </c>
      <c r="B26" s="328" t="s">
        <v>144</v>
      </c>
      <c r="C26" s="328" t="s">
        <v>334</v>
      </c>
      <c r="D26" s="366" t="s">
        <v>10</v>
      </c>
      <c r="E26" s="366" t="s">
        <v>10</v>
      </c>
      <c r="F26" s="366" t="s">
        <v>10</v>
      </c>
      <c r="G26" s="366" t="s">
        <v>10</v>
      </c>
      <c r="H26" s="366" t="s">
        <v>10</v>
      </c>
      <c r="I26" s="366" t="s">
        <v>10</v>
      </c>
      <c r="J26" s="328" t="s">
        <v>10</v>
      </c>
      <c r="K26" s="328" t="s">
        <v>302</v>
      </c>
      <c r="L26" s="328" t="s">
        <v>145</v>
      </c>
    </row>
    <row r="27" spans="1:12" ht="18.600000000000001" customHeight="1">
      <c r="A27" s="328"/>
      <c r="B27" s="328"/>
      <c r="C27" s="328"/>
      <c r="D27" s="366"/>
      <c r="E27" s="366"/>
      <c r="F27" s="366"/>
      <c r="G27" s="366"/>
      <c r="H27" s="366"/>
      <c r="I27" s="366"/>
      <c r="J27" s="328"/>
      <c r="K27" s="328"/>
      <c r="L27" s="328"/>
    </row>
    <row r="28" spans="1:12" ht="66.75" customHeight="1">
      <c r="A28" s="328"/>
      <c r="B28" s="328"/>
      <c r="C28" s="328"/>
      <c r="D28" s="366"/>
      <c r="E28" s="366"/>
      <c r="F28" s="366"/>
      <c r="G28" s="366"/>
      <c r="H28" s="366"/>
      <c r="I28" s="366"/>
      <c r="J28" s="328"/>
      <c r="K28" s="328"/>
      <c r="L28" s="328"/>
    </row>
    <row r="29" spans="1:12" ht="16.899999999999999" customHeight="1">
      <c r="A29" s="328" t="s">
        <v>35</v>
      </c>
      <c r="B29" s="328" t="s">
        <v>146</v>
      </c>
      <c r="C29" s="328" t="s">
        <v>334</v>
      </c>
      <c r="D29" s="366" t="s">
        <v>10</v>
      </c>
      <c r="E29" s="366" t="s">
        <v>10</v>
      </c>
      <c r="F29" s="366" t="s">
        <v>10</v>
      </c>
      <c r="G29" s="366" t="s">
        <v>10</v>
      </c>
      <c r="H29" s="366" t="s">
        <v>10</v>
      </c>
      <c r="I29" s="366" t="s">
        <v>10</v>
      </c>
      <c r="J29" s="328" t="s">
        <v>10</v>
      </c>
      <c r="K29" s="328" t="s">
        <v>147</v>
      </c>
      <c r="L29" s="328" t="s">
        <v>148</v>
      </c>
    </row>
    <row r="30" spans="1:12" ht="55.5" customHeight="1">
      <c r="A30" s="328"/>
      <c r="B30" s="328"/>
      <c r="C30" s="328"/>
      <c r="D30" s="366"/>
      <c r="E30" s="366"/>
      <c r="F30" s="366"/>
      <c r="G30" s="366"/>
      <c r="H30" s="366"/>
      <c r="I30" s="366"/>
      <c r="J30" s="328"/>
      <c r="K30" s="328"/>
      <c r="L30" s="328"/>
    </row>
    <row r="31" spans="1:12" ht="29.25" customHeight="1">
      <c r="A31" s="328" t="s">
        <v>38</v>
      </c>
      <c r="B31" s="328" t="s">
        <v>149</v>
      </c>
      <c r="C31" s="101">
        <v>2017</v>
      </c>
      <c r="D31" s="13">
        <v>5</v>
      </c>
      <c r="E31" s="13"/>
      <c r="F31" s="13" t="s">
        <v>10</v>
      </c>
      <c r="G31" s="13" t="s">
        <v>10</v>
      </c>
      <c r="H31" s="13"/>
      <c r="I31" s="13">
        <v>5</v>
      </c>
      <c r="J31" s="101" t="s">
        <v>10</v>
      </c>
      <c r="K31" s="328" t="s">
        <v>147</v>
      </c>
      <c r="L31" s="328" t="s">
        <v>121</v>
      </c>
    </row>
    <row r="32" spans="1:12" ht="28.5" customHeight="1">
      <c r="A32" s="328"/>
      <c r="B32" s="328"/>
      <c r="C32" s="101">
        <v>2018</v>
      </c>
      <c r="D32" s="13">
        <f>I32</f>
        <v>5</v>
      </c>
      <c r="E32" s="13" t="s">
        <v>10</v>
      </c>
      <c r="F32" s="13" t="s">
        <v>10</v>
      </c>
      <c r="G32" s="13" t="s">
        <v>10</v>
      </c>
      <c r="H32" s="13" t="s">
        <v>10</v>
      </c>
      <c r="I32" s="13">
        <v>5</v>
      </c>
      <c r="J32" s="101" t="s">
        <v>10</v>
      </c>
      <c r="K32" s="328"/>
      <c r="L32" s="328"/>
    </row>
    <row r="33" spans="1:12" ht="29.25" customHeight="1">
      <c r="A33" s="328"/>
      <c r="B33" s="328"/>
      <c r="C33" s="101">
        <v>2019</v>
      </c>
      <c r="D33" s="13">
        <f>I33</f>
        <v>5</v>
      </c>
      <c r="E33" s="13" t="s">
        <v>10</v>
      </c>
      <c r="F33" s="13" t="s">
        <v>10</v>
      </c>
      <c r="G33" s="13" t="s">
        <v>10</v>
      </c>
      <c r="H33" s="13" t="s">
        <v>10</v>
      </c>
      <c r="I33" s="13">
        <v>5</v>
      </c>
      <c r="J33" s="101" t="s">
        <v>10</v>
      </c>
      <c r="K33" s="328"/>
      <c r="L33" s="328"/>
    </row>
    <row r="34" spans="1:12" ht="24" customHeight="1">
      <c r="A34" s="328"/>
      <c r="B34" s="328"/>
      <c r="C34" s="101">
        <v>2020</v>
      </c>
      <c r="D34" s="13">
        <v>5</v>
      </c>
      <c r="E34" s="13" t="s">
        <v>10</v>
      </c>
      <c r="F34" s="13" t="s">
        <v>10</v>
      </c>
      <c r="G34" s="13" t="s">
        <v>10</v>
      </c>
      <c r="H34" s="13" t="s">
        <v>10</v>
      </c>
      <c r="I34" s="13">
        <v>5</v>
      </c>
      <c r="J34" s="101" t="s">
        <v>10</v>
      </c>
      <c r="K34" s="328"/>
      <c r="L34" s="328"/>
    </row>
    <row r="35" spans="1:12" ht="22.7" customHeight="1">
      <c r="A35" s="328"/>
      <c r="B35" s="328"/>
      <c r="C35" s="101">
        <v>2021</v>
      </c>
      <c r="D35" s="13">
        <f>I35</f>
        <v>0</v>
      </c>
      <c r="E35" s="13" t="s">
        <v>10</v>
      </c>
      <c r="F35" s="13" t="s">
        <v>10</v>
      </c>
      <c r="G35" s="13" t="s">
        <v>10</v>
      </c>
      <c r="H35" s="13" t="s">
        <v>10</v>
      </c>
      <c r="I35" s="13">
        <v>0</v>
      </c>
      <c r="J35" s="101" t="s">
        <v>10</v>
      </c>
      <c r="K35" s="328"/>
      <c r="L35" s="328"/>
    </row>
    <row r="36" spans="1:12" ht="28.5" customHeight="1">
      <c r="A36" s="328"/>
      <c r="B36" s="328"/>
      <c r="C36" s="101">
        <v>2022</v>
      </c>
      <c r="D36" s="13">
        <f>I36</f>
        <v>0</v>
      </c>
      <c r="E36" s="13" t="s">
        <v>10</v>
      </c>
      <c r="F36" s="13" t="s">
        <v>10</v>
      </c>
      <c r="G36" s="13" t="s">
        <v>10</v>
      </c>
      <c r="H36" s="13" t="s">
        <v>10</v>
      </c>
      <c r="I36" s="13">
        <v>0</v>
      </c>
      <c r="J36" s="101" t="s">
        <v>10</v>
      </c>
      <c r="K36" s="328"/>
      <c r="L36" s="328"/>
    </row>
    <row r="37" spans="1:12" ht="23.25" customHeight="1">
      <c r="A37" s="328" t="s">
        <v>41</v>
      </c>
      <c r="B37" s="328" t="s">
        <v>150</v>
      </c>
      <c r="C37" s="328" t="s">
        <v>334</v>
      </c>
      <c r="D37" s="13" t="s">
        <v>10</v>
      </c>
      <c r="E37" s="13" t="s">
        <v>10</v>
      </c>
      <c r="F37" s="13" t="s">
        <v>10</v>
      </c>
      <c r="G37" s="13" t="s">
        <v>10</v>
      </c>
      <c r="H37" s="13" t="s">
        <v>10</v>
      </c>
      <c r="I37" s="13" t="s">
        <v>10</v>
      </c>
      <c r="J37" s="101" t="s">
        <v>10</v>
      </c>
      <c r="K37" s="328" t="s">
        <v>303</v>
      </c>
      <c r="L37" s="328" t="s">
        <v>151</v>
      </c>
    </row>
    <row r="38" spans="1:12" ht="28.5" customHeight="1">
      <c r="A38" s="328"/>
      <c r="B38" s="328"/>
      <c r="C38" s="328"/>
      <c r="D38" s="13" t="str">
        <f>I38</f>
        <v>-</v>
      </c>
      <c r="E38" s="13" t="s">
        <v>10</v>
      </c>
      <c r="F38" s="13" t="s">
        <v>10</v>
      </c>
      <c r="G38" s="13" t="s">
        <v>10</v>
      </c>
      <c r="H38" s="13" t="s">
        <v>10</v>
      </c>
      <c r="I38" s="13" t="s">
        <v>10</v>
      </c>
      <c r="J38" s="101" t="s">
        <v>10</v>
      </c>
      <c r="K38" s="328"/>
      <c r="L38" s="328"/>
    </row>
    <row r="39" spans="1:12" ht="24.75" customHeight="1">
      <c r="A39" s="328"/>
      <c r="B39" s="328"/>
      <c r="C39" s="328"/>
      <c r="D39" s="13" t="str">
        <f>I39</f>
        <v>-</v>
      </c>
      <c r="E39" s="13" t="s">
        <v>10</v>
      </c>
      <c r="F39" s="13" t="s">
        <v>10</v>
      </c>
      <c r="G39" s="13" t="s">
        <v>10</v>
      </c>
      <c r="H39" s="163" t="s">
        <v>10</v>
      </c>
      <c r="I39" s="13" t="s">
        <v>10</v>
      </c>
      <c r="J39" s="101" t="s">
        <v>10</v>
      </c>
      <c r="K39" s="328"/>
      <c r="L39" s="328"/>
    </row>
    <row r="40" spans="1:12" ht="27.75" customHeight="1">
      <c r="A40" s="328"/>
      <c r="B40" s="328"/>
      <c r="C40" s="328"/>
      <c r="D40" s="13" t="s">
        <v>10</v>
      </c>
      <c r="E40" s="13" t="s">
        <v>10</v>
      </c>
      <c r="F40" s="13" t="s">
        <v>10</v>
      </c>
      <c r="G40" s="13" t="s">
        <v>10</v>
      </c>
      <c r="H40" s="163" t="s">
        <v>10</v>
      </c>
      <c r="I40" s="13" t="s">
        <v>10</v>
      </c>
      <c r="J40" s="101" t="s">
        <v>10</v>
      </c>
      <c r="K40" s="328"/>
      <c r="L40" s="328"/>
    </row>
    <row r="41" spans="1:12" ht="35.25" customHeight="1">
      <c r="A41" s="328" t="s">
        <v>45</v>
      </c>
      <c r="B41" s="328" t="s">
        <v>152</v>
      </c>
      <c r="C41" s="328" t="s">
        <v>334</v>
      </c>
      <c r="D41" s="366" t="s">
        <v>10</v>
      </c>
      <c r="E41" s="366" t="s">
        <v>10</v>
      </c>
      <c r="F41" s="366" t="s">
        <v>10</v>
      </c>
      <c r="G41" s="366" t="s">
        <v>10</v>
      </c>
      <c r="H41" s="366" t="s">
        <v>10</v>
      </c>
      <c r="I41" s="366" t="s">
        <v>10</v>
      </c>
      <c r="J41" s="328" t="s">
        <v>10</v>
      </c>
      <c r="K41" s="328" t="s">
        <v>153</v>
      </c>
      <c r="L41" s="328" t="s">
        <v>154</v>
      </c>
    </row>
    <row r="42" spans="1:12" ht="55.5" customHeight="1">
      <c r="A42" s="328"/>
      <c r="B42" s="328"/>
      <c r="C42" s="328"/>
      <c r="D42" s="366"/>
      <c r="E42" s="366"/>
      <c r="F42" s="366"/>
      <c r="G42" s="366"/>
      <c r="H42" s="366"/>
      <c r="I42" s="366"/>
      <c r="J42" s="328"/>
      <c r="K42" s="328"/>
      <c r="L42" s="328"/>
    </row>
    <row r="43" spans="1:12" ht="34.35" customHeight="1">
      <c r="A43" s="371" t="s">
        <v>75</v>
      </c>
      <c r="B43" s="328" t="s">
        <v>155</v>
      </c>
      <c r="C43" s="366" t="s">
        <v>334</v>
      </c>
      <c r="D43" s="372" t="s">
        <v>10</v>
      </c>
      <c r="E43" s="366" t="s">
        <v>10</v>
      </c>
      <c r="F43" s="366" t="s">
        <v>10</v>
      </c>
      <c r="G43" s="366" t="s">
        <v>10</v>
      </c>
      <c r="H43" s="372" t="s">
        <v>10</v>
      </c>
      <c r="I43" s="372" t="s">
        <v>10</v>
      </c>
      <c r="J43" s="328" t="s">
        <v>10</v>
      </c>
      <c r="K43" s="328" t="s">
        <v>156</v>
      </c>
      <c r="L43" s="328" t="s">
        <v>157</v>
      </c>
    </row>
    <row r="44" spans="1:12" ht="37.5" customHeight="1">
      <c r="A44" s="371"/>
      <c r="B44" s="328"/>
      <c r="C44" s="366"/>
      <c r="D44" s="372"/>
      <c r="E44" s="366"/>
      <c r="F44" s="366"/>
      <c r="G44" s="366"/>
      <c r="H44" s="372"/>
      <c r="I44" s="372"/>
      <c r="J44" s="328"/>
      <c r="K44" s="328"/>
      <c r="L44" s="328"/>
    </row>
    <row r="45" spans="1:12" ht="37.35" customHeight="1">
      <c r="A45" s="371" t="s">
        <v>77</v>
      </c>
      <c r="B45" s="328" t="s">
        <v>158</v>
      </c>
      <c r="C45" s="366" t="s">
        <v>334</v>
      </c>
      <c r="D45" s="372" t="s">
        <v>10</v>
      </c>
      <c r="E45" s="366" t="s">
        <v>10</v>
      </c>
      <c r="F45" s="366" t="s">
        <v>10</v>
      </c>
      <c r="G45" s="366" t="s">
        <v>10</v>
      </c>
      <c r="H45" s="372" t="s">
        <v>10</v>
      </c>
      <c r="I45" s="372" t="s">
        <v>10</v>
      </c>
      <c r="J45" s="328" t="s">
        <v>10</v>
      </c>
      <c r="K45" s="328" t="s">
        <v>159</v>
      </c>
      <c r="L45" s="328"/>
    </row>
    <row r="46" spans="1:12" ht="54" customHeight="1">
      <c r="A46" s="371"/>
      <c r="B46" s="328"/>
      <c r="C46" s="366"/>
      <c r="D46" s="372"/>
      <c r="E46" s="366"/>
      <c r="F46" s="366"/>
      <c r="G46" s="366"/>
      <c r="H46" s="372"/>
      <c r="I46" s="372"/>
      <c r="J46" s="328"/>
      <c r="K46" s="328"/>
      <c r="L46" s="328"/>
    </row>
    <row r="47" spans="1:12" ht="21.6" customHeight="1">
      <c r="A47" s="328" t="s">
        <v>80</v>
      </c>
      <c r="B47" s="328" t="s">
        <v>160</v>
      </c>
      <c r="C47" s="366" t="s">
        <v>284</v>
      </c>
      <c r="D47" s="372" t="s">
        <v>10</v>
      </c>
      <c r="E47" s="366" t="s">
        <v>10</v>
      </c>
      <c r="F47" s="366" t="s">
        <v>10</v>
      </c>
      <c r="G47" s="366" t="s">
        <v>10</v>
      </c>
      <c r="H47" s="372" t="s">
        <v>10</v>
      </c>
      <c r="I47" s="372" t="s">
        <v>10</v>
      </c>
      <c r="J47" s="328" t="s">
        <v>10</v>
      </c>
      <c r="K47" s="328" t="s">
        <v>326</v>
      </c>
      <c r="L47" s="328"/>
    </row>
    <row r="48" spans="1:12" ht="66" customHeight="1">
      <c r="A48" s="328"/>
      <c r="B48" s="328"/>
      <c r="C48" s="366"/>
      <c r="D48" s="372"/>
      <c r="E48" s="366"/>
      <c r="F48" s="366"/>
      <c r="G48" s="366"/>
      <c r="H48" s="372"/>
      <c r="I48" s="372"/>
      <c r="J48" s="328"/>
      <c r="K48" s="328"/>
      <c r="L48" s="328"/>
    </row>
    <row r="49" spans="1:12" ht="41.85" customHeight="1">
      <c r="A49" s="328" t="s">
        <v>83</v>
      </c>
      <c r="B49" s="328" t="s">
        <v>161</v>
      </c>
      <c r="C49" s="366" t="s">
        <v>334</v>
      </c>
      <c r="D49" s="372" t="s">
        <v>10</v>
      </c>
      <c r="E49" s="366" t="s">
        <v>10</v>
      </c>
      <c r="F49" s="366" t="s">
        <v>10</v>
      </c>
      <c r="G49" s="366" t="s">
        <v>10</v>
      </c>
      <c r="H49" s="372" t="s">
        <v>10</v>
      </c>
      <c r="I49" s="372" t="s">
        <v>10</v>
      </c>
      <c r="J49" s="328" t="s">
        <v>10</v>
      </c>
      <c r="K49" s="328" t="s">
        <v>162</v>
      </c>
      <c r="L49" s="328" t="s">
        <v>163</v>
      </c>
    </row>
    <row r="50" spans="1:12" ht="58.7" customHeight="1">
      <c r="A50" s="328"/>
      <c r="B50" s="328"/>
      <c r="C50" s="366"/>
      <c r="D50" s="372"/>
      <c r="E50" s="366"/>
      <c r="F50" s="366"/>
      <c r="G50" s="366"/>
      <c r="H50" s="372"/>
      <c r="I50" s="372"/>
      <c r="J50" s="328"/>
      <c r="K50" s="328"/>
      <c r="L50" s="328"/>
    </row>
    <row r="51" spans="1:12" ht="22.7" customHeight="1">
      <c r="A51" s="328" t="s">
        <v>85</v>
      </c>
      <c r="B51" s="328" t="s">
        <v>164</v>
      </c>
      <c r="C51" s="366" t="s">
        <v>334</v>
      </c>
      <c r="D51" s="372" t="s">
        <v>10</v>
      </c>
      <c r="E51" s="366" t="s">
        <v>10</v>
      </c>
      <c r="F51" s="366" t="s">
        <v>10</v>
      </c>
      <c r="G51" s="366" t="s">
        <v>10</v>
      </c>
      <c r="H51" s="372" t="s">
        <v>10</v>
      </c>
      <c r="I51" s="372" t="s">
        <v>10</v>
      </c>
      <c r="J51" s="328" t="s">
        <v>10</v>
      </c>
      <c r="K51" s="328" t="s">
        <v>304</v>
      </c>
      <c r="L51" s="328" t="s">
        <v>165</v>
      </c>
    </row>
    <row r="52" spans="1:12" ht="14.85" customHeight="1">
      <c r="A52" s="328"/>
      <c r="B52" s="328"/>
      <c r="C52" s="366"/>
      <c r="D52" s="372"/>
      <c r="E52" s="366"/>
      <c r="F52" s="366"/>
      <c r="G52" s="366"/>
      <c r="H52" s="372"/>
      <c r="I52" s="372"/>
      <c r="J52" s="328"/>
      <c r="K52" s="328"/>
      <c r="L52" s="328"/>
    </row>
    <row r="53" spans="1:12" ht="87.75" customHeight="1" thickBot="1">
      <c r="A53" s="374"/>
      <c r="B53" s="374"/>
      <c r="C53" s="373"/>
      <c r="D53" s="375"/>
      <c r="E53" s="373"/>
      <c r="F53" s="373"/>
      <c r="G53" s="373"/>
      <c r="H53" s="375"/>
      <c r="I53" s="375"/>
      <c r="J53" s="374"/>
      <c r="K53" s="374"/>
      <c r="L53" s="374"/>
    </row>
    <row r="54" spans="1:12" ht="32.25" customHeight="1" thickBot="1">
      <c r="A54" s="338"/>
      <c r="B54" s="353" t="s">
        <v>52</v>
      </c>
      <c r="C54" s="38">
        <v>2017</v>
      </c>
      <c r="D54" s="106">
        <f>I54</f>
        <v>35</v>
      </c>
      <c r="E54" s="106" t="s">
        <v>10</v>
      </c>
      <c r="F54" s="106" t="s">
        <v>10</v>
      </c>
      <c r="G54" s="106" t="s">
        <v>10</v>
      </c>
      <c r="H54" s="106" t="s">
        <v>10</v>
      </c>
      <c r="I54" s="106">
        <f>I13+I31</f>
        <v>35</v>
      </c>
      <c r="J54" s="103" t="s">
        <v>10</v>
      </c>
      <c r="K54" s="338"/>
      <c r="L54" s="338"/>
    </row>
    <row r="55" spans="1:12" ht="27.75" customHeight="1" thickBot="1">
      <c r="A55" s="338"/>
      <c r="B55" s="353"/>
      <c r="C55" s="39">
        <v>2018</v>
      </c>
      <c r="D55" s="106">
        <f>I55</f>
        <v>22.1</v>
      </c>
      <c r="E55" s="106" t="s">
        <v>10</v>
      </c>
      <c r="F55" s="106" t="s">
        <v>10</v>
      </c>
      <c r="G55" s="106" t="s">
        <v>10</v>
      </c>
      <c r="H55" s="106" t="s">
        <v>10</v>
      </c>
      <c r="I55" s="106">
        <f>I14+I32</f>
        <v>22.1</v>
      </c>
      <c r="J55" s="105" t="s">
        <v>10</v>
      </c>
      <c r="K55" s="338"/>
      <c r="L55" s="338"/>
    </row>
    <row r="56" spans="1:12" ht="23.25" customHeight="1" thickBot="1">
      <c r="A56" s="338"/>
      <c r="B56" s="353"/>
      <c r="C56" s="39">
        <v>2019</v>
      </c>
      <c r="D56" s="106">
        <f>D33+D15</f>
        <v>25</v>
      </c>
      <c r="E56" s="106" t="s">
        <v>10</v>
      </c>
      <c r="F56" s="106" t="s">
        <v>10</v>
      </c>
      <c r="G56" s="106" t="s">
        <v>10</v>
      </c>
      <c r="H56" s="106" t="s">
        <v>10</v>
      </c>
      <c r="I56" s="106">
        <f>I15+I33</f>
        <v>25</v>
      </c>
      <c r="J56" s="105" t="s">
        <v>10</v>
      </c>
      <c r="K56" s="338"/>
      <c r="L56" s="338"/>
    </row>
    <row r="57" spans="1:12" ht="29.85" customHeight="1" thickBot="1">
      <c r="A57" s="338"/>
      <c r="B57" s="353"/>
      <c r="C57" s="39">
        <v>2020</v>
      </c>
      <c r="D57" s="106">
        <f>D34+D16</f>
        <v>25</v>
      </c>
      <c r="E57" s="106" t="s">
        <v>10</v>
      </c>
      <c r="F57" s="106" t="s">
        <v>10</v>
      </c>
      <c r="G57" s="106" t="s">
        <v>10</v>
      </c>
      <c r="H57" s="106" t="s">
        <v>10</v>
      </c>
      <c r="I57" s="106">
        <f>D57</f>
        <v>25</v>
      </c>
      <c r="J57" s="105" t="s">
        <v>10</v>
      </c>
      <c r="K57" s="338"/>
      <c r="L57" s="338"/>
    </row>
    <row r="58" spans="1:12" ht="23.25" customHeight="1" thickBot="1">
      <c r="A58" s="338"/>
      <c r="B58" s="353"/>
      <c r="C58" s="39">
        <v>2021</v>
      </c>
      <c r="D58" s="106">
        <f>D35+D17</f>
        <v>0</v>
      </c>
      <c r="E58" s="106" t="s">
        <v>10</v>
      </c>
      <c r="F58" s="106" t="s">
        <v>10</v>
      </c>
      <c r="G58" s="106" t="s">
        <v>10</v>
      </c>
      <c r="H58" s="106" t="s">
        <v>10</v>
      </c>
      <c r="I58" s="106">
        <f>D58</f>
        <v>0</v>
      </c>
      <c r="J58" s="105" t="s">
        <v>10</v>
      </c>
      <c r="K58" s="338"/>
      <c r="L58" s="338"/>
    </row>
    <row r="59" spans="1:12" ht="27.75" customHeight="1" thickBot="1">
      <c r="A59" s="338"/>
      <c r="B59" s="353"/>
      <c r="C59" s="39">
        <v>2022</v>
      </c>
      <c r="D59" s="106">
        <f>D18+D36</f>
        <v>0</v>
      </c>
      <c r="E59" s="106"/>
      <c r="F59" s="106" t="s">
        <v>10</v>
      </c>
      <c r="G59" s="106" t="s">
        <v>10</v>
      </c>
      <c r="H59" s="106" t="s">
        <v>10</v>
      </c>
      <c r="I59" s="106">
        <f>D59</f>
        <v>0</v>
      </c>
      <c r="J59" s="105" t="s">
        <v>10</v>
      </c>
      <c r="K59" s="338"/>
      <c r="L59" s="338"/>
    </row>
    <row r="60" spans="1:12" ht="36.75" customHeight="1" thickBot="1">
      <c r="A60" s="338"/>
      <c r="B60" s="353"/>
      <c r="C60" s="39" t="s">
        <v>334</v>
      </c>
      <c r="D60" s="106">
        <f>D54+D55+D56+D57+D58+D59</f>
        <v>107.1</v>
      </c>
      <c r="E60" s="106" t="s">
        <v>10</v>
      </c>
      <c r="F60" s="106" t="s">
        <v>10</v>
      </c>
      <c r="G60" s="106" t="s">
        <v>10</v>
      </c>
      <c r="H60" s="106" t="s">
        <v>10</v>
      </c>
      <c r="I60" s="106">
        <f>I59+I58+I57+I56+I55+I54</f>
        <v>107.1</v>
      </c>
      <c r="J60" s="105" t="s">
        <v>10</v>
      </c>
      <c r="K60" s="338"/>
      <c r="L60" s="338"/>
    </row>
  </sheetData>
  <sheetProtection selectLockedCells="1" selectUnlockedCells="1"/>
  <mergeCells count="155">
    <mergeCell ref="A1:L1"/>
    <mergeCell ref="F43:F44"/>
    <mergeCell ref="G43:G44"/>
    <mergeCell ref="F45:F46"/>
    <mergeCell ref="G45:G46"/>
    <mergeCell ref="F47:F48"/>
    <mergeCell ref="G47:G48"/>
    <mergeCell ref="F49:F50"/>
    <mergeCell ref="G49:G50"/>
    <mergeCell ref="E47:E48"/>
    <mergeCell ref="H47:H48"/>
    <mergeCell ref="I47:I48"/>
    <mergeCell ref="J47:J48"/>
    <mergeCell ref="K47:K48"/>
    <mergeCell ref="J49:J50"/>
    <mergeCell ref="K49:K50"/>
    <mergeCell ref="L41:L42"/>
    <mergeCell ref="A43:A44"/>
    <mergeCell ref="B43:B44"/>
    <mergeCell ref="C43:C44"/>
    <mergeCell ref="D43:D44"/>
    <mergeCell ref="E43:E44"/>
    <mergeCell ref="H43:H44"/>
    <mergeCell ref="I43:I44"/>
    <mergeCell ref="F51:F53"/>
    <mergeCell ref="G51:G53"/>
    <mergeCell ref="A54:A60"/>
    <mergeCell ref="B54:B60"/>
    <mergeCell ref="K54:K60"/>
    <mergeCell ref="L54:L60"/>
    <mergeCell ref="L49:L50"/>
    <mergeCell ref="A51:A53"/>
    <mergeCell ref="B51:B53"/>
    <mergeCell ref="C51:C53"/>
    <mergeCell ref="D51:D53"/>
    <mergeCell ref="E51:E53"/>
    <mergeCell ref="H51:H53"/>
    <mergeCell ref="I51:I53"/>
    <mergeCell ref="J51:J53"/>
    <mergeCell ref="K51:K53"/>
    <mergeCell ref="L51:L53"/>
    <mergeCell ref="A49:A50"/>
    <mergeCell ref="B49:B50"/>
    <mergeCell ref="C49:C50"/>
    <mergeCell ref="D49:D50"/>
    <mergeCell ref="E49:E50"/>
    <mergeCell ref="H49:H50"/>
    <mergeCell ref="I49:I50"/>
    <mergeCell ref="J43:J44"/>
    <mergeCell ref="K43:K44"/>
    <mergeCell ref="L43:L48"/>
    <mergeCell ref="A45:A46"/>
    <mergeCell ref="B45:B46"/>
    <mergeCell ref="C45:C46"/>
    <mergeCell ref="D45:D46"/>
    <mergeCell ref="E45:E46"/>
    <mergeCell ref="H45:H46"/>
    <mergeCell ref="I45:I46"/>
    <mergeCell ref="J45:J46"/>
    <mergeCell ref="K45:K46"/>
    <mergeCell ref="A47:A48"/>
    <mergeCell ref="B47:B48"/>
    <mergeCell ref="C47:C48"/>
    <mergeCell ref="D47:D48"/>
    <mergeCell ref="A41:A42"/>
    <mergeCell ref="B41:B42"/>
    <mergeCell ref="C41:C42"/>
    <mergeCell ref="D41:D42"/>
    <mergeCell ref="E41:E42"/>
    <mergeCell ref="H41:H42"/>
    <mergeCell ref="I41:I42"/>
    <mergeCell ref="J41:J42"/>
    <mergeCell ref="K41:K42"/>
    <mergeCell ref="F41:F42"/>
    <mergeCell ref="G41:G42"/>
    <mergeCell ref="L29:L30"/>
    <mergeCell ref="A37:A40"/>
    <mergeCell ref="B37:B40"/>
    <mergeCell ref="K37:K40"/>
    <mergeCell ref="L37:L40"/>
    <mergeCell ref="A29:A30"/>
    <mergeCell ref="B29:B30"/>
    <mergeCell ref="C29:C30"/>
    <mergeCell ref="D29:D30"/>
    <mergeCell ref="E29:E30"/>
    <mergeCell ref="H29:H30"/>
    <mergeCell ref="I29:I30"/>
    <mergeCell ref="J29:J30"/>
    <mergeCell ref="K29:K30"/>
    <mergeCell ref="F29:F30"/>
    <mergeCell ref="G29:G30"/>
    <mergeCell ref="C37:C40"/>
    <mergeCell ref="A31:A36"/>
    <mergeCell ref="B31:B36"/>
    <mergeCell ref="K31:K36"/>
    <mergeCell ref="L31:L36"/>
    <mergeCell ref="L23:L25"/>
    <mergeCell ref="A26:A28"/>
    <mergeCell ref="B26:B28"/>
    <mergeCell ref="C26:C28"/>
    <mergeCell ref="D26:D28"/>
    <mergeCell ref="E26:E28"/>
    <mergeCell ref="H26:H28"/>
    <mergeCell ref="I26:I28"/>
    <mergeCell ref="J26:J28"/>
    <mergeCell ref="K26:K28"/>
    <mergeCell ref="L26:L28"/>
    <mergeCell ref="A23:A25"/>
    <mergeCell ref="B23:B25"/>
    <mergeCell ref="C23:C25"/>
    <mergeCell ref="D23:D25"/>
    <mergeCell ref="E23:E25"/>
    <mergeCell ref="H23:H25"/>
    <mergeCell ref="I23:I25"/>
    <mergeCell ref="J23:J25"/>
    <mergeCell ref="K23:K25"/>
    <mergeCell ref="F23:F25"/>
    <mergeCell ref="G23:G25"/>
    <mergeCell ref="F26:F28"/>
    <mergeCell ref="G26:G28"/>
    <mergeCell ref="H20:H22"/>
    <mergeCell ref="I20:I22"/>
    <mergeCell ref="J20:J22"/>
    <mergeCell ref="K20:K22"/>
    <mergeCell ref="L20:L22"/>
    <mergeCell ref="F20:F22"/>
    <mergeCell ref="G20:G22"/>
    <mergeCell ref="A13:A18"/>
    <mergeCell ref="B13:B18"/>
    <mergeCell ref="K13:K18"/>
    <mergeCell ref="L13:L18"/>
    <mergeCell ref="A10:L10"/>
    <mergeCell ref="A11:L11"/>
    <mergeCell ref="A12:L12"/>
    <mergeCell ref="A20:A22"/>
    <mergeCell ref="B20:B22"/>
    <mergeCell ref="C20:C22"/>
    <mergeCell ref="D20:D22"/>
    <mergeCell ref="A2:L2"/>
    <mergeCell ref="A3:L3"/>
    <mergeCell ref="A4:A8"/>
    <mergeCell ref="B4:B8"/>
    <mergeCell ref="C4:C8"/>
    <mergeCell ref="D4:D8"/>
    <mergeCell ref="E4:I4"/>
    <mergeCell ref="J4:J8"/>
    <mergeCell ref="K4:K8"/>
    <mergeCell ref="L4:L8"/>
    <mergeCell ref="E5:E8"/>
    <mergeCell ref="F5:I5"/>
    <mergeCell ref="I6:I8"/>
    <mergeCell ref="F6:H6"/>
    <mergeCell ref="F7:F8"/>
    <mergeCell ref="G7:H7"/>
    <mergeCell ref="E20:E22"/>
  </mergeCells>
  <pageMargins left="0.27559055118110237" right="0.19685039370078741" top="0.27559055118110237" bottom="0.19685039370078741" header="0.27" footer="0.2"/>
  <pageSetup paperSize="9" scale="50" firstPageNumber="0" orientation="landscape" horizontalDpi="300" verticalDpi="300" r:id="rId1"/>
  <headerFooter alignWithMargins="0"/>
  <rowBreaks count="1" manualBreakCount="1">
    <brk id="30" max="16383" man="1"/>
  </rowBreaks>
</worksheet>
</file>

<file path=xl/worksheets/sheet6.xml><?xml version="1.0" encoding="utf-8"?>
<worksheet xmlns="http://schemas.openxmlformats.org/spreadsheetml/2006/main" xmlns:r="http://schemas.openxmlformats.org/officeDocument/2006/relationships">
  <dimension ref="A1:M217"/>
  <sheetViews>
    <sheetView view="pageBreakPreview" topLeftCell="A193" zoomScale="46" zoomScaleSheetLayoutView="46" workbookViewId="0">
      <selection activeCell="H204" sqref="H204"/>
    </sheetView>
  </sheetViews>
  <sheetFormatPr defaultColWidth="9" defaultRowHeight="63.75" customHeight="1"/>
  <cols>
    <col min="1" max="1" width="12.5703125" style="107" customWidth="1"/>
    <col min="2" max="2" width="87" style="136" customWidth="1"/>
    <col min="3" max="3" width="16.140625" style="107" customWidth="1"/>
    <col min="4" max="4" width="20.5703125" style="107" customWidth="1"/>
    <col min="5" max="6" width="17" style="107" customWidth="1"/>
    <col min="7" max="7" width="21.28515625" style="107" customWidth="1"/>
    <col min="8" max="8" width="20.42578125" style="107" customWidth="1"/>
    <col min="9" max="9" width="20.28515625" style="107" customWidth="1"/>
    <col min="10" max="10" width="14.7109375" style="107" customWidth="1"/>
    <col min="11" max="11" width="65.85546875" style="107" customWidth="1"/>
    <col min="12" max="12" width="65.28515625" style="107" customWidth="1"/>
    <col min="13" max="16384" width="9" style="107"/>
  </cols>
  <sheetData>
    <row r="1" spans="1:12" ht="12" customHeight="1">
      <c r="B1" s="390"/>
      <c r="C1" s="391"/>
      <c r="D1" s="391"/>
      <c r="E1" s="391"/>
      <c r="F1" s="391"/>
      <c r="G1" s="391"/>
      <c r="H1" s="391"/>
      <c r="I1" s="391"/>
      <c r="J1" s="391"/>
      <c r="K1" s="391"/>
      <c r="L1" s="391"/>
    </row>
    <row r="2" spans="1:12" s="108" customFormat="1" ht="42" customHeight="1">
      <c r="A2" s="392" t="s">
        <v>282</v>
      </c>
      <c r="B2" s="392"/>
      <c r="C2" s="392"/>
      <c r="D2" s="392"/>
      <c r="E2" s="392"/>
      <c r="F2" s="392"/>
      <c r="G2" s="392"/>
      <c r="H2" s="392"/>
      <c r="I2" s="392"/>
      <c r="J2" s="392"/>
      <c r="K2" s="392"/>
      <c r="L2" s="392"/>
    </row>
    <row r="3" spans="1:12" s="108" customFormat="1" ht="36.75" customHeight="1" thickBot="1">
      <c r="A3" s="393" t="s">
        <v>305</v>
      </c>
      <c r="B3" s="393"/>
      <c r="C3" s="393"/>
      <c r="D3" s="393"/>
      <c r="E3" s="393"/>
      <c r="F3" s="393"/>
      <c r="G3" s="393"/>
      <c r="H3" s="393"/>
      <c r="I3" s="393"/>
      <c r="J3" s="393"/>
      <c r="K3" s="393"/>
      <c r="L3" s="393"/>
    </row>
    <row r="4" spans="1:12" s="108" customFormat="1" ht="27.75" customHeight="1" thickBot="1">
      <c r="A4" s="394" t="s">
        <v>14</v>
      </c>
      <c r="B4" s="394" t="s">
        <v>1</v>
      </c>
      <c r="C4" s="394" t="s">
        <v>2</v>
      </c>
      <c r="D4" s="394" t="s">
        <v>130</v>
      </c>
      <c r="E4" s="394" t="s">
        <v>16</v>
      </c>
      <c r="F4" s="395"/>
      <c r="G4" s="395"/>
      <c r="H4" s="395"/>
      <c r="I4" s="395"/>
      <c r="J4" s="394" t="s">
        <v>7</v>
      </c>
      <c r="K4" s="394" t="s">
        <v>283</v>
      </c>
      <c r="L4" s="394" t="s">
        <v>278</v>
      </c>
    </row>
    <row r="5" spans="1:12" s="108" customFormat="1" ht="32.25" customHeight="1" thickBot="1">
      <c r="A5" s="394"/>
      <c r="B5" s="394"/>
      <c r="C5" s="394"/>
      <c r="D5" s="394"/>
      <c r="E5" s="397" t="s">
        <v>5</v>
      </c>
      <c r="F5" s="398" t="s">
        <v>6</v>
      </c>
      <c r="G5" s="399"/>
      <c r="H5" s="399"/>
      <c r="I5" s="400"/>
      <c r="J5" s="396"/>
      <c r="K5" s="394"/>
      <c r="L5" s="394"/>
    </row>
    <row r="6" spans="1:12" s="108" customFormat="1" ht="40.5" customHeight="1" thickBot="1">
      <c r="A6" s="394"/>
      <c r="B6" s="394"/>
      <c r="C6" s="394"/>
      <c r="D6" s="394"/>
      <c r="E6" s="394"/>
      <c r="F6" s="401" t="s">
        <v>8</v>
      </c>
      <c r="G6" s="402"/>
      <c r="H6" s="402"/>
      <c r="I6" s="403" t="s">
        <v>9</v>
      </c>
      <c r="J6" s="396"/>
      <c r="K6" s="394"/>
      <c r="L6" s="394"/>
    </row>
    <row r="7" spans="1:12" s="108" customFormat="1" ht="30" customHeight="1" thickBot="1">
      <c r="A7" s="394"/>
      <c r="B7" s="394"/>
      <c r="C7" s="394"/>
      <c r="D7" s="394"/>
      <c r="E7" s="397"/>
      <c r="F7" s="403" t="s">
        <v>274</v>
      </c>
      <c r="G7" s="384" t="s">
        <v>275</v>
      </c>
      <c r="H7" s="385"/>
      <c r="I7" s="404"/>
      <c r="J7" s="396"/>
      <c r="K7" s="394"/>
      <c r="L7" s="394"/>
    </row>
    <row r="8" spans="1:12" s="108" customFormat="1" ht="44.25" customHeight="1" thickBot="1">
      <c r="A8" s="394"/>
      <c r="B8" s="394"/>
      <c r="C8" s="394"/>
      <c r="D8" s="394"/>
      <c r="E8" s="397"/>
      <c r="F8" s="405"/>
      <c r="G8" s="109" t="s">
        <v>276</v>
      </c>
      <c r="H8" s="110" t="s">
        <v>277</v>
      </c>
      <c r="I8" s="405"/>
      <c r="J8" s="396"/>
      <c r="K8" s="394"/>
      <c r="L8" s="394"/>
    </row>
    <row r="9" spans="1:12" s="108" customFormat="1" ht="30" customHeight="1" thickBot="1">
      <c r="A9" s="111">
        <v>1</v>
      </c>
      <c r="B9" s="109">
        <v>2</v>
      </c>
      <c r="C9" s="109">
        <v>3</v>
      </c>
      <c r="D9" s="109">
        <v>4</v>
      </c>
      <c r="E9" s="109">
        <v>5</v>
      </c>
      <c r="F9" s="109">
        <v>6</v>
      </c>
      <c r="G9" s="109">
        <v>7</v>
      </c>
      <c r="H9" s="109">
        <v>8</v>
      </c>
      <c r="I9" s="109">
        <v>9</v>
      </c>
      <c r="J9" s="109">
        <v>10</v>
      </c>
      <c r="K9" s="109">
        <v>11</v>
      </c>
      <c r="L9" s="109">
        <v>12</v>
      </c>
    </row>
    <row r="10" spans="1:12" s="108" customFormat="1" ht="30.75" customHeight="1" thickBot="1">
      <c r="A10" s="320" t="s">
        <v>306</v>
      </c>
      <c r="B10" s="320"/>
      <c r="C10" s="320"/>
      <c r="D10" s="320"/>
      <c r="E10" s="320"/>
      <c r="F10" s="320"/>
      <c r="G10" s="320"/>
      <c r="H10" s="320"/>
      <c r="I10" s="320"/>
      <c r="J10" s="320"/>
      <c r="K10" s="320"/>
      <c r="L10" s="320"/>
    </row>
    <row r="11" spans="1:12" s="108" customFormat="1" ht="24" customHeight="1">
      <c r="A11" s="386" t="s">
        <v>166</v>
      </c>
      <c r="B11" s="386"/>
      <c r="C11" s="386"/>
      <c r="D11" s="386"/>
      <c r="E11" s="386"/>
      <c r="F11" s="386"/>
      <c r="G11" s="386"/>
      <c r="H11" s="386"/>
      <c r="I11" s="386"/>
      <c r="J11" s="386"/>
      <c r="K11" s="386"/>
      <c r="L11" s="386"/>
    </row>
    <row r="12" spans="1:12" s="108" customFormat="1" ht="53.25" customHeight="1" thickBot="1">
      <c r="A12" s="387" t="s">
        <v>307</v>
      </c>
      <c r="B12" s="387"/>
      <c r="C12" s="387"/>
      <c r="D12" s="387"/>
      <c r="E12" s="387"/>
      <c r="F12" s="387"/>
      <c r="G12" s="387"/>
      <c r="H12" s="387"/>
      <c r="I12" s="387"/>
      <c r="J12" s="387"/>
      <c r="K12" s="387"/>
      <c r="L12" s="387"/>
    </row>
    <row r="13" spans="1:12" ht="128.25" customHeight="1">
      <c r="A13" s="112">
        <v>1</v>
      </c>
      <c r="B13" s="113" t="s">
        <v>167</v>
      </c>
      <c r="C13" s="113" t="s">
        <v>334</v>
      </c>
      <c r="D13" s="113"/>
      <c r="E13" s="113" t="s">
        <v>10</v>
      </c>
      <c r="F13" s="113" t="s">
        <v>10</v>
      </c>
      <c r="G13" s="113" t="s">
        <v>10</v>
      </c>
      <c r="H13" s="113" t="s">
        <v>10</v>
      </c>
      <c r="I13" s="113" t="s">
        <v>10</v>
      </c>
      <c r="J13" s="113" t="s">
        <v>10</v>
      </c>
      <c r="K13" s="113" t="s">
        <v>308</v>
      </c>
      <c r="L13" s="114" t="s">
        <v>168</v>
      </c>
    </row>
    <row r="14" spans="1:12" ht="63.75" customHeight="1">
      <c r="A14" s="161">
        <v>2</v>
      </c>
      <c r="B14" s="113" t="s">
        <v>169</v>
      </c>
      <c r="C14" s="113" t="s">
        <v>334</v>
      </c>
      <c r="D14" s="113" t="s">
        <v>10</v>
      </c>
      <c r="E14" s="113" t="s">
        <v>10</v>
      </c>
      <c r="F14" s="113" t="s">
        <v>10</v>
      </c>
      <c r="G14" s="113" t="s">
        <v>10</v>
      </c>
      <c r="H14" s="113" t="s">
        <v>10</v>
      </c>
      <c r="I14" s="113" t="s">
        <v>10</v>
      </c>
      <c r="J14" s="113" t="s">
        <v>10</v>
      </c>
      <c r="K14" s="121" t="s">
        <v>342</v>
      </c>
      <c r="L14" s="114" t="s">
        <v>170</v>
      </c>
    </row>
    <row r="15" spans="1:12" ht="76.5" customHeight="1">
      <c r="A15" s="112">
        <v>3</v>
      </c>
      <c r="B15" s="113" t="s">
        <v>171</v>
      </c>
      <c r="C15" s="113" t="s">
        <v>334</v>
      </c>
      <c r="D15" s="113" t="s">
        <v>10</v>
      </c>
      <c r="E15" s="113" t="s">
        <v>10</v>
      </c>
      <c r="F15" s="113" t="s">
        <v>10</v>
      </c>
      <c r="G15" s="113" t="s">
        <v>10</v>
      </c>
      <c r="H15" s="113" t="s">
        <v>10</v>
      </c>
      <c r="I15" s="113" t="s">
        <v>10</v>
      </c>
      <c r="J15" s="113" t="s">
        <v>10</v>
      </c>
      <c r="K15" s="116" t="s">
        <v>341</v>
      </c>
      <c r="L15" s="114" t="s">
        <v>170</v>
      </c>
    </row>
    <row r="16" spans="1:12" ht="52.5" customHeight="1">
      <c r="A16" s="112">
        <v>4</v>
      </c>
      <c r="B16" s="113" t="s">
        <v>172</v>
      </c>
      <c r="C16" s="113" t="s">
        <v>334</v>
      </c>
      <c r="D16" s="113" t="s">
        <v>10</v>
      </c>
      <c r="E16" s="113" t="s">
        <v>10</v>
      </c>
      <c r="F16" s="113" t="s">
        <v>10</v>
      </c>
      <c r="G16" s="113" t="s">
        <v>10</v>
      </c>
      <c r="H16" s="113" t="s">
        <v>10</v>
      </c>
      <c r="I16" s="113" t="s">
        <v>10</v>
      </c>
      <c r="J16" s="113" t="s">
        <v>10</v>
      </c>
      <c r="K16" s="113" t="s">
        <v>173</v>
      </c>
      <c r="L16" s="114" t="s">
        <v>174</v>
      </c>
    </row>
    <row r="17" spans="1:12" ht="130.5" customHeight="1">
      <c r="A17" s="112">
        <v>5</v>
      </c>
      <c r="B17" s="113" t="s">
        <v>175</v>
      </c>
      <c r="C17" s="113" t="s">
        <v>334</v>
      </c>
      <c r="D17" s="113" t="s">
        <v>10</v>
      </c>
      <c r="E17" s="113" t="s">
        <v>10</v>
      </c>
      <c r="F17" s="113" t="s">
        <v>10</v>
      </c>
      <c r="G17" s="113" t="s">
        <v>10</v>
      </c>
      <c r="H17" s="113" t="s">
        <v>10</v>
      </c>
      <c r="I17" s="113" t="s">
        <v>10</v>
      </c>
      <c r="J17" s="113" t="s">
        <v>10</v>
      </c>
      <c r="K17" s="113" t="s">
        <v>309</v>
      </c>
      <c r="L17" s="114" t="s">
        <v>176</v>
      </c>
    </row>
    <row r="18" spans="1:12" ht="32.25" customHeight="1">
      <c r="A18" s="383">
        <v>6</v>
      </c>
      <c r="B18" s="378" t="s">
        <v>177</v>
      </c>
      <c r="C18" s="113">
        <v>2017</v>
      </c>
      <c r="D18" s="113" t="s">
        <v>10</v>
      </c>
      <c r="E18" s="113" t="s">
        <v>10</v>
      </c>
      <c r="F18" s="113" t="s">
        <v>10</v>
      </c>
      <c r="G18" s="113" t="s">
        <v>10</v>
      </c>
      <c r="H18" s="113" t="s">
        <v>10</v>
      </c>
      <c r="I18" s="113" t="s">
        <v>10</v>
      </c>
      <c r="J18" s="113" t="s">
        <v>10</v>
      </c>
      <c r="K18" s="378" t="s">
        <v>310</v>
      </c>
      <c r="L18" s="379" t="s">
        <v>174</v>
      </c>
    </row>
    <row r="19" spans="1:12" ht="30" customHeight="1">
      <c r="A19" s="383"/>
      <c r="B19" s="378"/>
      <c r="C19" s="113">
        <v>2018</v>
      </c>
      <c r="D19" s="113" t="s">
        <v>10</v>
      </c>
      <c r="E19" s="113" t="s">
        <v>10</v>
      </c>
      <c r="F19" s="113" t="s">
        <v>10</v>
      </c>
      <c r="G19" s="113" t="s">
        <v>10</v>
      </c>
      <c r="H19" s="113" t="s">
        <v>10</v>
      </c>
      <c r="I19" s="113" t="s">
        <v>10</v>
      </c>
      <c r="J19" s="113"/>
      <c r="K19" s="378"/>
      <c r="L19" s="379"/>
    </row>
    <row r="20" spans="1:12" ht="34.5" customHeight="1">
      <c r="A20" s="383"/>
      <c r="B20" s="378"/>
      <c r="C20" s="113">
        <v>2019</v>
      </c>
      <c r="D20" s="113" t="s">
        <v>10</v>
      </c>
      <c r="E20" s="113" t="s">
        <v>10</v>
      </c>
      <c r="F20" s="113" t="s">
        <v>10</v>
      </c>
      <c r="G20" s="113" t="s">
        <v>10</v>
      </c>
      <c r="H20" s="113" t="s">
        <v>10</v>
      </c>
      <c r="I20" s="113" t="s">
        <v>10</v>
      </c>
      <c r="J20" s="113"/>
      <c r="K20" s="378"/>
      <c r="L20" s="379"/>
    </row>
    <row r="21" spans="1:12" ht="36" customHeight="1">
      <c r="A21" s="383"/>
      <c r="B21" s="378"/>
      <c r="C21" s="113">
        <v>2020</v>
      </c>
      <c r="D21" s="466">
        <f>I21</f>
        <v>0</v>
      </c>
      <c r="E21" s="467"/>
      <c r="F21" s="467"/>
      <c r="G21" s="467"/>
      <c r="H21" s="467"/>
      <c r="I21" s="466">
        <v>0</v>
      </c>
      <c r="J21" s="467"/>
      <c r="K21" s="113" t="s">
        <v>335</v>
      </c>
      <c r="L21" s="379"/>
    </row>
    <row r="22" spans="1:12" ht="52.5" customHeight="1">
      <c r="A22" s="383"/>
      <c r="B22" s="378"/>
      <c r="C22" s="113">
        <v>2021</v>
      </c>
      <c r="D22" s="113" t="s">
        <v>10</v>
      </c>
      <c r="E22" s="113" t="s">
        <v>10</v>
      </c>
      <c r="F22" s="113" t="s">
        <v>10</v>
      </c>
      <c r="G22" s="113" t="s">
        <v>10</v>
      </c>
      <c r="H22" s="113" t="s">
        <v>10</v>
      </c>
      <c r="I22" s="113" t="s">
        <v>10</v>
      </c>
      <c r="J22" s="113" t="s">
        <v>10</v>
      </c>
      <c r="K22" s="388" t="s">
        <v>344</v>
      </c>
      <c r="L22" s="379"/>
    </row>
    <row r="23" spans="1:12" ht="54.75" customHeight="1">
      <c r="A23" s="383"/>
      <c r="B23" s="378"/>
      <c r="C23" s="113">
        <v>2022</v>
      </c>
      <c r="D23" s="113" t="s">
        <v>10</v>
      </c>
      <c r="E23" s="113" t="s">
        <v>10</v>
      </c>
      <c r="F23" s="113" t="s">
        <v>10</v>
      </c>
      <c r="G23" s="113" t="s">
        <v>10</v>
      </c>
      <c r="H23" s="113" t="s">
        <v>10</v>
      </c>
      <c r="I23" s="113" t="s">
        <v>10</v>
      </c>
      <c r="J23" s="113" t="s">
        <v>10</v>
      </c>
      <c r="K23" s="389"/>
      <c r="L23" s="379"/>
    </row>
    <row r="24" spans="1:12" ht="50.25" customHeight="1">
      <c r="A24" s="383">
        <v>7</v>
      </c>
      <c r="B24" s="113" t="s">
        <v>178</v>
      </c>
      <c r="C24" s="378" t="s">
        <v>334</v>
      </c>
      <c r="D24" s="113" t="s">
        <v>10</v>
      </c>
      <c r="E24" s="113" t="s">
        <v>10</v>
      </c>
      <c r="F24" s="113" t="s">
        <v>10</v>
      </c>
      <c r="G24" s="113" t="s">
        <v>10</v>
      </c>
      <c r="H24" s="113" t="s">
        <v>10</v>
      </c>
      <c r="I24" s="113" t="s">
        <v>10</v>
      </c>
      <c r="J24" s="113" t="s">
        <v>10</v>
      </c>
      <c r="K24" s="378" t="s">
        <v>181</v>
      </c>
      <c r="L24" s="379" t="s">
        <v>179</v>
      </c>
    </row>
    <row r="25" spans="1:12" ht="33.75" customHeight="1">
      <c r="A25" s="383"/>
      <c r="B25" s="119" t="s">
        <v>180</v>
      </c>
      <c r="C25" s="378"/>
      <c r="D25" s="113" t="s">
        <v>10</v>
      </c>
      <c r="E25" s="113" t="s">
        <v>10</v>
      </c>
      <c r="F25" s="113" t="s">
        <v>10</v>
      </c>
      <c r="G25" s="113" t="s">
        <v>10</v>
      </c>
      <c r="H25" s="113" t="s">
        <v>10</v>
      </c>
      <c r="I25" s="113" t="s">
        <v>10</v>
      </c>
      <c r="J25" s="113" t="s">
        <v>10</v>
      </c>
      <c r="K25" s="378"/>
      <c r="L25" s="379"/>
    </row>
    <row r="26" spans="1:12" ht="48.75" customHeight="1">
      <c r="A26" s="383"/>
      <c r="B26" s="119" t="s">
        <v>182</v>
      </c>
      <c r="C26" s="378"/>
      <c r="D26" s="113" t="s">
        <v>10</v>
      </c>
      <c r="E26" s="113" t="s">
        <v>10</v>
      </c>
      <c r="F26" s="113" t="s">
        <v>10</v>
      </c>
      <c r="G26" s="113" t="s">
        <v>10</v>
      </c>
      <c r="H26" s="113" t="s">
        <v>10</v>
      </c>
      <c r="I26" s="113" t="s">
        <v>10</v>
      </c>
      <c r="J26" s="113" t="s">
        <v>10</v>
      </c>
      <c r="K26" s="113" t="s">
        <v>183</v>
      </c>
      <c r="L26" s="379"/>
    </row>
    <row r="27" spans="1:12" ht="51" customHeight="1">
      <c r="A27" s="383"/>
      <c r="B27" s="119" t="s">
        <v>184</v>
      </c>
      <c r="C27" s="378"/>
      <c r="D27" s="113" t="s">
        <v>185</v>
      </c>
      <c r="E27" s="113" t="s">
        <v>185</v>
      </c>
      <c r="F27" s="113" t="s">
        <v>10</v>
      </c>
      <c r="G27" s="113" t="s">
        <v>10</v>
      </c>
      <c r="H27" s="113" t="s">
        <v>185</v>
      </c>
      <c r="I27" s="113" t="s">
        <v>185</v>
      </c>
      <c r="J27" s="113" t="s">
        <v>10</v>
      </c>
      <c r="K27" s="113" t="s">
        <v>183</v>
      </c>
      <c r="L27" s="379"/>
    </row>
    <row r="28" spans="1:12" ht="87" customHeight="1">
      <c r="A28" s="112">
        <v>8</v>
      </c>
      <c r="B28" s="113" t="s">
        <v>186</v>
      </c>
      <c r="C28" s="113" t="s">
        <v>334</v>
      </c>
      <c r="D28" s="113" t="s">
        <v>10</v>
      </c>
      <c r="E28" s="113" t="s">
        <v>10</v>
      </c>
      <c r="F28" s="113" t="s">
        <v>10</v>
      </c>
      <c r="G28" s="113" t="s">
        <v>10</v>
      </c>
      <c r="H28" s="113" t="s">
        <v>10</v>
      </c>
      <c r="I28" s="113" t="s">
        <v>10</v>
      </c>
      <c r="J28" s="113" t="s">
        <v>10</v>
      </c>
      <c r="K28" s="116" t="s">
        <v>345</v>
      </c>
      <c r="L28" s="114" t="s">
        <v>187</v>
      </c>
    </row>
    <row r="29" spans="1:12" ht="50.25" customHeight="1">
      <c r="A29" s="161">
        <v>9</v>
      </c>
      <c r="B29" s="113" t="s">
        <v>188</v>
      </c>
      <c r="C29" s="113" t="s">
        <v>334</v>
      </c>
      <c r="D29" s="113" t="s">
        <v>189</v>
      </c>
      <c r="E29" s="113" t="s">
        <v>189</v>
      </c>
      <c r="F29" s="113" t="s">
        <v>189</v>
      </c>
      <c r="G29" s="113" t="s">
        <v>189</v>
      </c>
      <c r="H29" s="113" t="s">
        <v>189</v>
      </c>
      <c r="I29" s="113" t="s">
        <v>189</v>
      </c>
      <c r="J29" s="113" t="s">
        <v>10</v>
      </c>
      <c r="K29" s="113" t="s">
        <v>190</v>
      </c>
      <c r="L29" s="379" t="s">
        <v>191</v>
      </c>
    </row>
    <row r="30" spans="1:12" ht="45" customHeight="1">
      <c r="A30" s="112">
        <v>10</v>
      </c>
      <c r="B30" s="113" t="s">
        <v>192</v>
      </c>
      <c r="C30" s="113" t="s">
        <v>334</v>
      </c>
      <c r="D30" s="113" t="s">
        <v>185</v>
      </c>
      <c r="E30" s="113" t="s">
        <v>185</v>
      </c>
      <c r="F30" s="113" t="s">
        <v>185</v>
      </c>
      <c r="G30" s="113" t="s">
        <v>185</v>
      </c>
      <c r="H30" s="113" t="s">
        <v>185</v>
      </c>
      <c r="I30" s="113" t="s">
        <v>185</v>
      </c>
      <c r="J30" s="113" t="s">
        <v>10</v>
      </c>
      <c r="K30" s="113" t="s">
        <v>190</v>
      </c>
      <c r="L30" s="379"/>
    </row>
    <row r="31" spans="1:12" ht="50.25" customHeight="1">
      <c r="A31" s="112">
        <v>11</v>
      </c>
      <c r="B31" s="113" t="s">
        <v>193</v>
      </c>
      <c r="C31" s="113" t="s">
        <v>334</v>
      </c>
      <c r="D31" s="113" t="s">
        <v>189</v>
      </c>
      <c r="E31" s="113" t="s">
        <v>189</v>
      </c>
      <c r="F31" s="113" t="s">
        <v>189</v>
      </c>
      <c r="G31" s="113" t="s">
        <v>189</v>
      </c>
      <c r="H31" s="113" t="s">
        <v>189</v>
      </c>
      <c r="I31" s="113" t="s">
        <v>189</v>
      </c>
      <c r="J31" s="113" t="s">
        <v>10</v>
      </c>
      <c r="K31" s="113" t="s">
        <v>190</v>
      </c>
      <c r="L31" s="379"/>
    </row>
    <row r="32" spans="1:12" ht="51" customHeight="1">
      <c r="A32" s="112">
        <v>12</v>
      </c>
      <c r="B32" s="113" t="s">
        <v>194</v>
      </c>
      <c r="C32" s="113" t="s">
        <v>334</v>
      </c>
      <c r="D32" s="113" t="s">
        <v>189</v>
      </c>
      <c r="E32" s="113" t="s">
        <v>189</v>
      </c>
      <c r="F32" s="113" t="s">
        <v>189</v>
      </c>
      <c r="G32" s="113" t="s">
        <v>189</v>
      </c>
      <c r="H32" s="113" t="s">
        <v>189</v>
      </c>
      <c r="I32" s="113" t="s">
        <v>189</v>
      </c>
      <c r="J32" s="113" t="s">
        <v>10</v>
      </c>
      <c r="K32" s="113" t="s">
        <v>190</v>
      </c>
      <c r="L32" s="379"/>
    </row>
    <row r="33" spans="1:12" ht="63.75" customHeight="1">
      <c r="A33" s="383">
        <v>13</v>
      </c>
      <c r="B33" s="113" t="s">
        <v>311</v>
      </c>
      <c r="C33" s="378" t="s">
        <v>334</v>
      </c>
      <c r="D33" s="113" t="s">
        <v>10</v>
      </c>
      <c r="E33" s="113" t="s">
        <v>10</v>
      </c>
      <c r="F33" s="113" t="s">
        <v>10</v>
      </c>
      <c r="G33" s="113" t="s">
        <v>10</v>
      </c>
      <c r="H33" s="113" t="s">
        <v>10</v>
      </c>
      <c r="I33" s="113" t="s">
        <v>10</v>
      </c>
      <c r="J33" s="113" t="s">
        <v>10</v>
      </c>
      <c r="K33" s="113" t="s">
        <v>195</v>
      </c>
      <c r="L33" s="379"/>
    </row>
    <row r="34" spans="1:12" ht="42.75" customHeight="1">
      <c r="A34" s="383"/>
      <c r="B34" s="119" t="s">
        <v>196</v>
      </c>
      <c r="C34" s="378"/>
      <c r="D34" s="113" t="s">
        <v>10</v>
      </c>
      <c r="E34" s="113" t="s">
        <v>10</v>
      </c>
      <c r="F34" s="113" t="s">
        <v>10</v>
      </c>
      <c r="G34" s="113" t="s">
        <v>10</v>
      </c>
      <c r="H34" s="113" t="s">
        <v>10</v>
      </c>
      <c r="I34" s="113" t="s">
        <v>10</v>
      </c>
      <c r="J34" s="113" t="s">
        <v>10</v>
      </c>
      <c r="K34" s="113" t="s">
        <v>195</v>
      </c>
      <c r="L34" s="379"/>
    </row>
    <row r="35" spans="1:12" ht="39.75" customHeight="1">
      <c r="A35" s="383"/>
      <c r="B35" s="119" t="s">
        <v>197</v>
      </c>
      <c r="C35" s="378"/>
      <c r="D35" s="113" t="s">
        <v>10</v>
      </c>
      <c r="E35" s="113" t="s">
        <v>10</v>
      </c>
      <c r="F35" s="113" t="s">
        <v>10</v>
      </c>
      <c r="G35" s="113" t="s">
        <v>10</v>
      </c>
      <c r="H35" s="113" t="s">
        <v>10</v>
      </c>
      <c r="I35" s="113" t="s">
        <v>10</v>
      </c>
      <c r="J35" s="113" t="s">
        <v>10</v>
      </c>
      <c r="K35" s="113" t="s">
        <v>195</v>
      </c>
      <c r="L35" s="379"/>
    </row>
    <row r="36" spans="1:12" ht="63.75" customHeight="1">
      <c r="A36" s="112">
        <v>14</v>
      </c>
      <c r="B36" s="113" t="s">
        <v>198</v>
      </c>
      <c r="C36" s="113" t="s">
        <v>334</v>
      </c>
      <c r="D36" s="113" t="s">
        <v>10</v>
      </c>
      <c r="E36" s="113" t="s">
        <v>10</v>
      </c>
      <c r="F36" s="113" t="s">
        <v>10</v>
      </c>
      <c r="G36" s="113" t="s">
        <v>10</v>
      </c>
      <c r="H36" s="113" t="s">
        <v>10</v>
      </c>
      <c r="I36" s="113" t="s">
        <v>10</v>
      </c>
      <c r="J36" s="113"/>
      <c r="K36" s="116" t="s">
        <v>199</v>
      </c>
      <c r="L36" s="114" t="s">
        <v>200</v>
      </c>
    </row>
    <row r="37" spans="1:12" ht="63.75" customHeight="1">
      <c r="A37" s="112">
        <v>15</v>
      </c>
      <c r="B37" s="113" t="s">
        <v>312</v>
      </c>
      <c r="C37" s="113" t="s">
        <v>334</v>
      </c>
      <c r="D37" s="113" t="s">
        <v>10</v>
      </c>
      <c r="E37" s="113" t="s">
        <v>10</v>
      </c>
      <c r="F37" s="113" t="s">
        <v>10</v>
      </c>
      <c r="G37" s="113" t="s">
        <v>10</v>
      </c>
      <c r="H37" s="113" t="s">
        <v>10</v>
      </c>
      <c r="I37" s="113" t="s">
        <v>10</v>
      </c>
      <c r="J37" s="113" t="s">
        <v>10</v>
      </c>
      <c r="K37" s="120" t="s">
        <v>201</v>
      </c>
      <c r="L37" s="114" t="s">
        <v>202</v>
      </c>
    </row>
    <row r="38" spans="1:12" ht="95.25" customHeight="1">
      <c r="A38" s="112">
        <v>16</v>
      </c>
      <c r="B38" s="113" t="s">
        <v>203</v>
      </c>
      <c r="C38" s="113" t="s">
        <v>334</v>
      </c>
      <c r="D38" s="113" t="s">
        <v>10</v>
      </c>
      <c r="E38" s="113" t="s">
        <v>10</v>
      </c>
      <c r="F38" s="113" t="s">
        <v>10</v>
      </c>
      <c r="G38" s="113" t="s">
        <v>10</v>
      </c>
      <c r="H38" s="113" t="s">
        <v>10</v>
      </c>
      <c r="I38" s="113" t="s">
        <v>10</v>
      </c>
      <c r="J38" s="113" t="s">
        <v>10</v>
      </c>
      <c r="K38" s="113" t="s">
        <v>313</v>
      </c>
      <c r="L38" s="114" t="s">
        <v>204</v>
      </c>
    </row>
    <row r="39" spans="1:12" ht="77.25" customHeight="1">
      <c r="A39" s="112">
        <v>17</v>
      </c>
      <c r="B39" s="113" t="s">
        <v>205</v>
      </c>
      <c r="C39" s="113" t="s">
        <v>334</v>
      </c>
      <c r="D39" s="113" t="s">
        <v>10</v>
      </c>
      <c r="E39" s="113" t="s">
        <v>10</v>
      </c>
      <c r="F39" s="113" t="s">
        <v>10</v>
      </c>
      <c r="G39" s="113" t="s">
        <v>10</v>
      </c>
      <c r="H39" s="113" t="s">
        <v>10</v>
      </c>
      <c r="I39" s="113" t="s">
        <v>10</v>
      </c>
      <c r="J39" s="113" t="s">
        <v>10</v>
      </c>
      <c r="K39" s="113" t="s">
        <v>206</v>
      </c>
      <c r="L39" s="114" t="s">
        <v>207</v>
      </c>
    </row>
    <row r="40" spans="1:12" ht="30.75" customHeight="1">
      <c r="A40" s="383">
        <v>18</v>
      </c>
      <c r="B40" s="378" t="s">
        <v>208</v>
      </c>
      <c r="C40" s="113">
        <v>2017</v>
      </c>
      <c r="D40" s="143">
        <f>I40</f>
        <v>5</v>
      </c>
      <c r="E40" s="143" t="s">
        <v>10</v>
      </c>
      <c r="F40" s="143" t="s">
        <v>10</v>
      </c>
      <c r="G40" s="143" t="s">
        <v>10</v>
      </c>
      <c r="H40" s="143" t="s">
        <v>10</v>
      </c>
      <c r="I40" s="143">
        <v>5</v>
      </c>
      <c r="J40" s="113" t="s">
        <v>10</v>
      </c>
      <c r="K40" s="378" t="s">
        <v>209</v>
      </c>
      <c r="L40" s="379" t="s">
        <v>210</v>
      </c>
    </row>
    <row r="41" spans="1:12" ht="30.75" customHeight="1">
      <c r="A41" s="383"/>
      <c r="B41" s="378"/>
      <c r="C41" s="113">
        <v>2018</v>
      </c>
      <c r="D41" s="143">
        <f>I41</f>
        <v>5</v>
      </c>
      <c r="E41" s="143" t="s">
        <v>10</v>
      </c>
      <c r="F41" s="143" t="s">
        <v>10</v>
      </c>
      <c r="G41" s="143" t="s">
        <v>10</v>
      </c>
      <c r="H41" s="143" t="s">
        <v>10</v>
      </c>
      <c r="I41" s="143">
        <v>5</v>
      </c>
      <c r="J41" s="113" t="s">
        <v>10</v>
      </c>
      <c r="K41" s="378"/>
      <c r="L41" s="379"/>
    </row>
    <row r="42" spans="1:12" ht="32.25" customHeight="1">
      <c r="A42" s="383"/>
      <c r="B42" s="378"/>
      <c r="C42" s="113">
        <v>2019</v>
      </c>
      <c r="D42" s="143">
        <f>I42</f>
        <v>0</v>
      </c>
      <c r="E42" s="143" t="s">
        <v>10</v>
      </c>
      <c r="F42" s="143" t="s">
        <v>10</v>
      </c>
      <c r="G42" s="143" t="s">
        <v>10</v>
      </c>
      <c r="H42" s="143" t="s">
        <v>10</v>
      </c>
      <c r="I42" s="143">
        <v>0</v>
      </c>
      <c r="J42" s="113" t="s">
        <v>10</v>
      </c>
      <c r="K42" s="378"/>
      <c r="L42" s="379"/>
    </row>
    <row r="43" spans="1:12" ht="30" customHeight="1">
      <c r="A43" s="383"/>
      <c r="B43" s="378"/>
      <c r="C43" s="113">
        <v>2020</v>
      </c>
      <c r="D43" s="143">
        <f>I43</f>
        <v>3</v>
      </c>
      <c r="E43" s="143"/>
      <c r="F43" s="143"/>
      <c r="G43" s="143"/>
      <c r="H43" s="143"/>
      <c r="I43" s="143">
        <v>3</v>
      </c>
      <c r="J43" s="113"/>
      <c r="K43" s="378"/>
      <c r="L43" s="379"/>
    </row>
    <row r="44" spans="1:12" ht="28.5" customHeight="1">
      <c r="A44" s="383"/>
      <c r="B44" s="378"/>
      <c r="C44" s="113">
        <v>2021</v>
      </c>
      <c r="D44" s="143">
        <f>I44</f>
        <v>0</v>
      </c>
      <c r="E44" s="143" t="s">
        <v>10</v>
      </c>
      <c r="F44" s="143" t="s">
        <v>10</v>
      </c>
      <c r="G44" s="143" t="s">
        <v>10</v>
      </c>
      <c r="H44" s="143" t="s">
        <v>10</v>
      </c>
      <c r="I44" s="143">
        <v>0</v>
      </c>
      <c r="J44" s="113" t="s">
        <v>10</v>
      </c>
      <c r="K44" s="378"/>
      <c r="L44" s="379"/>
    </row>
    <row r="45" spans="1:12" ht="33" customHeight="1">
      <c r="A45" s="383"/>
      <c r="B45" s="378"/>
      <c r="C45" s="113">
        <v>2022</v>
      </c>
      <c r="D45" s="143">
        <f>I45</f>
        <v>0</v>
      </c>
      <c r="E45" s="143" t="s">
        <v>10</v>
      </c>
      <c r="F45" s="143" t="s">
        <v>10</v>
      </c>
      <c r="G45" s="143" t="s">
        <v>10</v>
      </c>
      <c r="H45" s="143" t="s">
        <v>10</v>
      </c>
      <c r="I45" s="143">
        <v>0</v>
      </c>
      <c r="J45" s="113" t="s">
        <v>10</v>
      </c>
      <c r="K45" s="378"/>
      <c r="L45" s="379"/>
    </row>
    <row r="46" spans="1:12" ht="82.5" customHeight="1">
      <c r="A46" s="112">
        <v>19</v>
      </c>
      <c r="B46" s="113" t="s">
        <v>211</v>
      </c>
      <c r="C46" s="113" t="s">
        <v>334</v>
      </c>
      <c r="D46" s="113" t="s">
        <v>10</v>
      </c>
      <c r="E46" s="113" t="s">
        <v>10</v>
      </c>
      <c r="F46" s="113" t="s">
        <v>10</v>
      </c>
      <c r="G46" s="113" t="s">
        <v>10</v>
      </c>
      <c r="H46" s="113" t="s">
        <v>10</v>
      </c>
      <c r="I46" s="113" t="s">
        <v>10</v>
      </c>
      <c r="J46" s="113" t="s">
        <v>10</v>
      </c>
      <c r="K46" s="113" t="s">
        <v>212</v>
      </c>
      <c r="L46" s="117" t="s">
        <v>213</v>
      </c>
    </row>
    <row r="47" spans="1:12" ht="59.25" customHeight="1">
      <c r="A47" s="112">
        <v>20</v>
      </c>
      <c r="B47" s="113" t="s">
        <v>214</v>
      </c>
      <c r="C47" s="113" t="s">
        <v>334</v>
      </c>
      <c r="D47" s="113" t="s">
        <v>10</v>
      </c>
      <c r="E47" s="113" t="s">
        <v>10</v>
      </c>
      <c r="F47" s="113" t="s">
        <v>10</v>
      </c>
      <c r="G47" s="113" t="s">
        <v>10</v>
      </c>
      <c r="H47" s="113" t="s">
        <v>10</v>
      </c>
      <c r="I47" s="113" t="s">
        <v>10</v>
      </c>
      <c r="J47" s="113" t="s">
        <v>10</v>
      </c>
      <c r="K47" s="113" t="s">
        <v>215</v>
      </c>
      <c r="L47" s="114" t="s">
        <v>216</v>
      </c>
    </row>
    <row r="48" spans="1:12" ht="65.25" customHeight="1">
      <c r="A48" s="112">
        <v>21</v>
      </c>
      <c r="B48" s="113" t="s">
        <v>217</v>
      </c>
      <c r="C48" s="113" t="s">
        <v>334</v>
      </c>
      <c r="D48" s="214" t="s">
        <v>218</v>
      </c>
      <c r="E48" s="214" t="s">
        <v>218</v>
      </c>
      <c r="F48" s="214" t="s">
        <v>218</v>
      </c>
      <c r="G48" s="214" t="s">
        <v>218</v>
      </c>
      <c r="H48" s="214" t="s">
        <v>218</v>
      </c>
      <c r="I48" s="214" t="s">
        <v>218</v>
      </c>
      <c r="J48" s="214" t="s">
        <v>218</v>
      </c>
      <c r="K48" s="214" t="s">
        <v>219</v>
      </c>
      <c r="L48" s="114" t="s">
        <v>220</v>
      </c>
    </row>
    <row r="49" spans="1:12" ht="36" customHeight="1">
      <c r="A49" s="423">
        <v>22</v>
      </c>
      <c r="B49" s="381" t="s">
        <v>239</v>
      </c>
      <c r="C49" s="378">
        <v>2018</v>
      </c>
      <c r="D49" s="157">
        <f>D50+D51+D52+D53+D54+D55</f>
        <v>1676.431</v>
      </c>
      <c r="E49" s="157">
        <f>E50+E51+E52+E53+E54+E55</f>
        <v>0</v>
      </c>
      <c r="F49" s="157" t="s">
        <v>10</v>
      </c>
      <c r="G49" s="157" t="s">
        <v>10</v>
      </c>
      <c r="H49" s="157">
        <f>H50+H51+H52+H53+H54+H55</f>
        <v>0</v>
      </c>
      <c r="I49" s="157">
        <f>I50+I51+I52+I53+I54+I55</f>
        <v>1676.431</v>
      </c>
      <c r="J49" s="118">
        <f>J50+J51+J52+J53+J54+J55</f>
        <v>0</v>
      </c>
      <c r="K49" s="122" t="s">
        <v>272</v>
      </c>
      <c r="L49" s="379" t="s">
        <v>259</v>
      </c>
    </row>
    <row r="50" spans="1:12" ht="30.75" customHeight="1">
      <c r="A50" s="424"/>
      <c r="B50" s="381"/>
      <c r="C50" s="378"/>
      <c r="D50" s="144">
        <v>214.643</v>
      </c>
      <c r="E50" s="215">
        <v>0</v>
      </c>
      <c r="F50" s="215" t="s">
        <v>10</v>
      </c>
      <c r="G50" s="215" t="s">
        <v>10</v>
      </c>
      <c r="H50" s="215">
        <v>0</v>
      </c>
      <c r="I50" s="146">
        <v>214.643</v>
      </c>
      <c r="J50" s="214">
        <v>0</v>
      </c>
      <c r="K50" s="122" t="s">
        <v>233</v>
      </c>
      <c r="L50" s="379"/>
    </row>
    <row r="51" spans="1:12" ht="37.5" customHeight="1">
      <c r="A51" s="424"/>
      <c r="B51" s="381"/>
      <c r="C51" s="378"/>
      <c r="D51" s="147">
        <v>246</v>
      </c>
      <c r="E51" s="215">
        <v>0</v>
      </c>
      <c r="F51" s="215" t="s">
        <v>10</v>
      </c>
      <c r="G51" s="215" t="s">
        <v>10</v>
      </c>
      <c r="H51" s="215">
        <v>0</v>
      </c>
      <c r="I51" s="147">
        <v>246</v>
      </c>
      <c r="J51" s="214">
        <v>0</v>
      </c>
      <c r="K51" s="122" t="s">
        <v>234</v>
      </c>
      <c r="L51" s="379"/>
    </row>
    <row r="52" spans="1:12" ht="29.25" customHeight="1">
      <c r="A52" s="424"/>
      <c r="B52" s="381"/>
      <c r="C52" s="378"/>
      <c r="D52" s="147">
        <v>129.92500000000001</v>
      </c>
      <c r="E52" s="215">
        <v>0</v>
      </c>
      <c r="F52" s="215" t="s">
        <v>10</v>
      </c>
      <c r="G52" s="215" t="s">
        <v>10</v>
      </c>
      <c r="H52" s="215">
        <v>0</v>
      </c>
      <c r="I52" s="144">
        <v>129.92500000000001</v>
      </c>
      <c r="J52" s="214">
        <v>0</v>
      </c>
      <c r="K52" s="122" t="s">
        <v>235</v>
      </c>
      <c r="L52" s="379"/>
    </row>
    <row r="53" spans="1:12" ht="30.75" customHeight="1">
      <c r="A53" s="424"/>
      <c r="B53" s="381"/>
      <c r="C53" s="378"/>
      <c r="D53" s="147">
        <v>91.626000000000005</v>
      </c>
      <c r="E53" s="215">
        <v>0</v>
      </c>
      <c r="F53" s="215" t="s">
        <v>10</v>
      </c>
      <c r="G53" s="215" t="s">
        <v>10</v>
      </c>
      <c r="H53" s="215">
        <v>0</v>
      </c>
      <c r="I53" s="144">
        <v>91.626000000000005</v>
      </c>
      <c r="J53" s="214">
        <v>0</v>
      </c>
      <c r="K53" s="122" t="s">
        <v>236</v>
      </c>
      <c r="L53" s="379"/>
    </row>
    <row r="54" spans="1:12" ht="34.5" customHeight="1">
      <c r="A54" s="424"/>
      <c r="B54" s="381"/>
      <c r="C54" s="378"/>
      <c r="D54" s="147">
        <v>949.97</v>
      </c>
      <c r="E54" s="215">
        <v>0</v>
      </c>
      <c r="F54" s="215" t="s">
        <v>10</v>
      </c>
      <c r="G54" s="215" t="s">
        <v>10</v>
      </c>
      <c r="H54" s="215">
        <v>0</v>
      </c>
      <c r="I54" s="144">
        <v>949.97</v>
      </c>
      <c r="J54" s="214">
        <v>0</v>
      </c>
      <c r="K54" s="122" t="s">
        <v>237</v>
      </c>
      <c r="L54" s="379"/>
    </row>
    <row r="55" spans="1:12" ht="37.5" customHeight="1">
      <c r="A55" s="424"/>
      <c r="B55" s="381"/>
      <c r="C55" s="378"/>
      <c r="D55" s="147">
        <v>44.267000000000003</v>
      </c>
      <c r="E55" s="215">
        <v>0</v>
      </c>
      <c r="F55" s="215" t="s">
        <v>10</v>
      </c>
      <c r="G55" s="215" t="s">
        <v>10</v>
      </c>
      <c r="H55" s="215">
        <v>0</v>
      </c>
      <c r="I55" s="146">
        <v>44.267000000000003</v>
      </c>
      <c r="J55" s="214">
        <v>0</v>
      </c>
      <c r="K55" s="122" t="s">
        <v>238</v>
      </c>
      <c r="L55" s="379"/>
    </row>
    <row r="56" spans="1:12" ht="35.25" customHeight="1">
      <c r="A56" s="424"/>
      <c r="B56" s="381"/>
      <c r="C56" s="378"/>
      <c r="D56" s="158">
        <f>D57+D58+D59+D60+D61+D62+D63</f>
        <v>5381.3447800000013</v>
      </c>
      <c r="E56" s="158">
        <f>E57+E58+E59+E60+E61+E62+E63</f>
        <v>0</v>
      </c>
      <c r="F56" s="158" t="s">
        <v>10</v>
      </c>
      <c r="G56" s="158" t="s">
        <v>10</v>
      </c>
      <c r="H56" s="158">
        <f>H57+H58+H59+H60+H61+H62+H63</f>
        <v>0</v>
      </c>
      <c r="I56" s="158">
        <f>I57+I58+I59+I60+I61+I62+I63</f>
        <v>5381.3447800000013</v>
      </c>
      <c r="J56" s="118">
        <f>J57+J58+J59+J60+J61+J62+J63</f>
        <v>0</v>
      </c>
      <c r="K56" s="122" t="s">
        <v>271</v>
      </c>
      <c r="L56" s="379"/>
    </row>
    <row r="57" spans="1:12" ht="36.75" customHeight="1">
      <c r="A57" s="424"/>
      <c r="B57" s="381"/>
      <c r="C57" s="378"/>
      <c r="D57" s="146">
        <f>I57</f>
        <v>774.57900000000006</v>
      </c>
      <c r="E57" s="147">
        <f>E223+E234+E245+E256+E268+E284</f>
        <v>0</v>
      </c>
      <c r="F57" s="147" t="s">
        <v>10</v>
      </c>
      <c r="G57" s="147" t="s">
        <v>10</v>
      </c>
      <c r="H57" s="147">
        <f>H223+H234+H245+H256+H268+H284</f>
        <v>0</v>
      </c>
      <c r="I57" s="146">
        <f>I108+I122+I134+I146+I160+I178</f>
        <v>774.57900000000006</v>
      </c>
      <c r="J57" s="448">
        <f>J223+J234+J245+J256+J268+J284</f>
        <v>0</v>
      </c>
      <c r="K57" s="122" t="s">
        <v>267</v>
      </c>
      <c r="L57" s="379"/>
    </row>
    <row r="58" spans="1:12" ht="30.75" customHeight="1">
      <c r="A58" s="424"/>
      <c r="B58" s="381"/>
      <c r="C58" s="378"/>
      <c r="D58" s="146">
        <f>I58</f>
        <v>1854.38402</v>
      </c>
      <c r="E58" s="147">
        <f>E224+E235+E246+E257+E269</f>
        <v>0</v>
      </c>
      <c r="F58" s="147" t="s">
        <v>10</v>
      </c>
      <c r="G58" s="147" t="s">
        <v>10</v>
      </c>
      <c r="H58" s="147">
        <f>H224+H235+H246+H257+H269</f>
        <v>0</v>
      </c>
      <c r="I58" s="146">
        <v>1854.38402</v>
      </c>
      <c r="J58" s="448">
        <f>J224+J235+J246+J257+J269</f>
        <v>0</v>
      </c>
      <c r="K58" s="122" t="s">
        <v>266</v>
      </c>
      <c r="L58" s="379"/>
    </row>
    <row r="59" spans="1:12" ht="35.25" customHeight="1">
      <c r="A59" s="424"/>
      <c r="B59" s="381"/>
      <c r="C59" s="378"/>
      <c r="D59" s="146">
        <f t="shared" ref="D59:D63" si="0">I59</f>
        <v>485.93573000000004</v>
      </c>
      <c r="E59" s="147">
        <f>E225+E236+E247+E258+E270</f>
        <v>0</v>
      </c>
      <c r="F59" s="147" t="s">
        <v>10</v>
      </c>
      <c r="G59" s="147" t="s">
        <v>10</v>
      </c>
      <c r="H59" s="147">
        <f>H225+H236+H247+H258+H270</f>
        <v>0</v>
      </c>
      <c r="I59" s="146">
        <f>I110+I124+I136+I148+I162</f>
        <v>485.93573000000004</v>
      </c>
      <c r="J59" s="448">
        <f>J225+J236+J247+J258+J270</f>
        <v>0</v>
      </c>
      <c r="K59" s="122" t="s">
        <v>265</v>
      </c>
      <c r="L59" s="379"/>
    </row>
    <row r="60" spans="1:12" ht="34.5" customHeight="1">
      <c r="A60" s="424"/>
      <c r="B60" s="381"/>
      <c r="C60" s="378"/>
      <c r="D60" s="146">
        <f t="shared" si="0"/>
        <v>704.11299999999994</v>
      </c>
      <c r="E60" s="215">
        <v>0</v>
      </c>
      <c r="F60" s="215" t="s">
        <v>10</v>
      </c>
      <c r="G60" s="147" t="s">
        <v>10</v>
      </c>
      <c r="H60" s="147">
        <f>H237+H248+H259+H271</f>
        <v>0</v>
      </c>
      <c r="I60" s="146">
        <f>I111+I125+I137+I149+I163</f>
        <v>704.11299999999994</v>
      </c>
      <c r="J60" s="448">
        <f>J237+J248+J259+J271</f>
        <v>0</v>
      </c>
      <c r="K60" s="122" t="s">
        <v>264</v>
      </c>
      <c r="L60" s="379"/>
    </row>
    <row r="61" spans="1:12" ht="34.5" customHeight="1">
      <c r="A61" s="424"/>
      <c r="B61" s="381"/>
      <c r="C61" s="378"/>
      <c r="D61" s="146">
        <f>I61</f>
        <v>746.36099999999999</v>
      </c>
      <c r="E61" s="215">
        <v>0</v>
      </c>
      <c r="F61" s="215" t="s">
        <v>10</v>
      </c>
      <c r="G61" s="147" t="s">
        <v>10</v>
      </c>
      <c r="H61" s="215">
        <v>0</v>
      </c>
      <c r="I61" s="146">
        <v>746.36099999999999</v>
      </c>
      <c r="J61" s="214">
        <v>0</v>
      </c>
      <c r="K61" s="122" t="s">
        <v>263</v>
      </c>
      <c r="L61" s="379"/>
    </row>
    <row r="62" spans="1:12" ht="31.5" customHeight="1">
      <c r="A62" s="424"/>
      <c r="B62" s="381"/>
      <c r="C62" s="378"/>
      <c r="D62" s="146">
        <f>I62</f>
        <v>535.81306000000006</v>
      </c>
      <c r="E62" s="215">
        <v>0</v>
      </c>
      <c r="F62" s="215" t="s">
        <v>10</v>
      </c>
      <c r="G62" s="147" t="s">
        <v>10</v>
      </c>
      <c r="H62" s="215">
        <v>0</v>
      </c>
      <c r="I62" s="146">
        <f>I113+I127+I139+I151+I165</f>
        <v>535.81306000000006</v>
      </c>
      <c r="J62" s="214">
        <v>0</v>
      </c>
      <c r="K62" s="122" t="s">
        <v>262</v>
      </c>
      <c r="L62" s="379"/>
    </row>
    <row r="63" spans="1:12" ht="32.25" customHeight="1">
      <c r="A63" s="424"/>
      <c r="B63" s="381"/>
      <c r="C63" s="378"/>
      <c r="D63" s="146">
        <f t="shared" si="0"/>
        <v>280.15897000000001</v>
      </c>
      <c r="E63" s="215">
        <v>0</v>
      </c>
      <c r="F63" s="215" t="s">
        <v>10</v>
      </c>
      <c r="G63" s="147" t="s">
        <v>10</v>
      </c>
      <c r="H63" s="215">
        <v>0</v>
      </c>
      <c r="I63" s="146">
        <f>I152+I166+I185</f>
        <v>280.15897000000001</v>
      </c>
      <c r="J63" s="214">
        <v>0</v>
      </c>
      <c r="K63" s="122" t="s">
        <v>261</v>
      </c>
      <c r="L63" s="379"/>
    </row>
    <row r="64" spans="1:12" s="126" customFormat="1" ht="30.75" customHeight="1">
      <c r="A64" s="424"/>
      <c r="B64" s="381"/>
      <c r="C64" s="382">
        <v>2019</v>
      </c>
      <c r="D64" s="159">
        <f>I64</f>
        <v>104.09125</v>
      </c>
      <c r="E64" s="449" t="s">
        <v>10</v>
      </c>
      <c r="F64" s="449" t="s">
        <v>10</v>
      </c>
      <c r="G64" s="147" t="s">
        <v>10</v>
      </c>
      <c r="H64" s="449"/>
      <c r="I64" s="159">
        <v>104.09125</v>
      </c>
      <c r="J64" s="216"/>
      <c r="K64" s="125" t="s">
        <v>233</v>
      </c>
      <c r="L64" s="379"/>
    </row>
    <row r="65" spans="1:12" s="126" customFormat="1" ht="30.75" customHeight="1">
      <c r="A65" s="424"/>
      <c r="B65" s="381"/>
      <c r="C65" s="382"/>
      <c r="D65" s="150">
        <v>299.44099999999997</v>
      </c>
      <c r="E65" s="449" t="s">
        <v>10</v>
      </c>
      <c r="F65" s="449" t="s">
        <v>10</v>
      </c>
      <c r="G65" s="147" t="s">
        <v>10</v>
      </c>
      <c r="H65" s="449"/>
      <c r="I65" s="150">
        <v>299.44099999999997</v>
      </c>
      <c r="J65" s="216"/>
      <c r="K65" s="125" t="s">
        <v>234</v>
      </c>
      <c r="L65" s="379"/>
    </row>
    <row r="66" spans="1:12" s="126" customFormat="1" ht="32.25" customHeight="1">
      <c r="A66" s="424"/>
      <c r="B66" s="381"/>
      <c r="C66" s="382"/>
      <c r="D66" s="149">
        <v>0</v>
      </c>
      <c r="E66" s="149" t="s">
        <v>10</v>
      </c>
      <c r="F66" s="149" t="s">
        <v>10</v>
      </c>
      <c r="G66" s="147" t="s">
        <v>10</v>
      </c>
      <c r="H66" s="149"/>
      <c r="I66" s="149">
        <v>0</v>
      </c>
      <c r="J66" s="124"/>
      <c r="K66" s="125" t="s">
        <v>235</v>
      </c>
      <c r="L66" s="379"/>
    </row>
    <row r="67" spans="1:12" s="126" customFormat="1" ht="30.75" customHeight="1">
      <c r="A67" s="424"/>
      <c r="B67" s="381"/>
      <c r="C67" s="382"/>
      <c r="D67" s="149">
        <v>0</v>
      </c>
      <c r="E67" s="149" t="s">
        <v>10</v>
      </c>
      <c r="F67" s="149" t="s">
        <v>10</v>
      </c>
      <c r="G67" s="147" t="s">
        <v>10</v>
      </c>
      <c r="H67" s="149"/>
      <c r="I67" s="149">
        <v>0</v>
      </c>
      <c r="J67" s="124"/>
      <c r="K67" s="125" t="s">
        <v>237</v>
      </c>
      <c r="L67" s="379"/>
    </row>
    <row r="68" spans="1:12" s="126" customFormat="1" ht="30.75" customHeight="1">
      <c r="A68" s="424"/>
      <c r="B68" s="381"/>
      <c r="C68" s="382"/>
      <c r="D68" s="150">
        <v>68.066000000000003</v>
      </c>
      <c r="E68" s="449" t="s">
        <v>10</v>
      </c>
      <c r="F68" s="449" t="s">
        <v>10</v>
      </c>
      <c r="G68" s="147" t="s">
        <v>10</v>
      </c>
      <c r="H68" s="449"/>
      <c r="I68" s="150">
        <v>68.066000000000003</v>
      </c>
      <c r="J68" s="124"/>
      <c r="K68" s="125" t="s">
        <v>339</v>
      </c>
      <c r="L68" s="379"/>
    </row>
    <row r="69" spans="1:12" s="126" customFormat="1" ht="32.25" customHeight="1">
      <c r="A69" s="424"/>
      <c r="B69" s="381"/>
      <c r="C69" s="382"/>
      <c r="D69" s="149">
        <v>0</v>
      </c>
      <c r="E69" s="149"/>
      <c r="F69" s="149" t="s">
        <v>10</v>
      </c>
      <c r="G69" s="147" t="s">
        <v>10</v>
      </c>
      <c r="H69" s="149"/>
      <c r="I69" s="149">
        <v>0</v>
      </c>
      <c r="J69" s="124"/>
      <c r="K69" s="125" t="s">
        <v>338</v>
      </c>
      <c r="L69" s="379"/>
    </row>
    <row r="70" spans="1:12" s="126" customFormat="1" ht="33" customHeight="1">
      <c r="A70" s="424"/>
      <c r="B70" s="381"/>
      <c r="C70" s="382"/>
      <c r="D70" s="149">
        <v>0</v>
      </c>
      <c r="E70" s="449"/>
      <c r="F70" s="449" t="s">
        <v>10</v>
      </c>
      <c r="G70" s="147" t="s">
        <v>10</v>
      </c>
      <c r="H70" s="449"/>
      <c r="I70" s="149">
        <v>0</v>
      </c>
      <c r="J70" s="124"/>
      <c r="K70" s="125" t="s">
        <v>267</v>
      </c>
      <c r="L70" s="379"/>
    </row>
    <row r="71" spans="1:12" s="126" customFormat="1" ht="32.25" customHeight="1">
      <c r="A71" s="424"/>
      <c r="B71" s="381"/>
      <c r="C71" s="382"/>
      <c r="D71" s="149">
        <v>0</v>
      </c>
      <c r="E71" s="449"/>
      <c r="F71" s="449" t="s">
        <v>10</v>
      </c>
      <c r="G71" s="147" t="s">
        <v>10</v>
      </c>
      <c r="H71" s="449"/>
      <c r="I71" s="149">
        <v>0</v>
      </c>
      <c r="J71" s="124"/>
      <c r="K71" s="125" t="s">
        <v>266</v>
      </c>
      <c r="L71" s="379"/>
    </row>
    <row r="72" spans="1:12" s="126" customFormat="1" ht="26.25" customHeight="1">
      <c r="A72" s="424"/>
      <c r="B72" s="381"/>
      <c r="C72" s="382"/>
      <c r="D72" s="149">
        <v>0</v>
      </c>
      <c r="E72" s="449"/>
      <c r="F72" s="449" t="s">
        <v>10</v>
      </c>
      <c r="G72" s="147" t="s">
        <v>10</v>
      </c>
      <c r="H72" s="449"/>
      <c r="I72" s="149">
        <v>0</v>
      </c>
      <c r="J72" s="124"/>
      <c r="K72" s="125" t="s">
        <v>265</v>
      </c>
      <c r="L72" s="379"/>
    </row>
    <row r="73" spans="1:12" s="126" customFormat="1" ht="28.5" customHeight="1">
      <c r="A73" s="424"/>
      <c r="B73" s="381"/>
      <c r="C73" s="382"/>
      <c r="D73" s="149">
        <v>0</v>
      </c>
      <c r="E73" s="449"/>
      <c r="F73" s="449" t="s">
        <v>10</v>
      </c>
      <c r="G73" s="147" t="s">
        <v>10</v>
      </c>
      <c r="H73" s="449"/>
      <c r="I73" s="149">
        <v>0</v>
      </c>
      <c r="J73" s="124"/>
      <c r="K73" s="125" t="s">
        <v>264</v>
      </c>
      <c r="L73" s="379"/>
    </row>
    <row r="74" spans="1:12" s="126" customFormat="1" ht="28.5" customHeight="1">
      <c r="A74" s="424"/>
      <c r="B74" s="381"/>
      <c r="C74" s="382"/>
      <c r="D74" s="149">
        <v>0</v>
      </c>
      <c r="E74" s="449"/>
      <c r="F74" s="449" t="s">
        <v>10</v>
      </c>
      <c r="G74" s="147" t="s">
        <v>10</v>
      </c>
      <c r="H74" s="449"/>
      <c r="I74" s="149">
        <v>0</v>
      </c>
      <c r="J74" s="124"/>
      <c r="K74" s="125" t="s">
        <v>263</v>
      </c>
      <c r="L74" s="379"/>
    </row>
    <row r="75" spans="1:12" s="126" customFormat="1" ht="27.75" customHeight="1">
      <c r="A75" s="424"/>
      <c r="B75" s="381"/>
      <c r="C75" s="382"/>
      <c r="D75" s="149">
        <v>0</v>
      </c>
      <c r="E75" s="449"/>
      <c r="F75" s="449" t="s">
        <v>10</v>
      </c>
      <c r="G75" s="147" t="s">
        <v>10</v>
      </c>
      <c r="H75" s="449"/>
      <c r="I75" s="149">
        <v>0</v>
      </c>
      <c r="J75" s="124"/>
      <c r="K75" s="125" t="s">
        <v>262</v>
      </c>
      <c r="L75" s="379"/>
    </row>
    <row r="76" spans="1:12" s="126" customFormat="1" ht="30.75" customHeight="1">
      <c r="A76" s="424"/>
      <c r="B76" s="381"/>
      <c r="C76" s="382"/>
      <c r="D76" s="149">
        <v>0</v>
      </c>
      <c r="E76" s="449"/>
      <c r="F76" s="449" t="s">
        <v>10</v>
      </c>
      <c r="G76" s="147" t="s">
        <v>10</v>
      </c>
      <c r="H76" s="449"/>
      <c r="I76" s="149">
        <v>0</v>
      </c>
      <c r="J76" s="124"/>
      <c r="K76" s="125" t="s">
        <v>261</v>
      </c>
      <c r="L76" s="379"/>
    </row>
    <row r="77" spans="1:12" s="127" customFormat="1" ht="33" customHeight="1">
      <c r="A77" s="424"/>
      <c r="B77" s="381"/>
      <c r="C77" s="378">
        <v>2020</v>
      </c>
      <c r="D77" s="149">
        <f>D117</f>
        <v>0</v>
      </c>
      <c r="E77" s="149"/>
      <c r="F77" s="149" t="s">
        <v>10</v>
      </c>
      <c r="G77" s="147" t="s">
        <v>10</v>
      </c>
      <c r="H77" s="149"/>
      <c r="I77" s="149">
        <f>I117</f>
        <v>0</v>
      </c>
      <c r="J77" s="124"/>
      <c r="K77" s="125" t="s">
        <v>331</v>
      </c>
      <c r="L77" s="379" t="s">
        <v>259</v>
      </c>
    </row>
    <row r="78" spans="1:12" s="127" customFormat="1" ht="28.5" customHeight="1">
      <c r="A78" s="424"/>
      <c r="B78" s="381"/>
      <c r="C78" s="378"/>
      <c r="D78" s="149">
        <v>0</v>
      </c>
      <c r="E78" s="149"/>
      <c r="F78" s="149" t="s">
        <v>10</v>
      </c>
      <c r="G78" s="147" t="s">
        <v>10</v>
      </c>
      <c r="H78" s="149"/>
      <c r="I78" s="149">
        <v>0</v>
      </c>
      <c r="J78" s="124"/>
      <c r="K78" s="125" t="s">
        <v>337</v>
      </c>
      <c r="L78" s="379"/>
    </row>
    <row r="79" spans="1:12" s="127" customFormat="1" ht="24" customHeight="1">
      <c r="A79" s="424"/>
      <c r="B79" s="381"/>
      <c r="C79" s="378"/>
      <c r="D79" s="149">
        <f>D155+D187</f>
        <v>0</v>
      </c>
      <c r="E79" s="149"/>
      <c r="F79" s="149" t="s">
        <v>10</v>
      </c>
      <c r="G79" s="147" t="s">
        <v>10</v>
      </c>
      <c r="H79" s="149"/>
      <c r="I79" s="149">
        <f>D79</f>
        <v>0</v>
      </c>
      <c r="J79" s="124"/>
      <c r="K79" s="125" t="s">
        <v>235</v>
      </c>
      <c r="L79" s="379"/>
    </row>
    <row r="80" spans="1:12" ht="23.25" customHeight="1">
      <c r="A80" s="424"/>
      <c r="B80" s="381"/>
      <c r="C80" s="378"/>
      <c r="D80" s="149">
        <f>D116</f>
        <v>0</v>
      </c>
      <c r="E80" s="149"/>
      <c r="F80" s="149" t="s">
        <v>10</v>
      </c>
      <c r="G80" s="147" t="s">
        <v>10</v>
      </c>
      <c r="H80" s="149"/>
      <c r="I80" s="149">
        <f>I116</f>
        <v>0</v>
      </c>
      <c r="J80" s="124"/>
      <c r="K80" s="125" t="s">
        <v>338</v>
      </c>
      <c r="L80" s="379"/>
    </row>
    <row r="81" spans="1:12" ht="26.25" customHeight="1">
      <c r="A81" s="424"/>
      <c r="B81" s="381"/>
      <c r="C81" s="378"/>
      <c r="D81" s="149">
        <v>0</v>
      </c>
      <c r="E81" s="149"/>
      <c r="F81" s="149" t="s">
        <v>10</v>
      </c>
      <c r="G81" s="147" t="s">
        <v>10</v>
      </c>
      <c r="H81" s="149"/>
      <c r="I81" s="149">
        <v>0</v>
      </c>
      <c r="J81" s="124"/>
      <c r="K81" s="125" t="s">
        <v>237</v>
      </c>
      <c r="L81" s="379"/>
    </row>
    <row r="82" spans="1:12" ht="27.75" customHeight="1">
      <c r="A82" s="424"/>
      <c r="B82" s="381"/>
      <c r="C82" s="378"/>
      <c r="D82" s="149">
        <v>0</v>
      </c>
      <c r="E82" s="149"/>
      <c r="F82" s="149" t="s">
        <v>10</v>
      </c>
      <c r="G82" s="147" t="s">
        <v>10</v>
      </c>
      <c r="H82" s="149"/>
      <c r="I82" s="149">
        <v>0</v>
      </c>
      <c r="J82" s="124"/>
      <c r="K82" s="125" t="s">
        <v>339</v>
      </c>
      <c r="L82" s="379"/>
    </row>
    <row r="83" spans="1:12" ht="25.5" customHeight="1">
      <c r="A83" s="424"/>
      <c r="B83" s="381"/>
      <c r="C83" s="378"/>
      <c r="D83" s="149">
        <v>0</v>
      </c>
      <c r="E83" s="149"/>
      <c r="F83" s="149" t="s">
        <v>10</v>
      </c>
      <c r="G83" s="147" t="s">
        <v>10</v>
      </c>
      <c r="H83" s="149"/>
      <c r="I83" s="149">
        <v>0</v>
      </c>
      <c r="J83" s="124"/>
      <c r="K83" s="125" t="s">
        <v>267</v>
      </c>
      <c r="L83" s="379"/>
    </row>
    <row r="84" spans="1:12" ht="24.75" customHeight="1">
      <c r="A84" s="424"/>
      <c r="B84" s="381"/>
      <c r="C84" s="378"/>
      <c r="D84" s="149">
        <v>0</v>
      </c>
      <c r="E84" s="149"/>
      <c r="F84" s="149" t="s">
        <v>10</v>
      </c>
      <c r="G84" s="147" t="s">
        <v>10</v>
      </c>
      <c r="H84" s="149"/>
      <c r="I84" s="149">
        <v>0</v>
      </c>
      <c r="J84" s="124"/>
      <c r="K84" s="125" t="s">
        <v>266</v>
      </c>
      <c r="L84" s="379"/>
    </row>
    <row r="85" spans="1:12" ht="24" customHeight="1">
      <c r="A85" s="424"/>
      <c r="B85" s="381"/>
      <c r="C85" s="378"/>
      <c r="D85" s="149">
        <v>0</v>
      </c>
      <c r="E85" s="149"/>
      <c r="F85" s="149" t="s">
        <v>10</v>
      </c>
      <c r="G85" s="147" t="s">
        <v>10</v>
      </c>
      <c r="H85" s="149"/>
      <c r="I85" s="149">
        <v>0</v>
      </c>
      <c r="J85" s="124"/>
      <c r="K85" s="125" t="s">
        <v>265</v>
      </c>
      <c r="L85" s="379"/>
    </row>
    <row r="86" spans="1:12" ht="27" customHeight="1">
      <c r="A86" s="424"/>
      <c r="B86" s="381"/>
      <c r="C86" s="378"/>
      <c r="D86" s="149">
        <v>0</v>
      </c>
      <c r="E86" s="149" t="s">
        <v>10</v>
      </c>
      <c r="F86" s="149" t="s">
        <v>10</v>
      </c>
      <c r="G86" s="147" t="s">
        <v>10</v>
      </c>
      <c r="H86" s="149" t="s">
        <v>10</v>
      </c>
      <c r="I86" s="149">
        <v>0</v>
      </c>
      <c r="J86" s="128" t="s">
        <v>10</v>
      </c>
      <c r="K86" s="125" t="s">
        <v>264</v>
      </c>
      <c r="L86" s="379"/>
    </row>
    <row r="87" spans="1:12" ht="21.75" customHeight="1">
      <c r="A87" s="424"/>
      <c r="B87" s="381"/>
      <c r="C87" s="378"/>
      <c r="D87" s="149">
        <v>0</v>
      </c>
      <c r="E87" s="149"/>
      <c r="F87" s="149" t="s">
        <v>10</v>
      </c>
      <c r="G87" s="147" t="s">
        <v>10</v>
      </c>
      <c r="H87" s="149"/>
      <c r="I87" s="149">
        <v>0</v>
      </c>
      <c r="J87" s="128"/>
      <c r="K87" s="125" t="s">
        <v>263</v>
      </c>
      <c r="L87" s="379"/>
    </row>
    <row r="88" spans="1:12" ht="24" customHeight="1">
      <c r="A88" s="424"/>
      <c r="B88" s="381"/>
      <c r="C88" s="378">
        <v>2021</v>
      </c>
      <c r="D88" s="143">
        <f>I88</f>
        <v>0</v>
      </c>
      <c r="E88" s="215"/>
      <c r="F88" s="215" t="s">
        <v>10</v>
      </c>
      <c r="G88" s="147" t="s">
        <v>10</v>
      </c>
      <c r="H88" s="215"/>
      <c r="I88" s="143">
        <v>0</v>
      </c>
      <c r="J88" s="113"/>
      <c r="K88" s="122" t="s">
        <v>233</v>
      </c>
      <c r="L88" s="379" t="s">
        <v>259</v>
      </c>
    </row>
    <row r="89" spans="1:12" ht="22.5" customHeight="1">
      <c r="A89" s="424"/>
      <c r="B89" s="381"/>
      <c r="C89" s="378"/>
      <c r="D89" s="143">
        <v>0</v>
      </c>
      <c r="E89" s="143"/>
      <c r="F89" s="143" t="s">
        <v>10</v>
      </c>
      <c r="G89" s="147" t="s">
        <v>10</v>
      </c>
      <c r="H89" s="143"/>
      <c r="I89" s="143">
        <v>0</v>
      </c>
      <c r="J89" s="113"/>
      <c r="K89" s="122" t="s">
        <v>234</v>
      </c>
      <c r="L89" s="379"/>
    </row>
    <row r="90" spans="1:12" ht="24.75" customHeight="1">
      <c r="A90" s="424"/>
      <c r="B90" s="381"/>
      <c r="C90" s="378"/>
      <c r="D90" s="143">
        <f>I90</f>
        <v>0</v>
      </c>
      <c r="E90" s="143"/>
      <c r="F90" s="143" t="s">
        <v>10</v>
      </c>
      <c r="G90" s="147" t="s">
        <v>10</v>
      </c>
      <c r="H90" s="143"/>
      <c r="I90" s="143">
        <v>0</v>
      </c>
      <c r="J90" s="113"/>
      <c r="K90" s="122" t="s">
        <v>235</v>
      </c>
      <c r="L90" s="379"/>
    </row>
    <row r="91" spans="1:12" ht="28.5" customHeight="1">
      <c r="A91" s="424"/>
      <c r="B91" s="381"/>
      <c r="C91" s="378"/>
      <c r="D91" s="143">
        <v>0</v>
      </c>
      <c r="E91" s="143"/>
      <c r="F91" s="143" t="s">
        <v>10</v>
      </c>
      <c r="G91" s="147" t="s">
        <v>10</v>
      </c>
      <c r="H91" s="143"/>
      <c r="I91" s="143">
        <v>0</v>
      </c>
      <c r="J91" s="113"/>
      <c r="K91" s="122" t="s">
        <v>236</v>
      </c>
      <c r="L91" s="379"/>
    </row>
    <row r="92" spans="1:12" ht="25.5" customHeight="1">
      <c r="A92" s="424"/>
      <c r="B92" s="381"/>
      <c r="C92" s="378"/>
      <c r="D92" s="143">
        <v>0</v>
      </c>
      <c r="E92" s="143"/>
      <c r="F92" s="143" t="s">
        <v>10</v>
      </c>
      <c r="G92" s="147" t="s">
        <v>10</v>
      </c>
      <c r="H92" s="143"/>
      <c r="I92" s="143">
        <v>0</v>
      </c>
      <c r="J92" s="113"/>
      <c r="K92" s="122" t="s">
        <v>237</v>
      </c>
      <c r="L92" s="379"/>
    </row>
    <row r="93" spans="1:12" ht="30" customHeight="1">
      <c r="A93" s="424"/>
      <c r="B93" s="381"/>
      <c r="C93" s="378"/>
      <c r="D93" s="143">
        <v>0</v>
      </c>
      <c r="E93" s="215"/>
      <c r="F93" s="215" t="s">
        <v>10</v>
      </c>
      <c r="G93" s="147" t="s">
        <v>10</v>
      </c>
      <c r="H93" s="215"/>
      <c r="I93" s="143">
        <v>0</v>
      </c>
      <c r="J93" s="113"/>
      <c r="K93" s="122" t="s">
        <v>238</v>
      </c>
      <c r="L93" s="379"/>
    </row>
    <row r="94" spans="1:12" ht="30" customHeight="1">
      <c r="A94" s="424"/>
      <c r="B94" s="381"/>
      <c r="C94" s="378"/>
      <c r="D94" s="143">
        <v>0</v>
      </c>
      <c r="E94" s="215"/>
      <c r="F94" s="215" t="s">
        <v>10</v>
      </c>
      <c r="G94" s="147" t="s">
        <v>10</v>
      </c>
      <c r="H94" s="215"/>
      <c r="I94" s="143">
        <v>0</v>
      </c>
      <c r="J94" s="113"/>
      <c r="K94" s="122" t="s">
        <v>267</v>
      </c>
      <c r="L94" s="379"/>
    </row>
    <row r="95" spans="1:12" ht="30.75" customHeight="1">
      <c r="A95" s="424"/>
      <c r="B95" s="381"/>
      <c r="C95" s="378"/>
      <c r="D95" s="143">
        <v>0</v>
      </c>
      <c r="E95" s="215"/>
      <c r="F95" s="215" t="s">
        <v>10</v>
      </c>
      <c r="G95" s="147" t="s">
        <v>10</v>
      </c>
      <c r="H95" s="215"/>
      <c r="I95" s="143">
        <v>0</v>
      </c>
      <c r="J95" s="113"/>
      <c r="K95" s="122" t="s">
        <v>266</v>
      </c>
      <c r="L95" s="379"/>
    </row>
    <row r="96" spans="1:12" ht="21.75" customHeight="1">
      <c r="A96" s="424"/>
      <c r="B96" s="381"/>
      <c r="C96" s="378"/>
      <c r="D96" s="143">
        <v>0</v>
      </c>
      <c r="E96" s="215"/>
      <c r="F96" s="215" t="s">
        <v>10</v>
      </c>
      <c r="G96" s="147" t="s">
        <v>10</v>
      </c>
      <c r="H96" s="215"/>
      <c r="I96" s="143">
        <v>0</v>
      </c>
      <c r="J96" s="113"/>
      <c r="K96" s="122" t="s">
        <v>265</v>
      </c>
      <c r="L96" s="379"/>
    </row>
    <row r="97" spans="1:12" ht="24" customHeight="1">
      <c r="A97" s="424"/>
      <c r="B97" s="381"/>
      <c r="C97" s="378"/>
      <c r="D97" s="143">
        <v>0</v>
      </c>
      <c r="E97" s="215"/>
      <c r="F97" s="215" t="s">
        <v>10</v>
      </c>
      <c r="G97" s="147" t="s">
        <v>10</v>
      </c>
      <c r="H97" s="215"/>
      <c r="I97" s="143">
        <v>0</v>
      </c>
      <c r="J97" s="113"/>
      <c r="K97" s="122" t="s">
        <v>264</v>
      </c>
      <c r="L97" s="379"/>
    </row>
    <row r="98" spans="1:12" ht="22.5" customHeight="1">
      <c r="A98" s="424"/>
      <c r="B98" s="381"/>
      <c r="C98" s="378"/>
      <c r="D98" s="143">
        <v>0</v>
      </c>
      <c r="E98" s="145"/>
      <c r="F98" s="145" t="s">
        <v>10</v>
      </c>
      <c r="G98" s="148" t="s">
        <v>10</v>
      </c>
      <c r="H98" s="145"/>
      <c r="I98" s="143">
        <v>0</v>
      </c>
      <c r="J98" s="113"/>
      <c r="K98" s="122" t="s">
        <v>263</v>
      </c>
      <c r="L98" s="129">
        <v>0.11</v>
      </c>
    </row>
    <row r="99" spans="1:12" ht="26.25" customHeight="1">
      <c r="A99" s="424"/>
      <c r="B99" s="381"/>
      <c r="C99" s="378">
        <v>2022</v>
      </c>
      <c r="D99" s="143">
        <v>0</v>
      </c>
      <c r="E99" s="145" t="s">
        <v>10</v>
      </c>
      <c r="F99" s="145" t="s">
        <v>10</v>
      </c>
      <c r="G99" s="148" t="s">
        <v>10</v>
      </c>
      <c r="H99" s="145" t="s">
        <v>10</v>
      </c>
      <c r="I99" s="143">
        <v>0</v>
      </c>
      <c r="J99" s="113"/>
      <c r="K99" s="122" t="s">
        <v>249</v>
      </c>
      <c r="L99" s="380" t="s">
        <v>259</v>
      </c>
    </row>
    <row r="100" spans="1:12" ht="27.75" customHeight="1">
      <c r="A100" s="424"/>
      <c r="B100" s="381"/>
      <c r="C100" s="378"/>
      <c r="D100" s="143">
        <f>I100</f>
        <v>0</v>
      </c>
      <c r="E100" s="145"/>
      <c r="F100" s="145" t="s">
        <v>10</v>
      </c>
      <c r="G100" s="148" t="s">
        <v>10</v>
      </c>
      <c r="H100" s="145"/>
      <c r="I100" s="143">
        <v>0</v>
      </c>
      <c r="J100" s="113"/>
      <c r="K100" s="122" t="s">
        <v>233</v>
      </c>
      <c r="L100" s="380"/>
    </row>
    <row r="101" spans="1:12" ht="24.75" customHeight="1">
      <c r="A101" s="424"/>
      <c r="B101" s="381"/>
      <c r="C101" s="378"/>
      <c r="D101" s="143">
        <v>0</v>
      </c>
      <c r="E101" s="145"/>
      <c r="F101" s="145" t="s">
        <v>10</v>
      </c>
      <c r="G101" s="148" t="s">
        <v>10</v>
      </c>
      <c r="H101" s="145"/>
      <c r="I101" s="143">
        <v>0</v>
      </c>
      <c r="J101" s="113"/>
      <c r="K101" s="122" t="s">
        <v>234</v>
      </c>
      <c r="L101" s="380"/>
    </row>
    <row r="102" spans="1:12" ht="35.25" customHeight="1">
      <c r="A102" s="424"/>
      <c r="B102" s="381"/>
      <c r="C102" s="378"/>
      <c r="D102" s="143">
        <f>I102</f>
        <v>0</v>
      </c>
      <c r="E102" s="145"/>
      <c r="F102" s="145" t="s">
        <v>10</v>
      </c>
      <c r="G102" s="148" t="s">
        <v>10</v>
      </c>
      <c r="H102" s="145"/>
      <c r="I102" s="143">
        <v>0</v>
      </c>
      <c r="J102" s="113"/>
      <c r="K102" s="122" t="s">
        <v>235</v>
      </c>
      <c r="L102" s="380"/>
    </row>
    <row r="103" spans="1:12" ht="21.75" customHeight="1">
      <c r="A103" s="424"/>
      <c r="B103" s="381"/>
      <c r="C103" s="378"/>
      <c r="D103" s="143">
        <v>0</v>
      </c>
      <c r="E103" s="145"/>
      <c r="F103" s="145" t="s">
        <v>10</v>
      </c>
      <c r="G103" s="148" t="s">
        <v>10</v>
      </c>
      <c r="H103" s="145"/>
      <c r="I103" s="143">
        <v>0</v>
      </c>
      <c r="J103" s="113"/>
      <c r="K103" s="122" t="s">
        <v>236</v>
      </c>
      <c r="L103" s="380"/>
    </row>
    <row r="104" spans="1:12" ht="32.25" customHeight="1">
      <c r="A104" s="424"/>
      <c r="B104" s="381"/>
      <c r="C104" s="378"/>
      <c r="D104" s="143">
        <v>0</v>
      </c>
      <c r="E104" s="145"/>
      <c r="F104" s="145" t="s">
        <v>10</v>
      </c>
      <c r="G104" s="148" t="s">
        <v>10</v>
      </c>
      <c r="H104" s="145"/>
      <c r="I104" s="143">
        <v>0</v>
      </c>
      <c r="J104" s="113"/>
      <c r="K104" s="122" t="s">
        <v>237</v>
      </c>
      <c r="L104" s="380"/>
    </row>
    <row r="105" spans="1:12" ht="30.75" customHeight="1">
      <c r="A105" s="425"/>
      <c r="B105" s="381"/>
      <c r="C105" s="378"/>
      <c r="D105" s="143">
        <v>0</v>
      </c>
      <c r="E105" s="145"/>
      <c r="F105" s="145" t="s">
        <v>10</v>
      </c>
      <c r="G105" s="148" t="s">
        <v>10</v>
      </c>
      <c r="H105" s="145"/>
      <c r="I105" s="143">
        <v>0</v>
      </c>
      <c r="J105" s="113"/>
      <c r="K105" s="122" t="s">
        <v>238</v>
      </c>
      <c r="L105" s="380"/>
    </row>
    <row r="106" spans="1:12" ht="30.75" customHeight="1">
      <c r="A106" s="426" t="s">
        <v>343</v>
      </c>
      <c r="B106" s="378" t="s">
        <v>240</v>
      </c>
      <c r="C106" s="113">
        <v>2017</v>
      </c>
      <c r="D106" s="143">
        <v>0</v>
      </c>
      <c r="E106" s="145"/>
      <c r="F106" s="145" t="s">
        <v>10</v>
      </c>
      <c r="G106" s="148" t="s">
        <v>10</v>
      </c>
      <c r="H106" s="145"/>
      <c r="I106" s="143">
        <v>0</v>
      </c>
      <c r="J106" s="113"/>
      <c r="K106" s="122" t="s">
        <v>249</v>
      </c>
      <c r="L106" s="129"/>
    </row>
    <row r="107" spans="1:12" ht="30" customHeight="1">
      <c r="A107" s="426"/>
      <c r="B107" s="378"/>
      <c r="C107" s="378">
        <v>2018</v>
      </c>
      <c r="D107" s="146">
        <f>D108+D109+D110+D111+D113</f>
        <v>2155.8733099999999</v>
      </c>
      <c r="E107" s="146"/>
      <c r="F107" s="146" t="s">
        <v>10</v>
      </c>
      <c r="G107" s="137" t="s">
        <v>10</v>
      </c>
      <c r="H107" s="146"/>
      <c r="I107" s="146">
        <f>I113+I112+I111+I110+I109+I108</f>
        <v>2155.8733099999999</v>
      </c>
      <c r="J107" s="113"/>
      <c r="K107" s="122" t="s">
        <v>249</v>
      </c>
      <c r="L107" s="379" t="s">
        <v>254</v>
      </c>
    </row>
    <row r="108" spans="1:12" ht="28.5" customHeight="1">
      <c r="A108" s="426"/>
      <c r="B108" s="378"/>
      <c r="C108" s="378"/>
      <c r="D108" s="143">
        <f t="shared" ref="D108:D113" si="1">E108+H108+I108+J108</f>
        <v>391</v>
      </c>
      <c r="E108" s="143"/>
      <c r="F108" s="143" t="s">
        <v>10</v>
      </c>
      <c r="G108" s="148" t="s">
        <v>10</v>
      </c>
      <c r="H108" s="143"/>
      <c r="I108" s="143">
        <f>50+341</f>
        <v>391</v>
      </c>
      <c r="J108" s="113"/>
      <c r="K108" s="122" t="s">
        <v>241</v>
      </c>
      <c r="L108" s="379"/>
    </row>
    <row r="109" spans="1:12" ht="31.5" customHeight="1">
      <c r="A109" s="426"/>
      <c r="B109" s="378"/>
      <c r="C109" s="378"/>
      <c r="D109" s="146">
        <v>684.18110999999999</v>
      </c>
      <c r="E109" s="145"/>
      <c r="F109" s="145" t="s">
        <v>10</v>
      </c>
      <c r="G109" s="148" t="s">
        <v>10</v>
      </c>
      <c r="H109" s="145"/>
      <c r="I109" s="146">
        <v>684.18110999999999</v>
      </c>
      <c r="J109" s="113"/>
      <c r="K109" s="122" t="s">
        <v>242</v>
      </c>
      <c r="L109" s="379"/>
    </row>
    <row r="110" spans="1:12" ht="33" customHeight="1">
      <c r="A110" s="426"/>
      <c r="B110" s="378"/>
      <c r="C110" s="378"/>
      <c r="D110" s="146">
        <f t="shared" si="1"/>
        <v>349.54793000000001</v>
      </c>
      <c r="E110" s="145"/>
      <c r="F110" s="145" t="s">
        <v>10</v>
      </c>
      <c r="G110" s="148" t="s">
        <v>10</v>
      </c>
      <c r="H110" s="145"/>
      <c r="I110" s="146">
        <f>400-50.45207</f>
        <v>349.54793000000001</v>
      </c>
      <c r="J110" s="113"/>
      <c r="K110" s="122" t="s">
        <v>243</v>
      </c>
      <c r="L110" s="379"/>
    </row>
    <row r="111" spans="1:12" ht="30" customHeight="1">
      <c r="A111" s="426"/>
      <c r="B111" s="378"/>
      <c r="C111" s="378"/>
      <c r="D111" s="146">
        <f t="shared" si="1"/>
        <v>613.327</v>
      </c>
      <c r="E111" s="145"/>
      <c r="F111" s="145" t="s">
        <v>10</v>
      </c>
      <c r="G111" s="148" t="s">
        <v>10</v>
      </c>
      <c r="H111" s="145"/>
      <c r="I111" s="146">
        <f>513.327+100</f>
        <v>613.327</v>
      </c>
      <c r="J111" s="113"/>
      <c r="K111" s="122" t="s">
        <v>244</v>
      </c>
      <c r="L111" s="379"/>
    </row>
    <row r="112" spans="1:12" ht="29.25" customHeight="1">
      <c r="A112" s="426"/>
      <c r="B112" s="378"/>
      <c r="C112" s="378"/>
      <c r="D112" s="143">
        <f t="shared" si="1"/>
        <v>0</v>
      </c>
      <c r="E112" s="145"/>
      <c r="F112" s="145" t="s">
        <v>10</v>
      </c>
      <c r="G112" s="148" t="s">
        <v>10</v>
      </c>
      <c r="H112" s="145"/>
      <c r="I112" s="143">
        <v>0</v>
      </c>
      <c r="J112" s="113"/>
      <c r="K112" s="122" t="s">
        <v>245</v>
      </c>
      <c r="L112" s="379"/>
    </row>
    <row r="113" spans="1:12" ht="30" customHeight="1">
      <c r="A113" s="426"/>
      <c r="B113" s="378"/>
      <c r="C113" s="378"/>
      <c r="D113" s="146">
        <f t="shared" si="1"/>
        <v>117.81727000000001</v>
      </c>
      <c r="E113" s="145"/>
      <c r="F113" s="145" t="s">
        <v>10</v>
      </c>
      <c r="G113" s="148" t="s">
        <v>10</v>
      </c>
      <c r="H113" s="145"/>
      <c r="I113" s="146">
        <f>250-144.49273+12.31</f>
        <v>117.81727000000001</v>
      </c>
      <c r="J113" s="113"/>
      <c r="K113" s="122" t="s">
        <v>246</v>
      </c>
      <c r="L113" s="379"/>
    </row>
    <row r="114" spans="1:12" ht="25.5" customHeight="1">
      <c r="A114" s="426"/>
      <c r="B114" s="378"/>
      <c r="C114" s="378">
        <v>2019</v>
      </c>
      <c r="D114" s="147">
        <v>0</v>
      </c>
      <c r="E114" s="145"/>
      <c r="F114" s="145" t="s">
        <v>10</v>
      </c>
      <c r="G114" s="148" t="s">
        <v>10</v>
      </c>
      <c r="H114" s="145"/>
      <c r="I114" s="150">
        <v>0</v>
      </c>
      <c r="J114" s="113"/>
      <c r="K114" s="130" t="s">
        <v>236</v>
      </c>
      <c r="L114" s="129">
        <v>1</v>
      </c>
    </row>
    <row r="115" spans="1:12" ht="27.75" customHeight="1">
      <c r="A115" s="426"/>
      <c r="B115" s="378"/>
      <c r="C115" s="378"/>
      <c r="D115" s="147">
        <v>68.066000000000003</v>
      </c>
      <c r="E115" s="145"/>
      <c r="F115" s="145" t="s">
        <v>10</v>
      </c>
      <c r="G115" s="148" t="s">
        <v>10</v>
      </c>
      <c r="H115" s="145"/>
      <c r="I115" s="151">
        <v>68.066000000000003</v>
      </c>
      <c r="J115" s="113"/>
      <c r="K115" s="130" t="s">
        <v>238</v>
      </c>
      <c r="L115" s="129">
        <v>1</v>
      </c>
    </row>
    <row r="116" spans="1:12" ht="30.75" customHeight="1">
      <c r="A116" s="426"/>
      <c r="B116" s="378"/>
      <c r="C116" s="378">
        <v>2020</v>
      </c>
      <c r="D116" s="143">
        <f>I116</f>
        <v>0</v>
      </c>
      <c r="E116" s="145"/>
      <c r="F116" s="145" t="s">
        <v>10</v>
      </c>
      <c r="G116" s="148" t="s">
        <v>10</v>
      </c>
      <c r="H116" s="145"/>
      <c r="I116" s="143">
        <v>0</v>
      </c>
      <c r="J116" s="113"/>
      <c r="K116" s="130" t="s">
        <v>236</v>
      </c>
      <c r="L116" s="129"/>
    </row>
    <row r="117" spans="1:12" ht="24.75" customHeight="1">
      <c r="A117" s="426"/>
      <c r="B117" s="378"/>
      <c r="C117" s="378"/>
      <c r="D117" s="143">
        <f>I117</f>
        <v>0</v>
      </c>
      <c r="E117" s="145"/>
      <c r="F117" s="145" t="s">
        <v>10</v>
      </c>
      <c r="G117" s="148" t="s">
        <v>10</v>
      </c>
      <c r="H117" s="145"/>
      <c r="I117" s="143">
        <v>0</v>
      </c>
      <c r="J117" s="113"/>
      <c r="K117" s="122" t="s">
        <v>233</v>
      </c>
      <c r="L117" s="129"/>
    </row>
    <row r="118" spans="1:12" ht="28.5" customHeight="1">
      <c r="A118" s="426"/>
      <c r="B118" s="378"/>
      <c r="C118" s="113">
        <v>2021</v>
      </c>
      <c r="D118" s="143">
        <f>I118</f>
        <v>0</v>
      </c>
      <c r="E118" s="145"/>
      <c r="F118" s="145" t="s">
        <v>10</v>
      </c>
      <c r="G118" s="148" t="s">
        <v>10</v>
      </c>
      <c r="H118" s="145"/>
      <c r="I118" s="143">
        <v>0</v>
      </c>
      <c r="J118" s="113"/>
      <c r="K118" s="122" t="s">
        <v>233</v>
      </c>
      <c r="L118" s="129">
        <v>1</v>
      </c>
    </row>
    <row r="119" spans="1:12" ht="27.75" customHeight="1">
      <c r="A119" s="426"/>
      <c r="B119" s="378"/>
      <c r="C119" s="113">
        <v>2022</v>
      </c>
      <c r="D119" s="143">
        <f>I119</f>
        <v>0</v>
      </c>
      <c r="E119" s="145"/>
      <c r="F119" s="145" t="s">
        <v>10</v>
      </c>
      <c r="G119" s="148" t="s">
        <v>10</v>
      </c>
      <c r="H119" s="145"/>
      <c r="I119" s="143">
        <v>0</v>
      </c>
      <c r="J119" s="113"/>
      <c r="K119" s="122" t="s">
        <v>233</v>
      </c>
      <c r="L119" s="129"/>
    </row>
    <row r="120" spans="1:12" ht="27.75" customHeight="1">
      <c r="A120" s="426" t="s">
        <v>346</v>
      </c>
      <c r="B120" s="378" t="s">
        <v>248</v>
      </c>
      <c r="C120" s="113">
        <v>2017</v>
      </c>
      <c r="D120" s="143">
        <v>0</v>
      </c>
      <c r="E120" s="145"/>
      <c r="F120" s="145" t="s">
        <v>10</v>
      </c>
      <c r="G120" s="148" t="s">
        <v>10</v>
      </c>
      <c r="H120" s="145"/>
      <c r="I120" s="143">
        <v>0</v>
      </c>
      <c r="J120" s="214"/>
      <c r="K120" s="130" t="s">
        <v>247</v>
      </c>
      <c r="L120" s="129">
        <v>0</v>
      </c>
    </row>
    <row r="121" spans="1:12" ht="30" customHeight="1">
      <c r="A121" s="426"/>
      <c r="B121" s="378"/>
      <c r="C121" s="378">
        <v>2018</v>
      </c>
      <c r="D121" s="143">
        <f>D122+D123+D124+D125+D126+D127</f>
        <v>57.5</v>
      </c>
      <c r="E121" s="138" t="s">
        <v>10</v>
      </c>
      <c r="F121" s="138" t="s">
        <v>10</v>
      </c>
      <c r="G121" s="148" t="s">
        <v>10</v>
      </c>
      <c r="H121" s="138" t="s">
        <v>10</v>
      </c>
      <c r="I121" s="143">
        <f>I122+I123+I124+I125+I126+I127</f>
        <v>57.5</v>
      </c>
      <c r="J121" s="448">
        <f>J122+J123+J124+J125+J126+J127</f>
        <v>0</v>
      </c>
      <c r="K121" s="130" t="s">
        <v>247</v>
      </c>
      <c r="L121" s="379" t="s">
        <v>257</v>
      </c>
    </row>
    <row r="122" spans="1:12" ht="27.75" customHeight="1">
      <c r="A122" s="426"/>
      <c r="B122" s="378"/>
      <c r="C122" s="378"/>
      <c r="D122" s="143">
        <f t="shared" ref="D122:D127" si="2">E122+H122+I122+J122</f>
        <v>5.0999999999999996</v>
      </c>
      <c r="E122" s="143"/>
      <c r="F122" s="143" t="s">
        <v>10</v>
      </c>
      <c r="G122" s="148" t="s">
        <v>10</v>
      </c>
      <c r="H122" s="143"/>
      <c r="I122" s="143">
        <f>4.5+0.6</f>
        <v>5.0999999999999996</v>
      </c>
      <c r="J122" s="113"/>
      <c r="K122" s="122" t="s">
        <v>241</v>
      </c>
      <c r="L122" s="379"/>
    </row>
    <row r="123" spans="1:12" ht="30.75" customHeight="1">
      <c r="A123" s="426"/>
      <c r="B123" s="378"/>
      <c r="C123" s="378"/>
      <c r="D123" s="143">
        <f t="shared" si="2"/>
        <v>10.199999999999999</v>
      </c>
      <c r="E123" s="143"/>
      <c r="F123" s="143" t="s">
        <v>10</v>
      </c>
      <c r="G123" s="148" t="s">
        <v>10</v>
      </c>
      <c r="H123" s="143"/>
      <c r="I123" s="143">
        <f>12-1.8</f>
        <v>10.199999999999999</v>
      </c>
      <c r="J123" s="113"/>
      <c r="K123" s="122" t="s">
        <v>242</v>
      </c>
      <c r="L123" s="379"/>
    </row>
    <row r="124" spans="1:12" ht="23.25" customHeight="1">
      <c r="A124" s="426"/>
      <c r="B124" s="378"/>
      <c r="C124" s="378"/>
      <c r="D124" s="143">
        <f t="shared" si="2"/>
        <v>5.0999999999999996</v>
      </c>
      <c r="E124" s="143"/>
      <c r="F124" s="143" t="s">
        <v>10</v>
      </c>
      <c r="G124" s="148" t="s">
        <v>10</v>
      </c>
      <c r="H124" s="143"/>
      <c r="I124" s="143">
        <f>6-0.9</f>
        <v>5.0999999999999996</v>
      </c>
      <c r="J124" s="113"/>
      <c r="K124" s="122" t="s">
        <v>243</v>
      </c>
      <c r="L124" s="379"/>
    </row>
    <row r="125" spans="1:12" ht="24.75" customHeight="1">
      <c r="A125" s="426"/>
      <c r="B125" s="378"/>
      <c r="C125" s="378"/>
      <c r="D125" s="143">
        <f t="shared" si="2"/>
        <v>15.3</v>
      </c>
      <c r="E125" s="143"/>
      <c r="F125" s="143" t="s">
        <v>10</v>
      </c>
      <c r="G125" s="148" t="s">
        <v>10</v>
      </c>
      <c r="H125" s="143"/>
      <c r="I125" s="143">
        <f>21-5.7</f>
        <v>15.3</v>
      </c>
      <c r="J125" s="113"/>
      <c r="K125" s="122" t="s">
        <v>244</v>
      </c>
      <c r="L125" s="379"/>
    </row>
    <row r="126" spans="1:12" ht="21.75" customHeight="1">
      <c r="A126" s="426"/>
      <c r="B126" s="378"/>
      <c r="C126" s="378"/>
      <c r="D126" s="143">
        <f t="shared" si="2"/>
        <v>6.5</v>
      </c>
      <c r="E126" s="143"/>
      <c r="F126" s="143" t="s">
        <v>10</v>
      </c>
      <c r="G126" s="148" t="s">
        <v>10</v>
      </c>
      <c r="H126" s="143"/>
      <c r="I126" s="143">
        <v>6.5</v>
      </c>
      <c r="J126" s="113"/>
      <c r="K126" s="122" t="s">
        <v>245</v>
      </c>
      <c r="L126" s="379"/>
    </row>
    <row r="127" spans="1:12" ht="26.25" customHeight="1">
      <c r="A127" s="426"/>
      <c r="B127" s="378"/>
      <c r="C127" s="378"/>
      <c r="D127" s="143">
        <f t="shared" si="2"/>
        <v>15.3</v>
      </c>
      <c r="E127" s="143"/>
      <c r="F127" s="143" t="s">
        <v>10</v>
      </c>
      <c r="G127" s="148" t="s">
        <v>10</v>
      </c>
      <c r="H127" s="143"/>
      <c r="I127" s="143">
        <f>9+6.3</f>
        <v>15.3</v>
      </c>
      <c r="J127" s="113"/>
      <c r="K127" s="122" t="s">
        <v>246</v>
      </c>
      <c r="L127" s="379"/>
    </row>
    <row r="128" spans="1:12" ht="28.5" customHeight="1">
      <c r="A128" s="426"/>
      <c r="B128" s="378"/>
      <c r="C128" s="113">
        <v>2019</v>
      </c>
      <c r="D128" s="143">
        <v>0</v>
      </c>
      <c r="E128" s="145"/>
      <c r="F128" s="145" t="s">
        <v>10</v>
      </c>
      <c r="G128" s="148" t="s">
        <v>10</v>
      </c>
      <c r="H128" s="145"/>
      <c r="I128" s="143">
        <v>0</v>
      </c>
      <c r="J128" s="113"/>
      <c r="K128" s="122" t="s">
        <v>249</v>
      </c>
      <c r="L128" s="129">
        <v>1</v>
      </c>
    </row>
    <row r="129" spans="1:12" ht="30" customHeight="1">
      <c r="A129" s="426"/>
      <c r="B129" s="378"/>
      <c r="C129" s="113">
        <v>2020</v>
      </c>
      <c r="D129" s="143">
        <v>0</v>
      </c>
      <c r="E129" s="145"/>
      <c r="F129" s="145" t="s">
        <v>10</v>
      </c>
      <c r="G129" s="148" t="s">
        <v>10</v>
      </c>
      <c r="H129" s="145"/>
      <c r="I129" s="143">
        <v>0</v>
      </c>
      <c r="J129" s="113"/>
      <c r="K129" s="122" t="s">
        <v>249</v>
      </c>
      <c r="L129" s="129"/>
    </row>
    <row r="130" spans="1:12" ht="24" customHeight="1">
      <c r="A130" s="426"/>
      <c r="B130" s="378"/>
      <c r="C130" s="113">
        <v>2021</v>
      </c>
      <c r="D130" s="143">
        <v>0</v>
      </c>
      <c r="E130" s="145"/>
      <c r="F130" s="145" t="s">
        <v>10</v>
      </c>
      <c r="G130" s="148" t="s">
        <v>10</v>
      </c>
      <c r="H130" s="145"/>
      <c r="I130" s="143">
        <v>0</v>
      </c>
      <c r="J130" s="113"/>
      <c r="K130" s="122" t="s">
        <v>249</v>
      </c>
      <c r="L130" s="129">
        <v>1</v>
      </c>
    </row>
    <row r="131" spans="1:12" ht="26.25" customHeight="1">
      <c r="A131" s="426"/>
      <c r="B131" s="378"/>
      <c r="C131" s="113">
        <v>2022</v>
      </c>
      <c r="D131" s="143">
        <v>0</v>
      </c>
      <c r="E131" s="145"/>
      <c r="F131" s="145" t="s">
        <v>10</v>
      </c>
      <c r="G131" s="148" t="s">
        <v>10</v>
      </c>
      <c r="H131" s="145"/>
      <c r="I131" s="143">
        <v>0</v>
      </c>
      <c r="J131" s="113"/>
      <c r="K131" s="122" t="s">
        <v>249</v>
      </c>
      <c r="L131" s="129">
        <v>1</v>
      </c>
    </row>
    <row r="132" spans="1:12" ht="28.5" customHeight="1">
      <c r="A132" s="383" t="s">
        <v>347</v>
      </c>
      <c r="B132" s="378" t="s">
        <v>250</v>
      </c>
      <c r="C132" s="113">
        <v>2017</v>
      </c>
      <c r="D132" s="143">
        <f>E132+H132+I132+J132</f>
        <v>0</v>
      </c>
      <c r="E132" s="145"/>
      <c r="F132" s="145" t="s">
        <v>10</v>
      </c>
      <c r="G132" s="148" t="s">
        <v>10</v>
      </c>
      <c r="H132" s="145"/>
      <c r="I132" s="143">
        <v>0</v>
      </c>
      <c r="J132" s="113"/>
      <c r="K132" s="122" t="s">
        <v>249</v>
      </c>
      <c r="L132" s="129">
        <v>0</v>
      </c>
    </row>
    <row r="133" spans="1:12" ht="32.25" customHeight="1">
      <c r="A133" s="383"/>
      <c r="B133" s="378"/>
      <c r="C133" s="378">
        <v>2018</v>
      </c>
      <c r="D133" s="147">
        <f t="shared" ref="D133:D140" si="3">E133+H133+I133+J133</f>
        <v>72.64500000000001</v>
      </c>
      <c r="E133" s="152">
        <v>0</v>
      </c>
      <c r="F133" s="152" t="s">
        <v>10</v>
      </c>
      <c r="G133" s="148" t="s">
        <v>10</v>
      </c>
      <c r="H133" s="152">
        <v>0</v>
      </c>
      <c r="I133" s="146">
        <f>I134+I135+I136+I137+I138+I139</f>
        <v>72.64500000000001</v>
      </c>
      <c r="J133" s="95">
        <v>0</v>
      </c>
      <c r="K133" s="122" t="s">
        <v>249</v>
      </c>
      <c r="L133" s="379" t="s">
        <v>255</v>
      </c>
    </row>
    <row r="134" spans="1:12" ht="34.5" customHeight="1">
      <c r="A134" s="383"/>
      <c r="B134" s="378"/>
      <c r="C134" s="378"/>
      <c r="D134" s="143">
        <f t="shared" si="3"/>
        <v>0</v>
      </c>
      <c r="E134" s="143"/>
      <c r="F134" s="143" t="s">
        <v>10</v>
      </c>
      <c r="G134" s="148" t="s">
        <v>10</v>
      </c>
      <c r="H134" s="143"/>
      <c r="I134" s="143">
        <v>0</v>
      </c>
      <c r="J134" s="113"/>
      <c r="K134" s="122" t="s">
        <v>241</v>
      </c>
      <c r="L134" s="379"/>
    </row>
    <row r="135" spans="1:12" ht="35.25" customHeight="1">
      <c r="A135" s="383"/>
      <c r="B135" s="378"/>
      <c r="C135" s="378"/>
      <c r="D135" s="147">
        <f t="shared" si="3"/>
        <v>39.534000000000006</v>
      </c>
      <c r="E135" s="145"/>
      <c r="F135" s="145" t="s">
        <v>10</v>
      </c>
      <c r="G135" s="148" t="s">
        <v>10</v>
      </c>
      <c r="H135" s="145"/>
      <c r="I135" s="146">
        <f>48.554-9.02</f>
        <v>39.534000000000006</v>
      </c>
      <c r="J135" s="113"/>
      <c r="K135" s="122" t="s">
        <v>242</v>
      </c>
      <c r="L135" s="379"/>
    </row>
    <row r="136" spans="1:12" ht="30.75" customHeight="1">
      <c r="A136" s="383"/>
      <c r="B136" s="378"/>
      <c r="C136" s="378"/>
      <c r="D136" s="143">
        <f t="shared" si="3"/>
        <v>0</v>
      </c>
      <c r="E136" s="145"/>
      <c r="F136" s="145" t="s">
        <v>10</v>
      </c>
      <c r="G136" s="148" t="s">
        <v>10</v>
      </c>
      <c r="H136" s="145"/>
      <c r="I136" s="143">
        <v>0</v>
      </c>
      <c r="J136" s="113"/>
      <c r="K136" s="122" t="s">
        <v>243</v>
      </c>
      <c r="L136" s="379"/>
    </row>
    <row r="137" spans="1:12" ht="35.25" customHeight="1">
      <c r="A137" s="383"/>
      <c r="B137" s="378"/>
      <c r="C137" s="378"/>
      <c r="D137" s="146">
        <f t="shared" si="3"/>
        <v>33.111000000000004</v>
      </c>
      <c r="E137" s="145"/>
      <c r="F137" s="145" t="s">
        <v>10</v>
      </c>
      <c r="G137" s="148" t="s">
        <v>10</v>
      </c>
      <c r="H137" s="145"/>
      <c r="I137" s="146">
        <f>75.486-42.375</f>
        <v>33.111000000000004</v>
      </c>
      <c r="J137" s="113"/>
      <c r="K137" s="122" t="s">
        <v>244</v>
      </c>
      <c r="L137" s="379"/>
    </row>
    <row r="138" spans="1:12" ht="27.75" customHeight="1">
      <c r="A138" s="383"/>
      <c r="B138" s="378"/>
      <c r="C138" s="378"/>
      <c r="D138" s="143">
        <f t="shared" si="3"/>
        <v>0</v>
      </c>
      <c r="E138" s="145"/>
      <c r="F138" s="145" t="s">
        <v>10</v>
      </c>
      <c r="G138" s="148" t="s">
        <v>10</v>
      </c>
      <c r="H138" s="145"/>
      <c r="I138" s="143">
        <v>0</v>
      </c>
      <c r="J138" s="113"/>
      <c r="K138" s="122" t="s">
        <v>245</v>
      </c>
      <c r="L138" s="379"/>
    </row>
    <row r="139" spans="1:12" ht="29.25" customHeight="1">
      <c r="A139" s="383"/>
      <c r="B139" s="378"/>
      <c r="C139" s="378"/>
      <c r="D139" s="143">
        <f t="shared" si="3"/>
        <v>0</v>
      </c>
      <c r="E139" s="145"/>
      <c r="F139" s="145" t="s">
        <v>10</v>
      </c>
      <c r="G139" s="148" t="s">
        <v>10</v>
      </c>
      <c r="H139" s="145"/>
      <c r="I139" s="143">
        <v>0</v>
      </c>
      <c r="J139" s="113"/>
      <c r="K139" s="122" t="s">
        <v>246</v>
      </c>
      <c r="L139" s="379"/>
    </row>
    <row r="140" spans="1:12" ht="26.25" customHeight="1">
      <c r="A140" s="383"/>
      <c r="B140" s="378"/>
      <c r="C140" s="113">
        <v>2019</v>
      </c>
      <c r="D140" s="143">
        <f t="shared" si="3"/>
        <v>0</v>
      </c>
      <c r="E140" s="145"/>
      <c r="F140" s="145" t="s">
        <v>10</v>
      </c>
      <c r="G140" s="148" t="s">
        <v>10</v>
      </c>
      <c r="H140" s="145"/>
      <c r="I140" s="143">
        <v>0</v>
      </c>
      <c r="J140" s="113"/>
      <c r="K140" s="122" t="s">
        <v>249</v>
      </c>
      <c r="L140" s="129">
        <v>1</v>
      </c>
    </row>
    <row r="141" spans="1:12" ht="34.5" customHeight="1">
      <c r="A141" s="383"/>
      <c r="B141" s="378"/>
      <c r="C141" s="113">
        <v>2020</v>
      </c>
      <c r="D141" s="143">
        <f>E141+H141+I141+J141</f>
        <v>0</v>
      </c>
      <c r="E141" s="145"/>
      <c r="F141" s="145" t="s">
        <v>10</v>
      </c>
      <c r="G141" s="148" t="s">
        <v>10</v>
      </c>
      <c r="H141" s="145"/>
      <c r="I141" s="143">
        <v>0</v>
      </c>
      <c r="J141" s="113"/>
      <c r="K141" s="122" t="s">
        <v>249</v>
      </c>
      <c r="L141" s="129"/>
    </row>
    <row r="142" spans="1:12" ht="28.5" customHeight="1">
      <c r="A142" s="383"/>
      <c r="B142" s="378"/>
      <c r="C142" s="113">
        <v>2021</v>
      </c>
      <c r="D142" s="143">
        <f>E142+H142+I142+J142</f>
        <v>0</v>
      </c>
      <c r="E142" s="145"/>
      <c r="F142" s="145" t="s">
        <v>10</v>
      </c>
      <c r="G142" s="148" t="s">
        <v>10</v>
      </c>
      <c r="H142" s="145"/>
      <c r="I142" s="143">
        <v>0</v>
      </c>
      <c r="J142" s="113"/>
      <c r="K142" s="122" t="s">
        <v>249</v>
      </c>
      <c r="L142" s="129">
        <v>1</v>
      </c>
    </row>
    <row r="143" spans="1:12" ht="28.5" customHeight="1">
      <c r="A143" s="383"/>
      <c r="B143" s="378"/>
      <c r="C143" s="113">
        <v>2022</v>
      </c>
      <c r="D143" s="143">
        <v>0</v>
      </c>
      <c r="E143" s="145"/>
      <c r="F143" s="145" t="s">
        <v>10</v>
      </c>
      <c r="G143" s="148" t="s">
        <v>10</v>
      </c>
      <c r="H143" s="145"/>
      <c r="I143" s="143">
        <v>0</v>
      </c>
      <c r="J143" s="113"/>
      <c r="K143" s="122" t="s">
        <v>249</v>
      </c>
      <c r="L143" s="129">
        <v>1</v>
      </c>
    </row>
    <row r="144" spans="1:12" ht="32.25" customHeight="1">
      <c r="A144" s="383" t="s">
        <v>349</v>
      </c>
      <c r="B144" s="378" t="s">
        <v>340</v>
      </c>
      <c r="C144" s="113">
        <v>2017</v>
      </c>
      <c r="D144" s="143">
        <f>E144+H144+I144+J144</f>
        <v>0</v>
      </c>
      <c r="E144" s="145"/>
      <c r="F144" s="145" t="s">
        <v>10</v>
      </c>
      <c r="G144" s="148" t="s">
        <v>10</v>
      </c>
      <c r="H144" s="145"/>
      <c r="I144" s="143">
        <v>0</v>
      </c>
      <c r="J144" s="113"/>
      <c r="K144" s="122" t="s">
        <v>249</v>
      </c>
      <c r="L144" s="129">
        <v>0.33</v>
      </c>
    </row>
    <row r="145" spans="1:12" ht="24.75" customHeight="1">
      <c r="A145" s="383"/>
      <c r="B145" s="378"/>
      <c r="C145" s="378">
        <v>2018</v>
      </c>
      <c r="D145" s="143">
        <f>D146+D147+D148+D149+D150+D151+D152</f>
        <v>1307.8987</v>
      </c>
      <c r="E145" s="143"/>
      <c r="F145" s="143" t="s">
        <v>10</v>
      </c>
      <c r="G145" s="138" t="s">
        <v>10</v>
      </c>
      <c r="H145" s="143"/>
      <c r="I145" s="143">
        <f>I152+I151+I150+I149+I148+I147+I146</f>
        <v>1307.8987</v>
      </c>
      <c r="J145" s="123">
        <f>J146+J147+J148+J149+J150+J151</f>
        <v>0</v>
      </c>
      <c r="K145" s="122" t="s">
        <v>249</v>
      </c>
      <c r="L145" s="379" t="s">
        <v>256</v>
      </c>
    </row>
    <row r="146" spans="1:12" ht="27.75" customHeight="1">
      <c r="A146" s="383"/>
      <c r="B146" s="378"/>
      <c r="C146" s="378"/>
      <c r="D146" s="143">
        <v>165.57900000000001</v>
      </c>
      <c r="E146" s="143"/>
      <c r="F146" s="143" t="s">
        <v>10</v>
      </c>
      <c r="G146" s="138" t="s">
        <v>10</v>
      </c>
      <c r="H146" s="143"/>
      <c r="I146" s="143">
        <v>165.57900000000001</v>
      </c>
      <c r="J146" s="113"/>
      <c r="K146" s="122" t="s">
        <v>241</v>
      </c>
      <c r="L146" s="379"/>
    </row>
    <row r="147" spans="1:12" ht="24" customHeight="1">
      <c r="A147" s="383"/>
      <c r="B147" s="378"/>
      <c r="C147" s="378"/>
      <c r="D147" s="143">
        <f t="shared" ref="D147:D158" si="4">E147+H147+I147+J147</f>
        <v>25.17</v>
      </c>
      <c r="E147" s="143"/>
      <c r="F147" s="143" t="s">
        <v>10</v>
      </c>
      <c r="G147" s="138" t="s">
        <v>10</v>
      </c>
      <c r="H147" s="143"/>
      <c r="I147" s="143">
        <f>16+9.17</f>
        <v>25.17</v>
      </c>
      <c r="J147" s="113"/>
      <c r="K147" s="122" t="s">
        <v>242</v>
      </c>
      <c r="L147" s="379"/>
    </row>
    <row r="148" spans="1:12" ht="24.75" customHeight="1">
      <c r="A148" s="383"/>
      <c r="B148" s="378"/>
      <c r="C148" s="378"/>
      <c r="D148" s="143">
        <f t="shared" si="4"/>
        <v>0</v>
      </c>
      <c r="E148" s="143"/>
      <c r="F148" s="153" t="s">
        <v>10</v>
      </c>
      <c r="G148" s="138" t="s">
        <v>10</v>
      </c>
      <c r="H148" s="143"/>
      <c r="I148" s="143">
        <v>0</v>
      </c>
      <c r="J148" s="113"/>
      <c r="K148" s="122" t="s">
        <v>243</v>
      </c>
      <c r="L148" s="379"/>
    </row>
    <row r="149" spans="1:12" ht="23.25" customHeight="1">
      <c r="A149" s="383"/>
      <c r="B149" s="378"/>
      <c r="C149" s="378"/>
      <c r="D149" s="143">
        <f t="shared" si="4"/>
        <v>42.375</v>
      </c>
      <c r="E149" s="143"/>
      <c r="F149" s="143" t="s">
        <v>10</v>
      </c>
      <c r="G149" s="138" t="s">
        <v>10</v>
      </c>
      <c r="H149" s="143"/>
      <c r="I149" s="143">
        <f>0+42.375</f>
        <v>42.375</v>
      </c>
      <c r="J149" s="113"/>
      <c r="K149" s="122" t="s">
        <v>244</v>
      </c>
      <c r="L149" s="379"/>
    </row>
    <row r="150" spans="1:12" ht="30" customHeight="1">
      <c r="A150" s="383"/>
      <c r="B150" s="378"/>
      <c r="C150" s="378"/>
      <c r="D150" s="143">
        <v>739.86099999999999</v>
      </c>
      <c r="E150" s="143"/>
      <c r="F150" s="143" t="s">
        <v>10</v>
      </c>
      <c r="G150" s="138" t="s">
        <v>10</v>
      </c>
      <c r="H150" s="143"/>
      <c r="I150" s="143">
        <v>739.86099999999999</v>
      </c>
      <c r="J150" s="113"/>
      <c r="K150" s="122" t="s">
        <v>245</v>
      </c>
      <c r="L150" s="379"/>
    </row>
    <row r="151" spans="1:12" ht="28.5" customHeight="1">
      <c r="A151" s="383"/>
      <c r="B151" s="378"/>
      <c r="C151" s="378"/>
      <c r="D151" s="143">
        <v>184.91370000000001</v>
      </c>
      <c r="E151" s="143"/>
      <c r="F151" s="143" t="s">
        <v>10</v>
      </c>
      <c r="G151" s="138" t="s">
        <v>10</v>
      </c>
      <c r="H151" s="143"/>
      <c r="I151" s="143">
        <v>184.91370000000001</v>
      </c>
      <c r="J151" s="113"/>
      <c r="K151" s="122" t="s">
        <v>246</v>
      </c>
      <c r="L151" s="379"/>
    </row>
    <row r="152" spans="1:12" ht="24.75" customHeight="1">
      <c r="A152" s="383"/>
      <c r="B152" s="378"/>
      <c r="C152" s="378"/>
      <c r="D152" s="154">
        <f>E152+H152+I152+J152</f>
        <v>150</v>
      </c>
      <c r="E152" s="154"/>
      <c r="F152" s="154" t="s">
        <v>10</v>
      </c>
      <c r="G152" s="138" t="s">
        <v>10</v>
      </c>
      <c r="H152" s="154"/>
      <c r="I152" s="154">
        <v>150</v>
      </c>
      <c r="J152" s="131"/>
      <c r="K152" s="131" t="s">
        <v>260</v>
      </c>
      <c r="L152" s="379"/>
    </row>
    <row r="153" spans="1:12" ht="27.75" customHeight="1">
      <c r="A153" s="383"/>
      <c r="B153" s="378"/>
      <c r="C153" s="378">
        <v>2019</v>
      </c>
      <c r="D153" s="155">
        <f>I153</f>
        <v>104.09125</v>
      </c>
      <c r="E153" s="155"/>
      <c r="F153" s="155" t="s">
        <v>10</v>
      </c>
      <c r="G153" s="148" t="s">
        <v>10</v>
      </c>
      <c r="H153" s="155"/>
      <c r="I153" s="155">
        <v>104.09125</v>
      </c>
      <c r="J153" s="113"/>
      <c r="K153" s="122" t="s">
        <v>331</v>
      </c>
      <c r="L153" s="129">
        <v>1</v>
      </c>
    </row>
    <row r="154" spans="1:12" ht="26.25" customHeight="1">
      <c r="A154" s="383"/>
      <c r="B154" s="378"/>
      <c r="C154" s="378"/>
      <c r="D154" s="147">
        <v>299.44099999999997</v>
      </c>
      <c r="E154" s="145"/>
      <c r="F154" s="145" t="s">
        <v>10</v>
      </c>
      <c r="G154" s="148" t="s">
        <v>10</v>
      </c>
      <c r="H154" s="145"/>
      <c r="I154" s="147">
        <v>299.44099999999997</v>
      </c>
      <c r="J154" s="113"/>
      <c r="K154" s="122" t="s">
        <v>337</v>
      </c>
      <c r="L154" s="129">
        <v>1</v>
      </c>
    </row>
    <row r="155" spans="1:12" ht="29.25" customHeight="1">
      <c r="A155" s="383"/>
      <c r="B155" s="378"/>
      <c r="C155" s="113">
        <v>2020</v>
      </c>
      <c r="D155" s="143">
        <f>I155</f>
        <v>0</v>
      </c>
      <c r="E155" s="145"/>
      <c r="F155" s="145" t="s">
        <v>10</v>
      </c>
      <c r="G155" s="148" t="s">
        <v>10</v>
      </c>
      <c r="H155" s="145"/>
      <c r="I155" s="143">
        <v>0</v>
      </c>
      <c r="J155" s="113"/>
      <c r="K155" s="122" t="s">
        <v>235</v>
      </c>
      <c r="L155" s="129">
        <v>1</v>
      </c>
    </row>
    <row r="156" spans="1:12" ht="28.5" customHeight="1">
      <c r="A156" s="383"/>
      <c r="B156" s="378"/>
      <c r="C156" s="113">
        <v>2021</v>
      </c>
      <c r="D156" s="143">
        <f>I156</f>
        <v>0</v>
      </c>
      <c r="E156" s="145"/>
      <c r="F156" s="145" t="s">
        <v>10</v>
      </c>
      <c r="G156" s="148" t="s">
        <v>10</v>
      </c>
      <c r="H156" s="145"/>
      <c r="I156" s="143">
        <v>0</v>
      </c>
      <c r="J156" s="113"/>
      <c r="K156" s="122" t="s">
        <v>235</v>
      </c>
      <c r="L156" s="129">
        <v>1</v>
      </c>
    </row>
    <row r="157" spans="1:12" ht="27.75" customHeight="1">
      <c r="A157" s="383"/>
      <c r="B157" s="378"/>
      <c r="C157" s="113">
        <v>2022</v>
      </c>
      <c r="D157" s="143">
        <f>I157</f>
        <v>0</v>
      </c>
      <c r="E157" s="145"/>
      <c r="F157" s="145" t="s">
        <v>10</v>
      </c>
      <c r="G157" s="148" t="s">
        <v>10</v>
      </c>
      <c r="H157" s="145"/>
      <c r="I157" s="143">
        <v>0</v>
      </c>
      <c r="J157" s="113"/>
      <c r="K157" s="122" t="s">
        <v>235</v>
      </c>
      <c r="L157" s="129">
        <v>1</v>
      </c>
    </row>
    <row r="158" spans="1:12" ht="28.5" customHeight="1">
      <c r="A158" s="420" t="s">
        <v>350</v>
      </c>
      <c r="B158" s="378" t="s">
        <v>251</v>
      </c>
      <c r="C158" s="113">
        <v>2017</v>
      </c>
      <c r="D158" s="143">
        <f t="shared" si="4"/>
        <v>0</v>
      </c>
      <c r="E158" s="145"/>
      <c r="F158" s="145" t="s">
        <v>10</v>
      </c>
      <c r="G158" s="148" t="s">
        <v>10</v>
      </c>
      <c r="H158" s="145"/>
      <c r="I158" s="143">
        <v>0</v>
      </c>
      <c r="J158" s="113"/>
      <c r="K158" s="122" t="s">
        <v>249</v>
      </c>
      <c r="L158" s="129">
        <v>0.33</v>
      </c>
    </row>
    <row r="159" spans="1:12" ht="28.5" customHeight="1">
      <c r="A159" s="421"/>
      <c r="B159" s="378"/>
      <c r="C159" s="378">
        <v>2018</v>
      </c>
      <c r="D159" s="156">
        <f>E159+H159+I159+J159</f>
        <v>1682.3688</v>
      </c>
      <c r="E159" s="156"/>
      <c r="F159" s="156" t="s">
        <v>10</v>
      </c>
      <c r="G159" s="148" t="s">
        <v>10</v>
      </c>
      <c r="H159" s="156"/>
      <c r="I159" s="156">
        <f>I160+I161+I162+I163+I164+I165+I166</f>
        <v>1682.3688</v>
      </c>
      <c r="J159" s="95"/>
      <c r="K159" s="122" t="s">
        <v>249</v>
      </c>
      <c r="L159" s="379" t="s">
        <v>258</v>
      </c>
    </row>
    <row r="160" spans="1:12" ht="28.5" customHeight="1">
      <c r="A160" s="421"/>
      <c r="B160" s="378"/>
      <c r="C160" s="378"/>
      <c r="D160" s="157">
        <f>E160+H160+I160+J160</f>
        <v>138</v>
      </c>
      <c r="E160" s="157"/>
      <c r="F160" s="157" t="s">
        <v>10</v>
      </c>
      <c r="G160" s="148" t="s">
        <v>10</v>
      </c>
      <c r="H160" s="157"/>
      <c r="I160" s="157">
        <f>75+63</f>
        <v>138</v>
      </c>
      <c r="J160" s="113"/>
      <c r="K160" s="122" t="s">
        <v>241</v>
      </c>
      <c r="L160" s="379"/>
    </row>
    <row r="161" spans="1:12" ht="25.5" customHeight="1">
      <c r="A161" s="421"/>
      <c r="B161" s="378"/>
      <c r="C161" s="378"/>
      <c r="D161" s="156">
        <v>1095.29891</v>
      </c>
      <c r="E161" s="156"/>
      <c r="F161" s="156" t="s">
        <v>10</v>
      </c>
      <c r="G161" s="148" t="s">
        <v>10</v>
      </c>
      <c r="H161" s="156"/>
      <c r="I161" s="156">
        <v>1095.29891</v>
      </c>
      <c r="J161" s="113"/>
      <c r="K161" s="122" t="s">
        <v>242</v>
      </c>
      <c r="L161" s="379"/>
    </row>
    <row r="162" spans="1:12" ht="28.5" customHeight="1">
      <c r="A162" s="421"/>
      <c r="B162" s="378"/>
      <c r="C162" s="378"/>
      <c r="D162" s="146">
        <v>131.2878</v>
      </c>
      <c r="E162" s="145"/>
      <c r="F162" s="145" t="s">
        <v>10</v>
      </c>
      <c r="G162" s="148" t="s">
        <v>10</v>
      </c>
      <c r="H162" s="145"/>
      <c r="I162" s="146">
        <v>131.2878</v>
      </c>
      <c r="J162" s="113"/>
      <c r="K162" s="122" t="s">
        <v>243</v>
      </c>
      <c r="L162" s="379"/>
    </row>
    <row r="163" spans="1:12" ht="25.5" customHeight="1">
      <c r="A163" s="421"/>
      <c r="B163" s="378"/>
      <c r="C163" s="378"/>
      <c r="D163" s="143">
        <f t="shared" ref="D163:D186" si="5">E163+H163+I163+J163</f>
        <v>0</v>
      </c>
      <c r="E163" s="145"/>
      <c r="F163" s="145" t="s">
        <v>10</v>
      </c>
      <c r="G163" s="148" t="s">
        <v>10</v>
      </c>
      <c r="H163" s="145"/>
      <c r="I163" s="143">
        <v>0</v>
      </c>
      <c r="J163" s="113"/>
      <c r="K163" s="122" t="s">
        <v>244</v>
      </c>
      <c r="L163" s="379"/>
    </row>
    <row r="164" spans="1:12" ht="27.75" customHeight="1">
      <c r="A164" s="421"/>
      <c r="B164" s="378"/>
      <c r="C164" s="378"/>
      <c r="D164" s="143">
        <f t="shared" si="5"/>
        <v>0</v>
      </c>
      <c r="E164" s="145"/>
      <c r="F164" s="145" t="s">
        <v>10</v>
      </c>
      <c r="G164" s="148" t="s">
        <v>10</v>
      </c>
      <c r="H164" s="145"/>
      <c r="I164" s="143">
        <v>0</v>
      </c>
      <c r="J164" s="113"/>
      <c r="K164" s="122" t="s">
        <v>245</v>
      </c>
      <c r="L164" s="379"/>
    </row>
    <row r="165" spans="1:12" ht="30.75" customHeight="1">
      <c r="A165" s="421"/>
      <c r="B165" s="378"/>
      <c r="C165" s="378"/>
      <c r="D165" s="146">
        <v>217.78209000000001</v>
      </c>
      <c r="E165" s="145"/>
      <c r="F165" s="145" t="s">
        <v>10</v>
      </c>
      <c r="G165" s="148" t="s">
        <v>10</v>
      </c>
      <c r="H165" s="145"/>
      <c r="I165" s="146">
        <v>217.78209000000001</v>
      </c>
      <c r="J165" s="113"/>
      <c r="K165" s="122" t="s">
        <v>246</v>
      </c>
      <c r="L165" s="379"/>
    </row>
    <row r="166" spans="1:12" ht="26.25" customHeight="1">
      <c r="A166" s="421"/>
      <c r="B166" s="378"/>
      <c r="C166" s="378"/>
      <c r="D166" s="143">
        <f t="shared" si="5"/>
        <v>100</v>
      </c>
      <c r="E166" s="143"/>
      <c r="F166" s="145" t="s">
        <v>10</v>
      </c>
      <c r="G166" s="148" t="s">
        <v>10</v>
      </c>
      <c r="H166" s="143"/>
      <c r="I166" s="143">
        <v>100</v>
      </c>
      <c r="J166" s="113"/>
      <c r="K166" s="122" t="s">
        <v>260</v>
      </c>
      <c r="L166" s="379"/>
    </row>
    <row r="167" spans="1:12" ht="34.5" customHeight="1">
      <c r="A167" s="421"/>
      <c r="B167" s="378"/>
      <c r="C167" s="116">
        <v>2019</v>
      </c>
      <c r="D167" s="143">
        <f t="shared" si="5"/>
        <v>0</v>
      </c>
      <c r="E167" s="141"/>
      <c r="F167" s="145" t="s">
        <v>10</v>
      </c>
      <c r="G167" s="148" t="s">
        <v>10</v>
      </c>
      <c r="H167" s="141"/>
      <c r="I167" s="143">
        <v>0</v>
      </c>
      <c r="J167" s="113"/>
      <c r="K167" s="122" t="s">
        <v>249</v>
      </c>
      <c r="L167" s="129">
        <v>1</v>
      </c>
    </row>
    <row r="168" spans="1:12" ht="30.75" customHeight="1">
      <c r="A168" s="421"/>
      <c r="B168" s="378"/>
      <c r="C168" s="116">
        <v>2020</v>
      </c>
      <c r="D168" s="143">
        <f t="shared" si="5"/>
        <v>0</v>
      </c>
      <c r="E168" s="141"/>
      <c r="F168" s="145" t="s">
        <v>10</v>
      </c>
      <c r="G168" s="148" t="s">
        <v>10</v>
      </c>
      <c r="H168" s="141"/>
      <c r="I168" s="143">
        <v>0</v>
      </c>
      <c r="J168" s="113"/>
      <c r="K168" s="122" t="s">
        <v>249</v>
      </c>
      <c r="L168" s="129"/>
    </row>
    <row r="169" spans="1:12" ht="30.75" customHeight="1">
      <c r="A169" s="421"/>
      <c r="B169" s="378"/>
      <c r="C169" s="116">
        <v>2021</v>
      </c>
      <c r="D169" s="143">
        <f t="shared" si="5"/>
        <v>0</v>
      </c>
      <c r="E169" s="141"/>
      <c r="F169" s="145" t="s">
        <v>10</v>
      </c>
      <c r="G169" s="148" t="s">
        <v>10</v>
      </c>
      <c r="H169" s="141"/>
      <c r="I169" s="143">
        <v>0</v>
      </c>
      <c r="J169" s="113"/>
      <c r="K169" s="122" t="s">
        <v>249</v>
      </c>
      <c r="L169" s="129">
        <v>1</v>
      </c>
    </row>
    <row r="170" spans="1:12" ht="32.25" customHeight="1">
      <c r="A170" s="421"/>
      <c r="B170" s="378"/>
      <c r="C170" s="116">
        <v>2022</v>
      </c>
      <c r="D170" s="143">
        <v>0</v>
      </c>
      <c r="E170" s="141"/>
      <c r="F170" s="145" t="s">
        <v>10</v>
      </c>
      <c r="G170" s="148" t="s">
        <v>10</v>
      </c>
      <c r="H170" s="141"/>
      <c r="I170" s="143">
        <v>0</v>
      </c>
      <c r="J170" s="113"/>
      <c r="K170" s="122" t="s">
        <v>249</v>
      </c>
      <c r="L170" s="129">
        <v>1</v>
      </c>
    </row>
    <row r="171" spans="1:12" ht="29.25" customHeight="1">
      <c r="A171" s="421"/>
      <c r="B171" s="378" t="s">
        <v>268</v>
      </c>
      <c r="C171" s="116">
        <v>2017</v>
      </c>
      <c r="D171" s="143">
        <f t="shared" si="5"/>
        <v>0</v>
      </c>
      <c r="E171" s="141"/>
      <c r="F171" s="145" t="s">
        <v>10</v>
      </c>
      <c r="G171" s="148" t="s">
        <v>10</v>
      </c>
      <c r="H171" s="141"/>
      <c r="I171" s="143">
        <v>0</v>
      </c>
      <c r="J171" s="113"/>
      <c r="K171" s="122" t="s">
        <v>269</v>
      </c>
      <c r="L171" s="129"/>
    </row>
    <row r="172" spans="1:12" ht="27.75" customHeight="1">
      <c r="A172" s="421"/>
      <c r="B172" s="378"/>
      <c r="C172" s="116">
        <v>2018</v>
      </c>
      <c r="D172" s="143">
        <v>0</v>
      </c>
      <c r="E172" s="138"/>
      <c r="F172" s="145" t="s">
        <v>10</v>
      </c>
      <c r="G172" s="148" t="s">
        <v>10</v>
      </c>
      <c r="H172" s="138"/>
      <c r="I172" s="143">
        <v>0</v>
      </c>
      <c r="J172" s="113"/>
      <c r="K172" s="122" t="s">
        <v>269</v>
      </c>
      <c r="L172" s="129"/>
    </row>
    <row r="173" spans="1:12" ht="30" customHeight="1">
      <c r="A173" s="421"/>
      <c r="B173" s="378"/>
      <c r="C173" s="116">
        <v>2019</v>
      </c>
      <c r="D173" s="143">
        <f t="shared" si="5"/>
        <v>0</v>
      </c>
      <c r="E173" s="141"/>
      <c r="F173" s="145" t="s">
        <v>10</v>
      </c>
      <c r="G173" s="148" t="s">
        <v>10</v>
      </c>
      <c r="H173" s="141"/>
      <c r="I173" s="143">
        <v>0</v>
      </c>
      <c r="J173" s="113"/>
      <c r="K173" s="122" t="s">
        <v>269</v>
      </c>
      <c r="L173" s="129"/>
    </row>
    <row r="174" spans="1:12" ht="32.25" customHeight="1">
      <c r="A174" s="421"/>
      <c r="B174" s="378"/>
      <c r="C174" s="116">
        <v>2020</v>
      </c>
      <c r="D174" s="143">
        <f t="shared" si="5"/>
        <v>0</v>
      </c>
      <c r="E174" s="141"/>
      <c r="F174" s="145" t="s">
        <v>10</v>
      </c>
      <c r="G174" s="148" t="s">
        <v>10</v>
      </c>
      <c r="H174" s="141"/>
      <c r="I174" s="143">
        <v>0</v>
      </c>
      <c r="J174" s="113"/>
      <c r="K174" s="122" t="s">
        <v>269</v>
      </c>
      <c r="L174" s="129"/>
    </row>
    <row r="175" spans="1:12" ht="30.75" customHeight="1">
      <c r="A175" s="421"/>
      <c r="B175" s="378"/>
      <c r="C175" s="116">
        <v>2021</v>
      </c>
      <c r="D175" s="143">
        <f t="shared" si="5"/>
        <v>0</v>
      </c>
      <c r="E175" s="141"/>
      <c r="F175" s="145" t="s">
        <v>10</v>
      </c>
      <c r="G175" s="148" t="s">
        <v>10</v>
      </c>
      <c r="H175" s="141"/>
      <c r="I175" s="143">
        <v>0</v>
      </c>
      <c r="J175" s="113"/>
      <c r="K175" s="122" t="s">
        <v>269</v>
      </c>
      <c r="L175" s="129"/>
    </row>
    <row r="176" spans="1:12" ht="33" customHeight="1">
      <c r="A176" s="422"/>
      <c r="B176" s="378"/>
      <c r="C176" s="116">
        <v>2022</v>
      </c>
      <c r="D176" s="143">
        <v>0</v>
      </c>
      <c r="E176" s="141"/>
      <c r="F176" s="145" t="s">
        <v>10</v>
      </c>
      <c r="G176" s="148" t="s">
        <v>10</v>
      </c>
      <c r="H176" s="141"/>
      <c r="I176" s="143">
        <v>0</v>
      </c>
      <c r="J176" s="113"/>
      <c r="K176" s="122" t="s">
        <v>269</v>
      </c>
      <c r="L176" s="129"/>
    </row>
    <row r="177" spans="1:12" ht="30" customHeight="1">
      <c r="A177" s="383" t="s">
        <v>351</v>
      </c>
      <c r="B177" s="406" t="s">
        <v>252</v>
      </c>
      <c r="C177" s="116">
        <v>2017</v>
      </c>
      <c r="D177" s="143">
        <f t="shared" si="5"/>
        <v>0</v>
      </c>
      <c r="E177" s="141"/>
      <c r="F177" s="145" t="s">
        <v>10</v>
      </c>
      <c r="G177" s="148" t="s">
        <v>10</v>
      </c>
      <c r="H177" s="141"/>
      <c r="I177" s="143">
        <v>0</v>
      </c>
      <c r="J177" s="113"/>
      <c r="K177" s="122" t="s">
        <v>249</v>
      </c>
      <c r="L177" s="129">
        <v>1</v>
      </c>
    </row>
    <row r="178" spans="1:12" ht="33" customHeight="1">
      <c r="A178" s="383"/>
      <c r="B178" s="406"/>
      <c r="C178" s="116">
        <v>2018</v>
      </c>
      <c r="D178" s="143">
        <f t="shared" si="5"/>
        <v>74.900000000000006</v>
      </c>
      <c r="E178" s="138"/>
      <c r="F178" s="145" t="s">
        <v>10</v>
      </c>
      <c r="G178" s="148" t="s">
        <v>10</v>
      </c>
      <c r="H178" s="138"/>
      <c r="I178" s="143">
        <v>74.900000000000006</v>
      </c>
      <c r="J178" s="113"/>
      <c r="K178" s="122" t="s">
        <v>241</v>
      </c>
      <c r="L178" s="129">
        <v>1</v>
      </c>
    </row>
    <row r="179" spans="1:12" ht="30.75" customHeight="1">
      <c r="A179" s="383"/>
      <c r="B179" s="406"/>
      <c r="C179" s="116">
        <v>2019</v>
      </c>
      <c r="D179" s="143">
        <f t="shared" si="5"/>
        <v>0</v>
      </c>
      <c r="E179" s="141"/>
      <c r="F179" s="145" t="s">
        <v>10</v>
      </c>
      <c r="G179" s="148" t="s">
        <v>10</v>
      </c>
      <c r="H179" s="141"/>
      <c r="I179" s="143">
        <v>0</v>
      </c>
      <c r="J179" s="113"/>
      <c r="K179" s="122" t="s">
        <v>249</v>
      </c>
      <c r="L179" s="129">
        <v>1</v>
      </c>
    </row>
    <row r="180" spans="1:12" ht="33" customHeight="1">
      <c r="A180" s="383"/>
      <c r="B180" s="406"/>
      <c r="C180" s="116">
        <v>2020</v>
      </c>
      <c r="D180" s="143">
        <f t="shared" si="5"/>
        <v>0</v>
      </c>
      <c r="E180" s="141"/>
      <c r="F180" s="145" t="s">
        <v>10</v>
      </c>
      <c r="G180" s="148" t="s">
        <v>10</v>
      </c>
      <c r="H180" s="141"/>
      <c r="I180" s="143">
        <v>0</v>
      </c>
      <c r="J180" s="113"/>
      <c r="K180" s="122" t="s">
        <v>249</v>
      </c>
      <c r="L180" s="129"/>
    </row>
    <row r="181" spans="1:12" ht="26.25" customHeight="1">
      <c r="A181" s="383"/>
      <c r="B181" s="406"/>
      <c r="C181" s="116">
        <v>2021</v>
      </c>
      <c r="D181" s="143">
        <f t="shared" si="5"/>
        <v>0</v>
      </c>
      <c r="E181" s="141"/>
      <c r="F181" s="145" t="s">
        <v>10</v>
      </c>
      <c r="G181" s="148" t="s">
        <v>10</v>
      </c>
      <c r="H181" s="141"/>
      <c r="I181" s="143">
        <v>0</v>
      </c>
      <c r="J181" s="113"/>
      <c r="K181" s="122" t="s">
        <v>249</v>
      </c>
      <c r="L181" s="129">
        <v>1</v>
      </c>
    </row>
    <row r="182" spans="1:12" ht="27.75" customHeight="1">
      <c r="A182" s="383"/>
      <c r="B182" s="406"/>
      <c r="C182" s="116">
        <v>2022</v>
      </c>
      <c r="D182" s="143">
        <v>0</v>
      </c>
      <c r="E182" s="141"/>
      <c r="F182" s="145" t="s">
        <v>10</v>
      </c>
      <c r="G182" s="148" t="s">
        <v>10</v>
      </c>
      <c r="H182" s="141"/>
      <c r="I182" s="143">
        <v>0</v>
      </c>
      <c r="J182" s="113"/>
      <c r="K182" s="122" t="s">
        <v>249</v>
      </c>
      <c r="L182" s="129">
        <v>1</v>
      </c>
    </row>
    <row r="183" spans="1:12" ht="21.75" customHeight="1">
      <c r="A183" s="383" t="s">
        <v>352</v>
      </c>
      <c r="B183" s="406" t="s">
        <v>253</v>
      </c>
      <c r="C183" s="116">
        <v>2017</v>
      </c>
      <c r="D183" s="118">
        <f t="shared" si="5"/>
        <v>0</v>
      </c>
      <c r="E183" s="95"/>
      <c r="F183" s="113" t="s">
        <v>10</v>
      </c>
      <c r="G183" s="123" t="s">
        <v>10</v>
      </c>
      <c r="H183" s="95"/>
      <c r="I183" s="118">
        <v>0</v>
      </c>
      <c r="J183" s="113"/>
      <c r="K183" s="122" t="s">
        <v>249</v>
      </c>
      <c r="L183" s="129">
        <v>0</v>
      </c>
    </row>
    <row r="184" spans="1:12" ht="25.5" customHeight="1">
      <c r="A184" s="383"/>
      <c r="B184" s="378"/>
      <c r="C184" s="378">
        <v>2018</v>
      </c>
      <c r="D184" s="118">
        <v>0</v>
      </c>
      <c r="E184" s="95"/>
      <c r="F184" s="113" t="s">
        <v>10</v>
      </c>
      <c r="G184" s="123" t="s">
        <v>10</v>
      </c>
      <c r="H184" s="95"/>
      <c r="I184" s="118">
        <v>0</v>
      </c>
      <c r="J184" s="113"/>
      <c r="K184" s="122" t="s">
        <v>270</v>
      </c>
      <c r="L184" s="129"/>
    </row>
    <row r="185" spans="1:12" ht="27" customHeight="1">
      <c r="A185" s="383"/>
      <c r="B185" s="378"/>
      <c r="C185" s="378"/>
      <c r="D185" s="160">
        <v>30.15897</v>
      </c>
      <c r="E185" s="95"/>
      <c r="F185" s="113" t="s">
        <v>10</v>
      </c>
      <c r="G185" s="123" t="s">
        <v>10</v>
      </c>
      <c r="H185" s="95"/>
      <c r="I185" s="160">
        <v>30.15897</v>
      </c>
      <c r="J185" s="113"/>
      <c r="K185" s="122" t="s">
        <v>260</v>
      </c>
      <c r="L185" s="129">
        <v>1</v>
      </c>
    </row>
    <row r="186" spans="1:12" ht="30" customHeight="1">
      <c r="A186" s="383"/>
      <c r="B186" s="378"/>
      <c r="C186" s="116">
        <v>2019</v>
      </c>
      <c r="D186" s="118">
        <f t="shared" si="5"/>
        <v>0</v>
      </c>
      <c r="E186" s="95"/>
      <c r="F186" s="113" t="s">
        <v>10</v>
      </c>
      <c r="G186" s="123" t="s">
        <v>10</v>
      </c>
      <c r="H186" s="95"/>
      <c r="I186" s="118">
        <v>0</v>
      </c>
      <c r="J186" s="113"/>
      <c r="K186" s="122" t="s">
        <v>249</v>
      </c>
      <c r="L186" s="129">
        <v>1</v>
      </c>
    </row>
    <row r="187" spans="1:12" ht="21.75" customHeight="1">
      <c r="A187" s="383"/>
      <c r="B187" s="378"/>
      <c r="C187" s="116">
        <v>2020</v>
      </c>
      <c r="D187" s="118">
        <f>I187</f>
        <v>0</v>
      </c>
      <c r="E187" s="95"/>
      <c r="F187" s="113" t="s">
        <v>10</v>
      </c>
      <c r="G187" s="123" t="s">
        <v>10</v>
      </c>
      <c r="H187" s="95"/>
      <c r="I187" s="118">
        <v>0</v>
      </c>
      <c r="J187" s="113"/>
      <c r="K187" s="122" t="s">
        <v>235</v>
      </c>
      <c r="L187" s="129">
        <v>1</v>
      </c>
    </row>
    <row r="188" spans="1:12" ht="26.25" customHeight="1">
      <c r="A188" s="383"/>
      <c r="B188" s="378"/>
      <c r="C188" s="116">
        <v>2021</v>
      </c>
      <c r="D188" s="118">
        <f>I188</f>
        <v>0</v>
      </c>
      <c r="E188" s="95"/>
      <c r="F188" s="113" t="s">
        <v>10</v>
      </c>
      <c r="G188" s="123" t="s">
        <v>10</v>
      </c>
      <c r="H188" s="95"/>
      <c r="I188" s="118">
        <v>0</v>
      </c>
      <c r="J188" s="113"/>
      <c r="K188" s="122" t="s">
        <v>235</v>
      </c>
      <c r="L188" s="129">
        <v>1</v>
      </c>
    </row>
    <row r="189" spans="1:12" ht="30" customHeight="1">
      <c r="A189" s="383"/>
      <c r="B189" s="378"/>
      <c r="C189" s="116">
        <v>2022</v>
      </c>
      <c r="D189" s="118">
        <f>I189</f>
        <v>0</v>
      </c>
      <c r="E189" s="95"/>
      <c r="F189" s="113" t="s">
        <v>10</v>
      </c>
      <c r="G189" s="123" t="s">
        <v>10</v>
      </c>
      <c r="H189" s="95"/>
      <c r="I189" s="118">
        <v>0</v>
      </c>
      <c r="J189" s="113"/>
      <c r="K189" s="122" t="s">
        <v>235</v>
      </c>
      <c r="L189" s="129">
        <v>1</v>
      </c>
    </row>
    <row r="190" spans="1:12" ht="26.25" customHeight="1">
      <c r="A190" s="408" t="s">
        <v>328</v>
      </c>
      <c r="B190" s="409"/>
      <c r="C190" s="409"/>
      <c r="D190" s="409"/>
      <c r="E190" s="409"/>
      <c r="F190" s="409"/>
      <c r="G190" s="409"/>
      <c r="H190" s="409"/>
      <c r="I190" s="409"/>
      <c r="J190" s="409"/>
      <c r="K190" s="409"/>
      <c r="L190" s="410"/>
    </row>
    <row r="191" spans="1:12" ht="28.5" customHeight="1">
      <c r="A191" s="411" t="s">
        <v>221</v>
      </c>
      <c r="B191" s="412"/>
      <c r="C191" s="412"/>
      <c r="D191" s="412"/>
      <c r="E191" s="412"/>
      <c r="F191" s="412"/>
      <c r="G191" s="412"/>
      <c r="H191" s="412"/>
      <c r="I191" s="412"/>
      <c r="J191" s="412"/>
      <c r="K191" s="412"/>
      <c r="L191" s="413"/>
    </row>
    <row r="192" spans="1:12" ht="30" customHeight="1">
      <c r="A192" s="411" t="s">
        <v>222</v>
      </c>
      <c r="B192" s="412"/>
      <c r="C192" s="412"/>
      <c r="D192" s="412"/>
      <c r="E192" s="412"/>
      <c r="F192" s="412"/>
      <c r="G192" s="412"/>
      <c r="H192" s="412"/>
      <c r="I192" s="412"/>
      <c r="J192" s="412"/>
      <c r="K192" s="412"/>
      <c r="L192" s="413"/>
    </row>
    <row r="193" spans="1:13" ht="137.25" customHeight="1">
      <c r="A193" s="115">
        <v>23</v>
      </c>
      <c r="B193" s="113" t="s">
        <v>223</v>
      </c>
      <c r="C193" s="113" t="s">
        <v>224</v>
      </c>
      <c r="D193" s="113" t="s">
        <v>10</v>
      </c>
      <c r="E193" s="113" t="s">
        <v>10</v>
      </c>
      <c r="F193" s="113" t="s">
        <v>10</v>
      </c>
      <c r="G193" s="113" t="s">
        <v>10</v>
      </c>
      <c r="H193" s="113" t="s">
        <v>10</v>
      </c>
      <c r="I193" s="113" t="s">
        <v>10</v>
      </c>
      <c r="J193" s="113" t="s">
        <v>10</v>
      </c>
      <c r="K193" s="116" t="s">
        <v>348</v>
      </c>
      <c r="L193" s="114" t="s">
        <v>225</v>
      </c>
    </row>
    <row r="194" spans="1:13" s="133" customFormat="1" ht="129.75" customHeight="1">
      <c r="A194" s="115">
        <v>24</v>
      </c>
      <c r="B194" s="113" t="s">
        <v>226</v>
      </c>
      <c r="C194" s="116" t="s">
        <v>334</v>
      </c>
      <c r="D194" s="113" t="s">
        <v>10</v>
      </c>
      <c r="E194" s="113" t="s">
        <v>10</v>
      </c>
      <c r="F194" s="113" t="s">
        <v>10</v>
      </c>
      <c r="G194" s="113" t="s">
        <v>10</v>
      </c>
      <c r="H194" s="113" t="s">
        <v>10</v>
      </c>
      <c r="I194" s="113" t="s">
        <v>10</v>
      </c>
      <c r="J194" s="113" t="s">
        <v>10</v>
      </c>
      <c r="K194" s="134" t="s">
        <v>354</v>
      </c>
      <c r="L194" s="114" t="s">
        <v>227</v>
      </c>
      <c r="M194" s="132"/>
    </row>
    <row r="195" spans="1:13" ht="54.75" customHeight="1">
      <c r="A195" s="115">
        <v>25</v>
      </c>
      <c r="B195" s="113" t="s">
        <v>228</v>
      </c>
      <c r="C195" s="113" t="s">
        <v>224</v>
      </c>
      <c r="D195" s="113" t="s">
        <v>10</v>
      </c>
      <c r="E195" s="113" t="s">
        <v>10</v>
      </c>
      <c r="F195" s="113" t="s">
        <v>10</v>
      </c>
      <c r="G195" s="113" t="s">
        <v>10</v>
      </c>
      <c r="H195" s="113" t="s">
        <v>10</v>
      </c>
      <c r="I195" s="113" t="s">
        <v>10</v>
      </c>
      <c r="J195" s="113" t="s">
        <v>10</v>
      </c>
      <c r="K195" s="122" t="s">
        <v>353</v>
      </c>
      <c r="L195" s="114" t="s">
        <v>229</v>
      </c>
    </row>
    <row r="196" spans="1:13" ht="106.5" customHeight="1">
      <c r="A196" s="115">
        <v>26</v>
      </c>
      <c r="B196" s="113" t="s">
        <v>230</v>
      </c>
      <c r="C196" s="113" t="s">
        <v>224</v>
      </c>
      <c r="D196" s="113" t="s">
        <v>10</v>
      </c>
      <c r="E196" s="113" t="s">
        <v>10</v>
      </c>
      <c r="F196" s="113" t="s">
        <v>10</v>
      </c>
      <c r="G196" s="113" t="s">
        <v>10</v>
      </c>
      <c r="H196" s="113" t="s">
        <v>10</v>
      </c>
      <c r="I196" s="113" t="s">
        <v>10</v>
      </c>
      <c r="J196" s="113" t="s">
        <v>10</v>
      </c>
      <c r="K196" s="122" t="s">
        <v>314</v>
      </c>
      <c r="L196" s="114" t="s">
        <v>231</v>
      </c>
    </row>
    <row r="197" spans="1:13" ht="75.75" customHeight="1">
      <c r="A197" s="115">
        <v>27</v>
      </c>
      <c r="B197" s="113" t="s">
        <v>232</v>
      </c>
      <c r="C197" s="113" t="s">
        <v>334</v>
      </c>
      <c r="D197" s="113" t="s">
        <v>10</v>
      </c>
      <c r="E197" s="113" t="s">
        <v>10</v>
      </c>
      <c r="F197" s="113" t="s">
        <v>10</v>
      </c>
      <c r="G197" s="113" t="s">
        <v>10</v>
      </c>
      <c r="H197" s="113" t="s">
        <v>10</v>
      </c>
      <c r="I197" s="113" t="s">
        <v>10</v>
      </c>
      <c r="J197" s="113" t="s">
        <v>10</v>
      </c>
      <c r="K197" s="122" t="s">
        <v>357</v>
      </c>
      <c r="L197" s="114" t="s">
        <v>207</v>
      </c>
    </row>
    <row r="198" spans="1:13" ht="23.25" customHeight="1">
      <c r="A198" s="383" t="s">
        <v>52</v>
      </c>
      <c r="B198" s="378"/>
      <c r="C198" s="141">
        <v>2017</v>
      </c>
      <c r="D198" s="138">
        <f>I198</f>
        <v>5</v>
      </c>
      <c r="E198" s="138" t="s">
        <v>10</v>
      </c>
      <c r="F198" s="138" t="s">
        <v>10</v>
      </c>
      <c r="G198" s="116" t="s">
        <v>10</v>
      </c>
      <c r="H198" s="138" t="s">
        <v>10</v>
      </c>
      <c r="I198" s="138">
        <f>I40</f>
        <v>5</v>
      </c>
      <c r="J198" s="113" t="s">
        <v>10</v>
      </c>
      <c r="K198" s="418"/>
      <c r="L198" s="379"/>
    </row>
    <row r="199" spans="1:13" ht="27.75" customHeight="1">
      <c r="A199" s="383"/>
      <c r="B199" s="378"/>
      <c r="C199" s="141">
        <v>2018</v>
      </c>
      <c r="D199" s="139">
        <f>D41+D50+D51+D52+D53+D54+D55+D108+D109+D110+D111+D112+D113+D122+D123+D124+D125+D126+D127+D134+D135+D136+D137+D138+D139+D146+D147+D148+D149+D150+D151+D152+D160+D161+D162+D163+D164+D165+D166+D172+D178+D184+D185</f>
        <v>7062.775779999999</v>
      </c>
      <c r="E199" s="139" t="s">
        <v>10</v>
      </c>
      <c r="F199" s="139" t="s">
        <v>10</v>
      </c>
      <c r="G199" s="116" t="s">
        <v>10</v>
      </c>
      <c r="H199" s="139" t="s">
        <v>10</v>
      </c>
      <c r="I199" s="139">
        <f>D199</f>
        <v>7062.775779999999</v>
      </c>
      <c r="J199" s="94" t="s">
        <v>10</v>
      </c>
      <c r="K199" s="418"/>
      <c r="L199" s="379"/>
    </row>
    <row r="200" spans="1:13" ht="30.75" customHeight="1">
      <c r="A200" s="383"/>
      <c r="B200" s="378"/>
      <c r="C200" s="141">
        <v>2019</v>
      </c>
      <c r="D200" s="137">
        <f>D42+D114+D115+D153+D154</f>
        <v>471.59825000000001</v>
      </c>
      <c r="E200" s="138" t="s">
        <v>10</v>
      </c>
      <c r="F200" s="138" t="s">
        <v>10</v>
      </c>
      <c r="G200" s="116" t="s">
        <v>10</v>
      </c>
      <c r="H200" s="138" t="s">
        <v>10</v>
      </c>
      <c r="I200" s="137">
        <f>I42+I114+I115+I153+I154</f>
        <v>471.59825000000001</v>
      </c>
      <c r="J200" s="113" t="s">
        <v>10</v>
      </c>
      <c r="K200" s="418"/>
      <c r="L200" s="379"/>
    </row>
    <row r="201" spans="1:13" ht="21" customHeight="1">
      <c r="A201" s="383"/>
      <c r="B201" s="378"/>
      <c r="C201" s="141">
        <v>2020</v>
      </c>
      <c r="D201" s="138">
        <f>D187+D180+D174+D168+D155+D141+D129+D117+D116+D43+D21</f>
        <v>3</v>
      </c>
      <c r="E201" s="138" t="s">
        <v>10</v>
      </c>
      <c r="F201" s="138" t="s">
        <v>10</v>
      </c>
      <c r="G201" s="116" t="s">
        <v>10</v>
      </c>
      <c r="H201" s="138" t="s">
        <v>10</v>
      </c>
      <c r="I201" s="138">
        <f>D201</f>
        <v>3</v>
      </c>
      <c r="J201" s="113" t="s">
        <v>10</v>
      </c>
      <c r="K201" s="418"/>
      <c r="L201" s="379"/>
    </row>
    <row r="202" spans="1:13" ht="23.25" customHeight="1">
      <c r="A202" s="383"/>
      <c r="B202" s="378"/>
      <c r="C202" s="141">
        <v>2021</v>
      </c>
      <c r="D202" s="138">
        <f>D188+D181+D175+D169+D156+D142+D130+D118+D44</f>
        <v>0</v>
      </c>
      <c r="E202" s="138" t="s">
        <v>10</v>
      </c>
      <c r="F202" s="138" t="s">
        <v>10</v>
      </c>
      <c r="G202" s="116" t="s">
        <v>10</v>
      </c>
      <c r="H202" s="138" t="s">
        <v>10</v>
      </c>
      <c r="I202" s="138">
        <f>D202</f>
        <v>0</v>
      </c>
      <c r="J202" s="113" t="s">
        <v>10</v>
      </c>
      <c r="K202" s="418"/>
      <c r="L202" s="379"/>
    </row>
    <row r="203" spans="1:13" ht="21" customHeight="1">
      <c r="A203" s="383"/>
      <c r="B203" s="378"/>
      <c r="C203" s="141">
        <v>2022</v>
      </c>
      <c r="D203" s="138">
        <f>D189+D182+D176+D170+D157+D143+D131+D119+D45</f>
        <v>0</v>
      </c>
      <c r="E203" s="138" t="s">
        <v>10</v>
      </c>
      <c r="F203" s="138" t="s">
        <v>10</v>
      </c>
      <c r="G203" s="116" t="s">
        <v>10</v>
      </c>
      <c r="H203" s="138" t="s">
        <v>10</v>
      </c>
      <c r="I203" s="138">
        <f>I189+I182+I176+I170+I157+I143+I131+I119+I45</f>
        <v>0</v>
      </c>
      <c r="J203" s="116" t="s">
        <v>10</v>
      </c>
      <c r="K203" s="418"/>
      <c r="L203" s="379"/>
    </row>
    <row r="204" spans="1:13" ht="37.5" customHeight="1" thickBot="1">
      <c r="A204" s="414"/>
      <c r="B204" s="415"/>
      <c r="C204" s="142" t="s">
        <v>334</v>
      </c>
      <c r="D204" s="140">
        <f>D198+D199+D200+D201+D202+D203</f>
        <v>7542.374029999999</v>
      </c>
      <c r="E204" s="140" t="s">
        <v>10</v>
      </c>
      <c r="F204" s="140" t="s">
        <v>10</v>
      </c>
      <c r="G204" s="116" t="s">
        <v>10</v>
      </c>
      <c r="H204" s="140" t="s">
        <v>10</v>
      </c>
      <c r="I204" s="140">
        <f>D204</f>
        <v>7542.374029999999</v>
      </c>
      <c r="J204" s="135" t="s">
        <v>10</v>
      </c>
      <c r="K204" s="419"/>
      <c r="L204" s="417"/>
    </row>
    <row r="205" spans="1:13" ht="45.75" customHeight="1">
      <c r="A205" s="416" t="s">
        <v>356</v>
      </c>
      <c r="B205" s="416"/>
      <c r="C205" s="416"/>
      <c r="D205" s="416"/>
      <c r="E205" s="416"/>
      <c r="F205" s="416"/>
      <c r="G205" s="416"/>
      <c r="H205" s="416"/>
      <c r="I205" s="416"/>
      <c r="J205" s="416"/>
      <c r="K205" s="416"/>
      <c r="L205" s="416"/>
    </row>
    <row r="206" spans="1:13" ht="30.75" customHeight="1">
      <c r="A206" s="407" t="s">
        <v>315</v>
      </c>
      <c r="B206" s="407"/>
      <c r="C206" s="407"/>
      <c r="D206" s="407"/>
      <c r="E206" s="407"/>
      <c r="F206" s="407"/>
      <c r="G206" s="407"/>
      <c r="H206" s="407"/>
      <c r="I206" s="407"/>
      <c r="J206" s="407"/>
      <c r="K206" s="407"/>
      <c r="L206" s="407"/>
    </row>
    <row r="207" spans="1:13" ht="29.25" customHeight="1">
      <c r="A207" s="407" t="s">
        <v>316</v>
      </c>
      <c r="B207" s="407"/>
      <c r="C207" s="407"/>
      <c r="D207" s="407"/>
      <c r="E207" s="407"/>
      <c r="F207" s="407"/>
      <c r="G207" s="407"/>
      <c r="H207" s="407"/>
      <c r="I207" s="407"/>
      <c r="J207" s="407"/>
      <c r="K207" s="407"/>
      <c r="L207" s="407"/>
    </row>
    <row r="208" spans="1:13" ht="30.75" customHeight="1">
      <c r="A208" s="407" t="s">
        <v>317</v>
      </c>
      <c r="B208" s="407"/>
      <c r="C208" s="407"/>
      <c r="D208" s="407"/>
      <c r="E208" s="407"/>
      <c r="F208" s="407"/>
      <c r="G208" s="407"/>
      <c r="H208" s="407"/>
      <c r="I208" s="407"/>
      <c r="J208" s="407"/>
      <c r="K208" s="407"/>
      <c r="L208" s="407"/>
    </row>
    <row r="209" spans="1:2" ht="63.75" customHeight="1">
      <c r="A209" s="136"/>
      <c r="B209" s="107"/>
    </row>
    <row r="210" spans="1:2" ht="63.75" customHeight="1">
      <c r="A210" s="136"/>
      <c r="B210" s="107"/>
    </row>
    <row r="211" spans="1:2" ht="63.75" customHeight="1">
      <c r="A211" s="136"/>
      <c r="B211" s="107"/>
    </row>
    <row r="212" spans="1:2" ht="63.75" customHeight="1">
      <c r="A212" s="136"/>
      <c r="B212" s="107"/>
    </row>
    <row r="215" spans="1:2" ht="63.75" customHeight="1">
      <c r="B215" s="107"/>
    </row>
    <row r="216" spans="1:2" ht="63.75" customHeight="1">
      <c r="B216" s="107"/>
    </row>
    <row r="217" spans="1:2" ht="63.75" customHeight="1">
      <c r="B217" s="107"/>
    </row>
  </sheetData>
  <sheetProtection selectLockedCells="1" selectUnlockedCells="1"/>
  <mergeCells count="86">
    <mergeCell ref="A49:A105"/>
    <mergeCell ref="B120:B131"/>
    <mergeCell ref="A120:A131"/>
    <mergeCell ref="B132:B143"/>
    <mergeCell ref="A132:A143"/>
    <mergeCell ref="A106:A119"/>
    <mergeCell ref="B106:B119"/>
    <mergeCell ref="B158:B170"/>
    <mergeCell ref="A144:A157"/>
    <mergeCell ref="C145:C152"/>
    <mergeCell ref="L145:L152"/>
    <mergeCell ref="C159:C166"/>
    <mergeCell ref="L159:L166"/>
    <mergeCell ref="B144:B157"/>
    <mergeCell ref="C153:C154"/>
    <mergeCell ref="A158:A176"/>
    <mergeCell ref="B171:B176"/>
    <mergeCell ref="B177:B182"/>
    <mergeCell ref="A177:A182"/>
    <mergeCell ref="A208:L208"/>
    <mergeCell ref="C184:C185"/>
    <mergeCell ref="A190:L190"/>
    <mergeCell ref="A191:L191"/>
    <mergeCell ref="A192:L192"/>
    <mergeCell ref="A183:A189"/>
    <mergeCell ref="B183:B189"/>
    <mergeCell ref="A198:B204"/>
    <mergeCell ref="A205:L205"/>
    <mergeCell ref="A206:L206"/>
    <mergeCell ref="A207:L207"/>
    <mergeCell ref="L198:L204"/>
    <mergeCell ref="K198:K204"/>
    <mergeCell ref="B1:L1"/>
    <mergeCell ref="A2:L2"/>
    <mergeCell ref="A3:L3"/>
    <mergeCell ref="A4:A8"/>
    <mergeCell ref="B4:B8"/>
    <mergeCell ref="C4:C8"/>
    <mergeCell ref="D4:D8"/>
    <mergeCell ref="E4:I4"/>
    <mergeCell ref="J4:J8"/>
    <mergeCell ref="K4:K8"/>
    <mergeCell ref="L4:L8"/>
    <mergeCell ref="E5:E8"/>
    <mergeCell ref="F5:I5"/>
    <mergeCell ref="F6:H6"/>
    <mergeCell ref="I6:I8"/>
    <mergeCell ref="F7:F8"/>
    <mergeCell ref="G7:H7"/>
    <mergeCell ref="A10:L10"/>
    <mergeCell ref="A11:L11"/>
    <mergeCell ref="A12:L12"/>
    <mergeCell ref="A24:A27"/>
    <mergeCell ref="C24:C27"/>
    <mergeCell ref="L24:L27"/>
    <mergeCell ref="B18:B23"/>
    <mergeCell ref="A18:A23"/>
    <mergeCell ref="K18:K20"/>
    <mergeCell ref="K22:K23"/>
    <mergeCell ref="K24:K25"/>
    <mergeCell ref="L18:L23"/>
    <mergeCell ref="L29:L35"/>
    <mergeCell ref="A33:A35"/>
    <mergeCell ref="C33:C35"/>
    <mergeCell ref="A40:A45"/>
    <mergeCell ref="B40:B45"/>
    <mergeCell ref="K40:K45"/>
    <mergeCell ref="L40:L45"/>
    <mergeCell ref="C121:C127"/>
    <mergeCell ref="L121:L127"/>
    <mergeCell ref="C133:C139"/>
    <mergeCell ref="L133:L139"/>
    <mergeCell ref="C114:C115"/>
    <mergeCell ref="C116:C117"/>
    <mergeCell ref="C107:C113"/>
    <mergeCell ref="L107:L113"/>
    <mergeCell ref="C99:C105"/>
    <mergeCell ref="L99:L105"/>
    <mergeCell ref="B49:B105"/>
    <mergeCell ref="L49:L76"/>
    <mergeCell ref="L88:L97"/>
    <mergeCell ref="L77:L87"/>
    <mergeCell ref="C77:C87"/>
    <mergeCell ref="C49:C63"/>
    <mergeCell ref="C88:C98"/>
    <mergeCell ref="C64:C76"/>
  </mergeCells>
  <printOptions horizontalCentered="1"/>
  <pageMargins left="0.19685039370078741" right="0.19685039370078741" top="0.27559055118110237" bottom="0.23622047244094491" header="0.27559055118110237" footer="0.23622047244094491"/>
  <pageSetup paperSize="9" scale="36" firstPageNumber="0" orientation="landscape" horizontalDpi="300" verticalDpi="300" r:id="rId1"/>
  <headerFooter alignWithMargins="0"/>
  <rowBreaks count="5" manualBreakCount="5">
    <brk id="31" max="11" man="1"/>
    <brk id="61" max="11" man="1"/>
    <brk id="113" max="11" man="1"/>
    <brk id="165" max="11" man="1"/>
    <brk id="196"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РЕС.ОБЕСПЕЧЕНИЕ</vt:lpstr>
      <vt:lpstr>Правонарушения</vt:lpstr>
      <vt:lpstr>БДД</vt:lpstr>
      <vt:lpstr>Наркотики</vt:lpstr>
      <vt:lpstr>Алкоголь</vt:lpstr>
      <vt:lpstr>Экстремизм </vt:lpstr>
      <vt:lpstr>БДД!Excel_BuiltIn_Print_Area</vt:lpstr>
      <vt:lpstr>Наркотики!Excel_BuiltIn_Print_Area</vt:lpstr>
      <vt:lpstr>'Экстремизм '!Excel_BuiltIn_Print_Area</vt:lpstr>
      <vt:lpstr>Наркотики!Область_печати</vt:lpstr>
      <vt:lpstr>Правонарушения!Область_печати</vt:lpstr>
      <vt:lpstr>РЕС.ОБЕСПЕЧЕНИЕ!Область_печати</vt:lpstr>
      <vt:lpstr>'Экстремизм '!Область_печати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Игнатосян</dc:creator>
  <cp:lastModifiedBy>Уханова Юлия</cp:lastModifiedBy>
  <cp:lastPrinted>2019-12-23T13:34:55Z</cp:lastPrinted>
  <dcterms:created xsi:type="dcterms:W3CDTF">2018-05-25T13:47:09Z</dcterms:created>
  <dcterms:modified xsi:type="dcterms:W3CDTF">2019-12-23T13:46:31Z</dcterms:modified>
</cp:coreProperties>
</file>