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050" windowHeight="12135" tabRatio="715"/>
  </bookViews>
  <sheets>
    <sheet name="РЕСУРСНОЕ ОБЕСП," sheetId="7" r:id="rId1"/>
    <sheet name="соц. поддержка" sheetId="1" r:id="rId2"/>
    <sheet name="организация досуга" sheetId="6" r:id="rId3"/>
    <sheet name="молодежь города" sheetId="4" r:id="rId4"/>
    <sheet name="временная занятость" sheetId="5" r:id="rId5"/>
  </sheets>
  <externalReferences>
    <externalReference r:id="rId6"/>
  </externalReferences>
  <definedNames>
    <definedName name="Excel_BuiltIn_Print_Area" localSheetId="4">'временная занятость'!$A$1:$L$89</definedName>
    <definedName name="Excel_BuiltIn_Print_Area" localSheetId="3">'молодежь города'!$A$1:$M$197</definedName>
    <definedName name="Excel_BuiltIn_Print_Area" localSheetId="0">'РЕСУРСНОЕ ОБЕСП,'!$A$2:$K$56</definedName>
    <definedName name="Excel_BuiltIn_Print_Area" localSheetId="1">'соц. поддержка'!$A$2:$L$11</definedName>
    <definedName name="_xlnm.Print_Area" localSheetId="4">'временная занятость'!$A$1:$L$89</definedName>
    <definedName name="_xlnm.Print_Area" localSheetId="3">'молодежь города'!$A$1:$M$197</definedName>
    <definedName name="_xlnm.Print_Area" localSheetId="0">'РЕСУРСНОЕ ОБЕСП,'!$A$1:$K$56</definedName>
    <definedName name="_xlnm.Print_Area" localSheetId="1">'соц. поддержка'!$A$1:$L$82</definedName>
  </definedNames>
  <calcPr calcId="124519"/>
</workbook>
</file>

<file path=xl/calcChain.xml><?xml version="1.0" encoding="utf-8"?>
<calcChain xmlns="http://schemas.openxmlformats.org/spreadsheetml/2006/main">
  <c r="H47" i="7"/>
  <c r="I55"/>
  <c r="D55" s="1"/>
  <c r="I46"/>
  <c r="D46" s="1"/>
  <c r="I35"/>
  <c r="D35" s="1"/>
  <c r="I26"/>
  <c r="I16" s="1"/>
  <c r="D89" i="5"/>
  <c r="I89"/>
  <c r="I88"/>
  <c r="D86"/>
  <c r="D87"/>
  <c r="D88"/>
  <c r="E197" i="4"/>
  <c r="J197"/>
  <c r="K197"/>
  <c r="E196"/>
  <c r="J196"/>
  <c r="J195"/>
  <c r="J194"/>
  <c r="E193"/>
  <c r="E35"/>
  <c r="E140"/>
  <c r="E139"/>
  <c r="E124"/>
  <c r="E125"/>
  <c r="E102"/>
  <c r="E101"/>
  <c r="E60"/>
  <c r="E59"/>
  <c r="E44"/>
  <c r="E43"/>
  <c r="E27"/>
  <c r="E26"/>
  <c r="D76" i="6"/>
  <c r="I76"/>
  <c r="I75"/>
  <c r="I74"/>
  <c r="I73"/>
  <c r="D58"/>
  <c r="D30"/>
  <c r="D29"/>
  <c r="D50"/>
  <c r="D49"/>
  <c r="I87" i="5"/>
  <c r="D26" i="7" l="1"/>
  <c r="D42" i="6"/>
  <c r="D41"/>
  <c r="J82" i="1"/>
  <c r="D82"/>
  <c r="I82"/>
  <c r="D81"/>
  <c r="D80"/>
  <c r="I81"/>
  <c r="I80"/>
  <c r="I79"/>
  <c r="I78"/>
  <c r="D21"/>
  <c r="D46" i="5" l="1"/>
  <c r="D47"/>
  <c r="I86" l="1"/>
  <c r="D79"/>
  <c r="D78"/>
  <c r="D85"/>
  <c r="D52" i="7"/>
  <c r="F17"/>
  <c r="F13"/>
  <c r="H17"/>
  <c r="H13"/>
  <c r="F43"/>
  <c r="F47" s="1"/>
  <c r="I197" i="4"/>
  <c r="I85" i="5"/>
  <c r="D77"/>
  <c r="G197" i="4"/>
  <c r="I193"/>
  <c r="E65"/>
  <c r="J16" i="7"/>
  <c r="D16" s="1"/>
  <c r="E66" i="4"/>
  <c r="E25"/>
  <c r="D75" i="6"/>
  <c r="D59"/>
  <c r="D38" i="1"/>
  <c r="D22"/>
  <c r="D21" i="5"/>
  <c r="D64"/>
  <c r="D31"/>
  <c r="D76"/>
  <c r="E52" i="4"/>
  <c r="D44" i="5"/>
  <c r="E23" i="4"/>
  <c r="J193"/>
  <c r="D13" i="7" s="1"/>
  <c r="I52" l="1"/>
  <c r="G193" i="4"/>
  <c r="I72" i="6"/>
  <c r="D56"/>
  <c r="K192" i="4" l="1"/>
  <c r="E144"/>
  <c r="J22" i="7"/>
  <c r="J77" i="1"/>
  <c r="D42"/>
  <c r="D18"/>
  <c r="J192" i="4"/>
  <c r="I77" i="1"/>
  <c r="E136" i="4"/>
  <c r="E56"/>
  <c r="D55" i="6"/>
  <c r="D69" i="1"/>
  <c r="E15" i="4"/>
  <c r="D77" i="1" l="1"/>
  <c r="E192" i="4"/>
  <c r="E41"/>
  <c r="I75" i="1"/>
  <c r="E121" i="4" l="1"/>
  <c r="I34" i="7"/>
  <c r="D34" s="1"/>
  <c r="I25"/>
  <c r="D72" i="6" l="1"/>
  <c r="I42" i="7"/>
  <c r="D60" i="5"/>
  <c r="D43"/>
  <c r="I22" i="7"/>
  <c r="D22" s="1"/>
  <c r="D62" i="6"/>
  <c r="D61"/>
  <c r="J25" i="7"/>
  <c r="D25" s="1"/>
  <c r="D74" i="6"/>
  <c r="K195" i="4"/>
  <c r="J45" i="7" s="1"/>
  <c r="I54"/>
  <c r="D54" s="1"/>
  <c r="D75" i="5"/>
  <c r="D74"/>
  <c r="D73"/>
  <c r="D30"/>
  <c r="D63"/>
  <c r="D20"/>
  <c r="E40" i="4"/>
  <c r="E147"/>
  <c r="E51"/>
  <c r="E50"/>
  <c r="E49"/>
  <c r="E48"/>
  <c r="E33"/>
  <c r="E32"/>
  <c r="E31"/>
  <c r="I45" i="7" l="1"/>
  <c r="I15" s="1"/>
  <c r="J15"/>
  <c r="E195" i="4"/>
  <c r="E24"/>
  <c r="D47" i="6"/>
  <c r="D45" i="7" l="1"/>
  <c r="D15"/>
  <c r="I71" i="6"/>
  <c r="D20" i="1"/>
  <c r="D19"/>
  <c r="D71"/>
  <c r="D52"/>
  <c r="D51"/>
  <c r="D36"/>
  <c r="D65" i="6"/>
  <c r="D40"/>
  <c r="D28"/>
  <c r="D20"/>
  <c r="D19"/>
  <c r="E138" i="4"/>
  <c r="E137"/>
  <c r="E123"/>
  <c r="E122"/>
  <c r="E100"/>
  <c r="E99"/>
  <c r="E58"/>
  <c r="E57"/>
  <c r="E42"/>
  <c r="E17"/>
  <c r="E16"/>
  <c r="D62" i="5"/>
  <c r="D61"/>
  <c r="D45"/>
  <c r="D29"/>
  <c r="D28"/>
  <c r="D19"/>
  <c r="D18"/>
  <c r="D57" i="6"/>
  <c r="D71" l="1"/>
  <c r="I31" i="7"/>
  <c r="K194" i="4"/>
  <c r="J44" i="7" s="1"/>
  <c r="K193" i="4"/>
  <c r="I84" i="5"/>
  <c r="D33" i="1"/>
  <c r="I83" i="5"/>
  <c r="I50" i="7" s="1"/>
  <c r="D50" s="1"/>
  <c r="D76" i="1"/>
  <c r="I76"/>
  <c r="I21" i="7" s="1"/>
  <c r="J191" i="4"/>
  <c r="I70" i="6"/>
  <c r="I30" i="7" s="1"/>
  <c r="D30" s="1"/>
  <c r="K191" i="4"/>
  <c r="J41" i="7"/>
  <c r="I41"/>
  <c r="H11"/>
  <c r="J42"/>
  <c r="D48" i="6"/>
  <c r="D46"/>
  <c r="D36"/>
  <c r="D17" i="5"/>
  <c r="D27"/>
  <c r="D26"/>
  <c r="D16"/>
  <c r="E194" i="4"/>
  <c r="E30"/>
  <c r="E98"/>
  <c r="D59" i="5"/>
  <c r="D42"/>
  <c r="D54" i="6"/>
  <c r="D45"/>
  <c r="I53" i="7"/>
  <c r="D73" i="6"/>
  <c r="J79" i="1"/>
  <c r="J24" i="7" s="1"/>
  <c r="J12" l="1"/>
  <c r="D42"/>
  <c r="D53"/>
  <c r="D79" i="1"/>
  <c r="I24" i="7"/>
  <c r="D70" i="6"/>
  <c r="D33" i="7"/>
  <c r="I11"/>
  <c r="D31"/>
  <c r="J43"/>
  <c r="J13" s="1"/>
  <c r="D84" i="5"/>
  <c r="I51" i="7"/>
  <c r="D83" i="5"/>
  <c r="D41" i="7"/>
  <c r="I33"/>
  <c r="I44"/>
  <c r="D21"/>
  <c r="J14"/>
  <c r="I191" i="4"/>
  <c r="D24" i="7" l="1"/>
  <c r="D14" s="1"/>
  <c r="D12"/>
  <c r="D51"/>
  <c r="I12"/>
  <c r="I14"/>
  <c r="E191" i="4"/>
  <c r="D44" i="7"/>
  <c r="D82" i="5"/>
  <c r="J39" i="7"/>
  <c r="J47" s="1"/>
  <c r="I23"/>
  <c r="D75" i="1"/>
  <c r="D20" i="7" s="1"/>
  <c r="D78" i="1" l="1"/>
  <c r="I43" i="7"/>
  <c r="I82" i="5"/>
  <c r="D69" i="6"/>
  <c r="J190" i="4"/>
  <c r="I48" i="7"/>
  <c r="I28"/>
  <c r="J19"/>
  <c r="I19"/>
  <c r="I69" i="6"/>
  <c r="I68"/>
  <c r="D68"/>
  <c r="J70"/>
  <c r="J69"/>
  <c r="J68"/>
  <c r="J76" s="1"/>
  <c r="I20" i="7"/>
  <c r="I27" s="1"/>
  <c r="I74" i="1"/>
  <c r="D55"/>
  <c r="D74" s="1"/>
  <c r="D56"/>
  <c r="D57"/>
  <c r="D43" i="7" l="1"/>
  <c r="I49"/>
  <c r="I56" s="1"/>
  <c r="I40"/>
  <c r="D29"/>
  <c r="I29"/>
  <c r="I10"/>
  <c r="D23"/>
  <c r="D27" s="1"/>
  <c r="D19"/>
  <c r="D28"/>
  <c r="D48"/>
  <c r="J76" i="1" l="1"/>
  <c r="J21" i="7" s="1"/>
  <c r="J27" s="1"/>
  <c r="J75" i="1"/>
  <c r="J10" i="7" s="1"/>
  <c r="J74" i="1"/>
  <c r="J9" i="7" l="1"/>
  <c r="J17" s="1"/>
  <c r="J11"/>
  <c r="D11" s="1"/>
  <c r="D49"/>
  <c r="D56" s="1"/>
  <c r="D32" i="5"/>
  <c r="D48"/>
  <c r="I81"/>
  <c r="E12" i="4"/>
  <c r="E36"/>
  <c r="E45"/>
  <c r="E118"/>
  <c r="E133"/>
  <c r="E134"/>
  <c r="E190" s="1"/>
  <c r="E135"/>
  <c r="E141"/>
  <c r="J189"/>
  <c r="D10" i="7" l="1"/>
  <c r="I39"/>
  <c r="I47" s="1"/>
  <c r="D81" i="5"/>
  <c r="E189" i="4"/>
  <c r="I9" i="7" l="1"/>
  <c r="D39"/>
  <c r="D40"/>
  <c r="D47" l="1"/>
  <c r="D9"/>
  <c r="D17" s="1"/>
  <c r="I32"/>
  <c r="I36" s="1"/>
  <c r="I13"/>
  <c r="I17" s="1"/>
  <c r="D32" l="1"/>
  <c r="D36" s="1"/>
</calcChain>
</file>

<file path=xl/sharedStrings.xml><?xml version="1.0" encoding="utf-8"?>
<sst xmlns="http://schemas.openxmlformats.org/spreadsheetml/2006/main" count="2547" uniqueCount="201">
  <si>
    <t>№ п/п</t>
  </si>
  <si>
    <t>Наименование мероприятия</t>
  </si>
  <si>
    <t>Срок исполнения</t>
  </si>
  <si>
    <t>В том числе:</t>
  </si>
  <si>
    <t>Внебюджетные средства</t>
  </si>
  <si>
    <t>Субвенции</t>
  </si>
  <si>
    <t>Субсидии, иные межбюджетные трансферты</t>
  </si>
  <si>
    <t>Другие собственные доходы</t>
  </si>
  <si>
    <t>1.</t>
  </si>
  <si>
    <t>-</t>
  </si>
  <si>
    <t>Итого по Подпрограмме</t>
  </si>
  <si>
    <t>Основное мероприятие "Адресная помощь детям-инвалидам, семьям с детьми инвалидами, многодетным семьям"</t>
  </si>
  <si>
    <t>Социальная помощь детям – инвалидам, страдающим сахарным диабетом в тяжелой форме, из семей, находящихся в трудной жизненной ситуации, на медицинские средства и изделия медицинского назначения</t>
  </si>
  <si>
    <t xml:space="preserve"> МКУ «Комитет по культуре  и спорту»</t>
  </si>
  <si>
    <t>2.</t>
  </si>
  <si>
    <t>Организация  культурно-спортивных программ для детей-инвалидов</t>
  </si>
  <si>
    <t>МКУ «Комитет по культуре  и спорту»</t>
  </si>
  <si>
    <t>Проведение не менее 4 мероприятий в год</t>
  </si>
  <si>
    <t>3.</t>
  </si>
  <si>
    <t>Организация и проведение чествования семей, родивших 3-его и последующего ребенка, двойню</t>
  </si>
  <si>
    <t>Поднятие престижа многодетных семей, пропаганда семейных ценностей </t>
  </si>
  <si>
    <t>4.</t>
  </si>
  <si>
    <t xml:space="preserve">Оказание адресной социальной помощи  семьям  с детьми, оказавшимися в трудной жизненной ситуации
</t>
  </si>
  <si>
    <t xml:space="preserve">Фонд социальной поддержки населения
(ФСНП)
</t>
  </si>
  <si>
    <t>5.</t>
  </si>
  <si>
    <t>Проведение городских мероприятий, посвященных Дню инвалида</t>
  </si>
  <si>
    <t xml:space="preserve">         МКУ «Комитет по                 культуре и спорту»                      </t>
  </si>
  <si>
    <t>6.</t>
  </si>
  <si>
    <t>Организация городских спортивных мероприятий и участие в областных мероприятиях для людей с ограниченными возможностями</t>
  </si>
  <si>
    <t>МКУ «Комитет по культуре и спорту»</t>
  </si>
  <si>
    <t>7.</t>
  </si>
  <si>
    <t>Проведение благотворительной городской Новогодней елки для детей с инвалидностью</t>
  </si>
  <si>
    <t>8.</t>
  </si>
  <si>
    <t>Организация поездок для членов Радужного отделения всероссийского общества инвалидов</t>
  </si>
  <si>
    <t>9.</t>
  </si>
  <si>
    <t>Организация  культурно-развлекательных программ для детей-инвалидов</t>
  </si>
  <si>
    <t>МБУК «Общедоступная библиотека»</t>
  </si>
  <si>
    <t>Организация не менее 5 программ в год</t>
  </si>
  <si>
    <t>10.</t>
  </si>
  <si>
    <t>Приобретение комплекта развивающих игр для детей – инвалидов, посещающих МБУК «Общедоступная библиотека»</t>
  </si>
  <si>
    <t>Оснащение детской библиотеки для посещения детьми с инвалидностью, создание условий для адаптации и социализации детей-инвалидов</t>
  </si>
  <si>
    <t>ИТОГО по Подпрограмме</t>
  </si>
  <si>
    <t>Объем финанси-рования (тыс. руб.)</t>
  </si>
  <si>
    <t>Основное мероприятие "Организация мероприятий для семей с детьми"</t>
  </si>
  <si>
    <t>Проведение городских праздников:   -Дня семьи;  - Международного Дня защиты детей;  - Дня матери;  -Дня пап;  - Дня семьи, любви и верности (Дня почитания муромских святых Петра и Февроньи)</t>
  </si>
  <si>
    <t>Организация не менее 5 праздничных городских семейных мероприятий</t>
  </si>
  <si>
    <t>Проведение городских акций для детей и молодежи</t>
  </si>
  <si>
    <t>Приобретение и пошив сценических костюмов для детских образцовых коллективов</t>
  </si>
  <si>
    <t>Создание  условий для занятий творчеством воспитанников детских образцовых коллективов, организация досуга для детей</t>
  </si>
  <si>
    <t>Организация работы молодежной дискотеки в летний сезон в городском парке без входных билетов (расходы на заработную плату работникам дискотеки). Приобретение музыкальной аппаратуры</t>
  </si>
  <si>
    <t>МБУК Парк культуры и отдыха</t>
  </si>
  <si>
    <t>Организация досуговой деятельности подростков в летний период, проведение еженедельных городских дискотек</t>
  </si>
  <si>
    <t>Организация работы детских аттракционов в летний сезон:</t>
  </si>
  <si>
    <t>Организация досуговой деятельности подростков в летний период, обеспечение работы детских аттракционов 6 дней в неделю</t>
  </si>
  <si>
    <t>- доплата работникам, обслуживающим аттракционы;</t>
  </si>
  <si>
    <t>- освидетельствование технической эксплуатации аттракционов</t>
  </si>
  <si>
    <t>Акция «Мы граждане – России» по вручению паспортов несовершеннолетним гражданам (приобретение цветов, сувениров, подарков)</t>
  </si>
  <si>
    <t>Повышение уровня гражданского самосознания подростков, формирование уважения к государственным символам России, проведение ежегодно не менее 4 церемоний</t>
  </si>
  <si>
    <t xml:space="preserve"> Управление образования </t>
  </si>
  <si>
    <t>Фонд социальной поддержки населения</t>
  </si>
  <si>
    <t>Участие молодежи в патриотических мероприятиях</t>
  </si>
  <si>
    <t>Проведение акций среди молодёжи, посвящённых памятным датам (приобретение цветов, сувениров и т.д.)</t>
  </si>
  <si>
    <t>Воспитание у молодёжи любви к Отечеству, малой родине, формирование чувства гордости за великие исторические события </t>
  </si>
  <si>
    <t xml:space="preserve">5. </t>
  </si>
  <si>
    <t>Активизация деятельности молодежных и детских объединений и организаций</t>
  </si>
  <si>
    <t>Реализация проекта – победителя областного конкурса проектов «Важное дело»</t>
  </si>
  <si>
    <t>Управление образования</t>
  </si>
  <si>
    <t>Выборы в Молодёжный Парламент; Проведение заседаний, семинаров, слётов, школ для молодых парламентариев, молодёжного актива (оплата транспортных расходов, учёбы, лекторов и т.д.)</t>
  </si>
  <si>
    <t>Формирование и развитие молодёжного парламентского движения</t>
  </si>
  <si>
    <t>Проведение муниципального этапа и участие в областном конкурсе «Молодые лидеры Владимирского края»</t>
  </si>
  <si>
    <t>Выявление и поощрение молодых людей, обладающих организаторскими способностями и лидерскими качествами</t>
  </si>
  <si>
    <t>Поддержка и развитие ученического самоуправления (приобретение и изготовление символики, организация и проведение слётов, конференций, семинаров детских общественных организаций)</t>
  </si>
  <si>
    <t>Активизация деятельности детских объединений и организаций</t>
  </si>
  <si>
    <t>Организация работы Штаба добровольцев ЗАТО г. Радужный. Проведение добровольческих акций. Участие в областных добровольческих фестивалях, форумах, акциях.</t>
  </si>
  <si>
    <t>Развитие добровольчества                                                  среди молодого поколения</t>
  </si>
  <si>
    <t>11.</t>
  </si>
  <si>
    <t>МКУ «Комитет по культуре  и спорту», Молодёжный Парламент (по согласованию)</t>
  </si>
  <si>
    <t>12.</t>
  </si>
  <si>
    <t>Проведение акций, праздничных и благотворительных мероприятий  для семей с детьми</t>
  </si>
  <si>
    <t>МКУ «Комитет по культуре  и спорту», Молодёжный Парламент ЗАТО г. Радужный (по согласованию)</t>
  </si>
  <si>
    <t>13.</t>
  </si>
  <si>
    <t>Проведение мероприятий, посвящённых празднованию Дня Молодёжи</t>
  </si>
  <si>
    <t>Формирование позитивного имиджа молодёжи, популяризация её творческих достижений и общественно — полезных инициатив</t>
  </si>
  <si>
    <t>14.</t>
  </si>
  <si>
    <t>Организация выставок творчества представителей молодёжи, поддержка молодёжных объединений, клубов, музыкальных групп</t>
  </si>
  <si>
    <t>Поддержка творческих инициатив молодёжи</t>
  </si>
  <si>
    <t>15.</t>
  </si>
  <si>
    <t>Проведение городских игр «Что? Где? Когда?»</t>
  </si>
  <si>
    <t>Поддержка талантливой молодёжи</t>
  </si>
  <si>
    <t>16.</t>
  </si>
  <si>
    <t>Вручение стипендий  одаренным детям за успехи в учебе, творчестве и спорте</t>
  </si>
  <si>
    <t>17.</t>
  </si>
  <si>
    <t>Проведение  акций по профилактике асоциального поведения и пропаганде здорового образа жизни среди молодёжи</t>
  </si>
  <si>
    <t>Формирование установок на здоровый образ жизни подрастающего поколения с использованием творческого потенциала молодёжи</t>
  </si>
  <si>
    <t>18.</t>
  </si>
  <si>
    <t>19.</t>
  </si>
  <si>
    <t>Организация и проведение конференций, круглых столов по вопросам пропаганды здорового образа жизни, профилактики асоциальных явлений в молодёжной среде</t>
  </si>
  <si>
    <t>Повышение уровня квалификации специалистов, обмен опытом успешной работы</t>
  </si>
  <si>
    <t>Взаимодействие со средствами массовой информации по созданию информационных передач, сюжетов на телевизионных каналах, тематических  выпусков в печатных средствах массовой информации на молодёжную тематику</t>
  </si>
  <si>
    <t>Формирование позитивного мировосприятия молодёжи, повышение уровня информированности о реализации молодёжной политики</t>
  </si>
  <si>
    <t>21.</t>
  </si>
  <si>
    <t>Участие в областных и проведение городских конференций, круглых столов, семинаров по различным направлениям молодёжной политики (оплата организационных взносов, командировочных расходов, проживания)</t>
  </si>
  <si>
    <t>Повышение профессионального уровня специалистов, работающих с молодёжью, обмен опытом работы</t>
  </si>
  <si>
    <t>Благоустройство и озеленение территории,  перекопка клумб, посадка цветов, прополка, полив, вырубка и обрезка кустов, покраска малых форм, уборка территории, участков и прогулочных веранд.</t>
  </si>
  <si>
    <t>Уборка парка от мусора, веток, поливка клумб.</t>
  </si>
  <si>
    <t>МКУ «Комитет по культуре и спорту»    (МБУК Парк  культуры и  отдыха)</t>
  </si>
  <si>
    <t>Благоустройство и озеленение территории,  перекопка клумб, посадка  цветов, прополка, полив.</t>
  </si>
  <si>
    <t>МКУ «Комитет по культуре и спорту» (МБУК ДОД ДШИ)</t>
  </si>
  <si>
    <t>Благоустройство территории, обработка газонов, высев травы, уборка скошенной травы.</t>
  </si>
  <si>
    <t>МКУ «Комитет по культуре и спорту» (МБУК ЦДМ)</t>
  </si>
  <si>
    <t>Благоустройство территории, прилегающей к с/к “Кристалл” и плавательному бассейну, благоустройство территории, прилегающей к лыжной базе</t>
  </si>
  <si>
    <t>МКУ «Комитет по культуре и спорту» (МБОУ ДОД ДЮСШ)</t>
  </si>
  <si>
    <t>Поддержка молодёжного движения студенческих отрядов</t>
  </si>
  <si>
    <t>Развитие студенческого движения стройотрядов</t>
  </si>
  <si>
    <t>Оказание адресной дополнительной социальной поддержки не менее 4 детям – инвалидам из семей, находящихся в трудной жизненной ситуации.</t>
  </si>
  <si>
    <t>Оказание  материальной поддержки не менее 2 детям (согласно утвержденным спискам по обращению граждан в ОСЗН)</t>
  </si>
  <si>
    <t>Проведение мероприятий, посвященных Дню инвалидов не менее 3х</t>
  </si>
  <si>
    <t>Организация и проведение спортивных мероприятий для людей с ограниченными возможностями не менее 3х</t>
  </si>
  <si>
    <t>Организация экскурсий, выездных мероприятий для членов РО ВООИ не менее 1 раза в квартал</t>
  </si>
  <si>
    <t>Увековечение памяти советских воинов, погибших в Великой Отечественной войне, возрождение и развитие воинских традиций  среди молодежи, формирование чувства гордости  к историческим событиям страны, воспитание любви к Отечеству (не менее 2 экспедиций в год)</t>
  </si>
  <si>
    <t>Проведение акции «Подари ребёнку радость» (организация сбора игрушек для детских садов)</t>
  </si>
  <si>
    <t>ежемесячно</t>
  </si>
  <si>
    <t>Поддержка талантливых детей и  молодёжи(не менее 10 стипендий и одноразовых выплат)</t>
  </si>
  <si>
    <t>Собственных доходов:</t>
  </si>
  <si>
    <t>Всего</t>
  </si>
  <si>
    <t>в том числе</t>
  </si>
  <si>
    <t>из федерального бюджета</t>
  </si>
  <si>
    <t>из областного бюджета</t>
  </si>
  <si>
    <t>Исполнители, соисполнители, ответственные за реализацию программы</t>
  </si>
  <si>
    <t>Ожидаемые показатели оценки эффективности (количественные и качественные)</t>
  </si>
  <si>
    <t>Наименование программы</t>
  </si>
  <si>
    <t>Сроки исполнения</t>
  </si>
  <si>
    <t>Объем финансирования                                            (тыс. руб.)</t>
  </si>
  <si>
    <t xml:space="preserve">МБУК Парк культуры и отдыха
</t>
  </si>
  <si>
    <t>из федерального бюджет</t>
  </si>
  <si>
    <t xml:space="preserve">Цель: содействие развитию и реализации потенциала молодёжи.  </t>
  </si>
  <si>
    <t xml:space="preserve">Задача: формирование и развитие гражданственности и патриотизма молодежи, воспитание уважения к историческому и культурному наследию.                            </t>
  </si>
  <si>
    <t xml:space="preserve">Цель: создание благоприятных условий для комплексного развития и жизнедеятельности детей, поднятие престижа семьи в обществе.                                                                                                                                                                                                                                                                                                                                               
Задача: организация праздничных мероприятий для семей с детьми.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</si>
  <si>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Объем финанси-рования    (тыс. руб.)</t>
  </si>
  <si>
    <t xml:space="preserve"> Цель: укрепление системы профилактики безнадзорности и правонарушений несовершеннолетних.</t>
  </si>
  <si>
    <t xml:space="preserve"> Задача: временное трудоустройство несовершеннолетних граждан.</t>
  </si>
  <si>
    <t>3.  Ресурсное обеспечение  программы</t>
  </si>
  <si>
    <t>2017 год</t>
  </si>
  <si>
    <t>2018 год</t>
  </si>
  <si>
    <t>2019 год</t>
  </si>
  <si>
    <t>2020 год</t>
  </si>
  <si>
    <t>ИТОГО по Программе</t>
  </si>
  <si>
    <t>1.1.</t>
  </si>
  <si>
    <t>МКУ «Комитет по культуре  и спорту»,  Управление образования, ФСПН</t>
  </si>
  <si>
    <t>1.2.</t>
  </si>
  <si>
    <t>МКУ «Комитет по культуре  и спорту»; МБУК КЦ «Досуг»;  МБУК Парк,  культуры и отдыха.</t>
  </si>
  <si>
    <t>1.3.</t>
  </si>
  <si>
    <t>МКУ «Комитет по культуре  и спорту»; Управление образования; ФСПН</t>
  </si>
  <si>
    <t>1.4.</t>
  </si>
  <si>
    <t>Объем финансирования                  (тыс. руб.)</t>
  </si>
  <si>
    <t xml:space="preserve">Проведение городского конкурса социальных проектов молодёжных объединений и организаций, учащихся образовательных учреждений. Участие в аналогичных областных и федеральных конкурсах. </t>
  </si>
  <si>
    <t>2021 год</t>
  </si>
  <si>
    <t>Приложение к подпрограмме</t>
  </si>
  <si>
    <t>Реализация проекта – победителя городского конкурса "Идея проектов"</t>
  </si>
  <si>
    <t>Основное мероприятие "Временная занятость детей и молодёжи"</t>
  </si>
  <si>
    <t>Основное мероприятие "Молодёжь города"</t>
  </si>
  <si>
    <t>20.</t>
  </si>
  <si>
    <t>Проведение международного военно-патриотического фестиваля "Память из пламяни"</t>
  </si>
  <si>
    <t>2022 год</t>
  </si>
  <si>
    <t xml:space="preserve">Цель: укрепление системы профилактики безнадзорности и правонарушений несовершеннолетних.    
Задача: организация летнего досуга для детей и подростков.                      
</t>
  </si>
  <si>
    <t xml:space="preserve">    Итого по Подпрограмме</t>
  </si>
  <si>
    <t>МБУ ДО "Детская школа искусств"</t>
  </si>
  <si>
    <t xml:space="preserve"> МБУК КЦ "Досуг"  </t>
  </si>
  <si>
    <t>2023 год</t>
  </si>
  <si>
    <t>МБУК КЦ "Досуг",      МБУ ДО "Детская школа искусств"</t>
  </si>
  <si>
    <t>Повышение авторитета семьи и укрепление традиционных семейных ценностей</t>
  </si>
  <si>
    <t>Благоустройство и озеленение территории,  перекопка клумб, посадка цветов, прополка, полив, вырубка и обрезка кустов</t>
  </si>
  <si>
    <t>МКУ "Дорожник"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</si>
  <si>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</t>
  </si>
  <si>
    <t>МКУ «Комитет по     культуре  и спорту», Управление образования, ФСПН, МБУК КЦ «Досуг»,  МБУК Парк,  культуры и отдыха, МКУ "Дорожник"</t>
  </si>
  <si>
    <t xml:space="preserve">Цели: - создание условий для социальной адаптации детей, находящихся в трудной жизненной ситуации;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поддержка детей из многодетных семей и семей, оказавшихся в трудной жизненной ситуации.
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адресная помощь  детям - инвалидам;                                                                                                                                                                                                                                                                                                                                                                                                                                                                                                                                             -оказание адресной помощи семьям и поднятие престижа многодетных семей.
</t>
  </si>
  <si>
    <t>Сокращение подростковой преступности, получение подростками практических знаний основ рабочих профессий, навыков, необходимых в повседневной жизни,
возможность подростка внести свой вклад в семейный бюджет
Обеспеченность рабочими местами несовершеннолетних, состоящих на всех видах профилактического учета:
2017 г. – 100%
2018 г. -  100 %
2019 г. – 100%                                                                                                                                                   2020 г. - 100%                                                                                                                                               2021 г. - 100%</t>
  </si>
  <si>
    <t>Участие поискового отряда «Гром», членов Ассоциации поисковых отрядов «Гром» Владимирской области в Вахтах Памяти, поиске и захоронении останков бойцов Советской армии, погибших в период Великой Отечественной войны:                                                                             - транспортные расходы;                                                                     - командировочные расходы;                                                           - материальное обеспечение</t>
  </si>
  <si>
    <t>Управление образования                                                                                 (МБОУ СОШ №1, МБОУ СОШ №2,                                       МБОУ ДОД ЦВР «Лад»)</t>
  </si>
  <si>
    <t>Управление образования  (МБДОУ  ЦРР д/с № 3,                             МБДОУ  ЦРР д/с № 5,  МБДОУ  ЦРР д/с № 6)</t>
  </si>
  <si>
    <t xml:space="preserve">Приложение к подпрограмме </t>
  </si>
  <si>
    <t>2024 год</t>
  </si>
  <si>
    <t>2017-2024 годы</t>
  </si>
  <si>
    <t xml:space="preserve">Программа «Создание благоприятных условий для развития молодого поколения на территории  ЗАТО                  г. Радужный Владимирской области» </t>
  </si>
  <si>
    <t>2017-2024</t>
  </si>
  <si>
    <t>Проведение мелкого ремонта школьной мебели,  уборка скошенной травы, перекопка клумб, посадка цветов,                   прополка, полив.</t>
  </si>
  <si>
    <t>МКУ «Комитет по культуре  и спорту»; Управление образования;   МКУ "Дорожник"</t>
  </si>
  <si>
    <t>МБОУ СОШ №2</t>
  </si>
  <si>
    <t>МБОУДО ЦВР "Лад"</t>
  </si>
  <si>
    <t xml:space="preserve">Предоставления субсидии из бюджета ЗАТО г. 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 </t>
  </si>
  <si>
    <t>ЗАО "Радугаэнерго"</t>
  </si>
  <si>
    <t>Сокращение подростковой преступности, получение подростками практических знаний основ рабочих профессий, навыков</t>
  </si>
  <si>
    <t xml:space="preserve">4. Перечень мероприятий муниципальной подпрограммы   «Временная занятость детей и молодёжи на территории ЗАТО  г.Радужный Владимирской области» </t>
  </si>
  <si>
    <t>4. Перечень мероприятий муниципальной подпрограммы «Молодёжь города на территории ЗАТО  г.Радужный Владимирской области»</t>
  </si>
  <si>
    <t>4. Перечень мероприятий муниципальной подпрограммы«Организация досуга и воспитание детей на территории ЗАТО  г.Радужный Владимирской области»</t>
  </si>
  <si>
    <t xml:space="preserve">4. Перечень мероприятий муниципальной подпрограммы "Социальная поддержка детей, оказавшихся в трудной жизненной ситуации на территории ЗАТО  г.Радужный Владимирской области" </t>
  </si>
  <si>
    <t xml:space="preserve">Подпрограмма  "Социальная поддержка детей, оказавшихся в трудной жизненной ситуациина территории ЗАТО  г.Радужный Владимирской области" </t>
  </si>
  <si>
    <t xml:space="preserve">Подпрограмма «Организация досуга и воспитание детейна территории ЗАТО  г.Радужный Владимирской области» </t>
  </si>
  <si>
    <t xml:space="preserve">Подпрограмма «Молодёжь городана территории ЗАТО  г.Радужный Владимирской области» </t>
  </si>
  <si>
    <t xml:space="preserve">Подпрограмма «Временная занятость детей и молодёжина территории ЗАТО  г.Радужный Владимирской области» </t>
  </si>
  <si>
    <t xml:space="preserve"> 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</si>
</sst>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.00000"/>
    <numFmt numFmtId="166" formatCode="#,##0.0000"/>
    <numFmt numFmtId="167" formatCode="#,##0.000"/>
    <numFmt numFmtId="168" formatCode="0.0"/>
    <numFmt numFmtId="169" formatCode="0.00000"/>
    <numFmt numFmtId="170" formatCode="0.000"/>
    <numFmt numFmtId="171" formatCode="0.000000"/>
    <numFmt numFmtId="172" formatCode="0.0000"/>
    <numFmt numFmtId="173" formatCode="#,##0.00000\ _₽;\-#,##0.00000\ _₽"/>
  </numFmts>
  <fonts count="19">
    <font>
      <sz val="11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sz val="15"/>
      <color indexed="8"/>
      <name val="Times New Roman"/>
      <family val="1"/>
      <charset val="204"/>
    </font>
    <font>
      <sz val="13"/>
      <name val="Calibri"/>
      <family val="2"/>
      <charset val="204"/>
    </font>
    <font>
      <sz val="16"/>
      <color indexed="8"/>
      <name val="Calibri"/>
      <family val="2"/>
      <charset val="204"/>
    </font>
    <font>
      <sz val="1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4" fontId="4" fillId="0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3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168" fontId="2" fillId="0" borderId="4" xfId="0" applyNumberFormat="1" applyFont="1" applyFill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/>
    </xf>
    <xf numFmtId="4" fontId="2" fillId="0" borderId="3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167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169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169" fontId="4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 wrapText="1"/>
    </xf>
    <xf numFmtId="167" fontId="9" fillId="0" borderId="4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167" fontId="4" fillId="0" borderId="38" xfId="0" applyNumberFormat="1" applyFont="1" applyFill="1" applyBorder="1" applyAlignment="1">
      <alignment horizontal="center" vertical="center" wrapText="1"/>
    </xf>
    <xf numFmtId="165" fontId="2" fillId="0" borderId="38" xfId="0" applyNumberFormat="1" applyFont="1" applyFill="1" applyBorder="1" applyAlignment="1">
      <alignment horizontal="center" vertical="center" wrapText="1"/>
    </xf>
    <xf numFmtId="4" fontId="2" fillId="0" borderId="38" xfId="0" quotePrefix="1" applyNumberFormat="1" applyFont="1" applyFill="1" applyBorder="1" applyAlignment="1">
      <alignment horizontal="center" vertical="center" wrapText="1"/>
    </xf>
    <xf numFmtId="165" fontId="7" fillId="0" borderId="13" xfId="0" applyNumberFormat="1" applyFont="1" applyFill="1" applyBorder="1" applyAlignment="1">
      <alignment horizontal="center" vertical="center" wrapText="1"/>
    </xf>
    <xf numFmtId="165" fontId="7" fillId="0" borderId="13" xfId="0" applyNumberFormat="1" applyFont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9" fontId="7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5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168" fontId="7" fillId="0" borderId="19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5" fillId="0" borderId="0" xfId="0" applyFont="1"/>
    <xf numFmtId="0" fontId="6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166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6" fillId="0" borderId="4" xfId="0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165" fontId="17" fillId="0" borderId="4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/>
    </xf>
    <xf numFmtId="0" fontId="6" fillId="0" borderId="6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6" fontId="5" fillId="0" borderId="8" xfId="0" applyNumberFormat="1" applyFont="1" applyBorder="1" applyAlignment="1">
      <alignment horizontal="center" vertical="center" wrapText="1"/>
    </xf>
    <xf numFmtId="167" fontId="7" fillId="0" borderId="13" xfId="0" applyNumberFormat="1" applyFont="1" applyFill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4" fontId="11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7" fontId="7" fillId="0" borderId="4" xfId="0" applyNumberFormat="1" applyFont="1" applyFill="1" applyBorder="1" applyAlignment="1">
      <alignment horizontal="center" vertical="center" wrapText="1"/>
    </xf>
    <xf numFmtId="167" fontId="1" fillId="0" borderId="0" xfId="0" applyNumberFormat="1" applyFont="1"/>
    <xf numFmtId="171" fontId="1" fillId="0" borderId="0" xfId="0" applyNumberFormat="1" applyFont="1" applyAlignment="1">
      <alignment horizontal="left" indent="1"/>
    </xf>
    <xf numFmtId="170" fontId="7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/>
    </xf>
    <xf numFmtId="172" fontId="4" fillId="0" borderId="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73" fontId="3" fillId="0" borderId="4" xfId="2" applyNumberFormat="1" applyFont="1" applyFill="1" applyBorder="1" applyAlignment="1">
      <alignment horizontal="center" vertical="center" wrapText="1"/>
    </xf>
    <xf numFmtId="173" fontId="3" fillId="0" borderId="4" xfId="2" applyNumberFormat="1" applyFont="1" applyBorder="1" applyAlignment="1">
      <alignment horizontal="center" vertical="center" wrapText="1"/>
    </xf>
    <xf numFmtId="169" fontId="3" fillId="2" borderId="4" xfId="0" applyNumberFormat="1" applyFont="1" applyFill="1" applyBorder="1" applyAlignment="1">
      <alignment horizontal="center" vertical="center" wrapText="1"/>
    </xf>
    <xf numFmtId="169" fontId="6" fillId="0" borderId="5" xfId="0" applyNumberFormat="1" applyFont="1" applyBorder="1" applyAlignment="1">
      <alignment horizontal="center" vertical="center" wrapText="1"/>
    </xf>
    <xf numFmtId="167" fontId="3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70" fontId="4" fillId="0" borderId="4" xfId="0" applyNumberFormat="1" applyFont="1" applyFill="1" applyBorder="1" applyAlignment="1">
      <alignment horizontal="center" vertical="center"/>
    </xf>
    <xf numFmtId="170" fontId="4" fillId="0" borderId="5" xfId="0" applyNumberFormat="1" applyFont="1" applyFill="1" applyBorder="1" applyAlignment="1">
      <alignment horizontal="center" vertical="center"/>
    </xf>
    <xf numFmtId="167" fontId="6" fillId="0" borderId="19" xfId="0" applyNumberFormat="1" applyFont="1" applyBorder="1" applyAlignment="1">
      <alignment horizontal="center" vertical="center" wrapText="1"/>
    </xf>
    <xf numFmtId="167" fontId="6" fillId="0" borderId="19" xfId="0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167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169" fontId="3" fillId="2" borderId="4" xfId="1" applyNumberFormat="1" applyFont="1" applyFill="1" applyBorder="1" applyAlignment="1">
      <alignment horizontal="center" vertical="center" wrapText="1"/>
    </xf>
    <xf numFmtId="170" fontId="3" fillId="2" borderId="4" xfId="0" applyNumberFormat="1" applyFont="1" applyFill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70" fontId="7" fillId="0" borderId="19" xfId="0" applyNumberFormat="1" applyFont="1" applyFill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167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 wrapText="1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4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/>
    <xf numFmtId="0" fontId="4" fillId="0" borderId="11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169" fontId="4" fillId="0" borderId="19" xfId="0" applyNumberFormat="1" applyFont="1" applyFill="1" applyBorder="1" applyAlignment="1">
      <alignment horizontal="center" vertical="center"/>
    </xf>
    <xf numFmtId="169" fontId="4" fillId="0" borderId="4" xfId="0" applyNumberFormat="1" applyFont="1" applyFill="1" applyBorder="1" applyAlignment="1">
      <alignment horizontal="center"/>
    </xf>
    <xf numFmtId="169" fontId="4" fillId="0" borderId="4" xfId="0" applyNumberFormat="1" applyFont="1" applyFill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6" fillId="0" borderId="62" xfId="0" applyFont="1" applyBorder="1" applyAlignment="1">
      <alignment horizontal="right" vertical="center" wrapText="1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center" wrapText="1"/>
    </xf>
    <xf numFmtId="49" fontId="6" fillId="0" borderId="43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167" fontId="5" fillId="0" borderId="15" xfId="0" applyNumberFormat="1" applyFont="1" applyBorder="1" applyAlignment="1">
      <alignment horizontal="center" vertical="center" wrapText="1"/>
    </xf>
    <xf numFmtId="167" fontId="5" fillId="0" borderId="21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49" fontId="6" fillId="0" borderId="49" xfId="0" applyNumberFormat="1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7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9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0" fontId="17" fillId="0" borderId="56" xfId="0" applyFont="1" applyFill="1" applyBorder="1" applyAlignment="1">
      <alignment horizontal="left" vertical="top" wrapText="1"/>
    </xf>
    <xf numFmtId="0" fontId="17" fillId="0" borderId="50" xfId="0" applyFont="1" applyFill="1" applyBorder="1" applyAlignment="1">
      <alignment horizontal="left" vertical="top" wrapText="1"/>
    </xf>
    <xf numFmtId="0" fontId="17" fillId="0" borderId="57" xfId="0" applyFont="1" applyFill="1" applyBorder="1" applyAlignment="1">
      <alignment horizontal="left" vertical="top" wrapText="1"/>
    </xf>
    <xf numFmtId="0" fontId="17" fillId="0" borderId="33" xfId="0" applyFont="1" applyFill="1" applyBorder="1" applyAlignment="1">
      <alignment horizontal="left" vertical="top" wrapText="1"/>
    </xf>
    <xf numFmtId="0" fontId="17" fillId="0" borderId="23" xfId="0" applyFont="1" applyFill="1" applyBorder="1" applyAlignment="1">
      <alignment horizontal="left" vertical="top" wrapText="1"/>
    </xf>
    <xf numFmtId="0" fontId="17" fillId="0" borderId="34" xfId="0" applyFont="1" applyFill="1" applyBorder="1" applyAlignment="1">
      <alignment horizontal="left" vertical="top" wrapText="1"/>
    </xf>
    <xf numFmtId="167" fontId="3" fillId="0" borderId="4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right" vertical="center" wrapText="1"/>
    </xf>
    <xf numFmtId="0" fontId="13" fillId="0" borderId="59" xfId="0" applyFont="1" applyBorder="1" applyAlignment="1">
      <alignment horizontal="right" vertical="center" wrapText="1"/>
    </xf>
    <xf numFmtId="0" fontId="13" fillId="0" borderId="49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68" fontId="7" fillId="0" borderId="15" xfId="0" applyNumberFormat="1" applyFont="1" applyFill="1" applyBorder="1" applyAlignment="1">
      <alignment horizontal="center" vertical="center" wrapText="1"/>
    </xf>
    <xf numFmtId="168" fontId="7" fillId="0" borderId="17" xfId="0" applyNumberFormat="1" applyFont="1" applyFill="1" applyBorder="1" applyAlignment="1">
      <alignment horizontal="center" vertical="center" wrapText="1"/>
    </xf>
    <xf numFmtId="168" fontId="7" fillId="0" borderId="63" xfId="0" applyNumberFormat="1" applyFont="1" applyFill="1" applyBorder="1" applyAlignment="1">
      <alignment horizontal="center" vertical="center" wrapText="1"/>
    </xf>
    <xf numFmtId="168" fontId="7" fillId="0" borderId="21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3" fillId="0" borderId="63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169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168" fontId="7" fillId="0" borderId="4" xfId="0" applyNumberFormat="1" applyFont="1" applyFill="1" applyBorder="1" applyAlignment="1">
      <alignment horizontal="center" vertical="center" wrapText="1"/>
    </xf>
    <xf numFmtId="168" fontId="7" fillId="0" borderId="5" xfId="0" applyNumberFormat="1" applyFont="1" applyFill="1" applyBorder="1" applyAlignment="1">
      <alignment horizontal="center" vertical="center" wrapText="1"/>
    </xf>
    <xf numFmtId="168" fontId="7" fillId="0" borderId="19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6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 wrapText="1"/>
    </xf>
    <xf numFmtId="169" fontId="4" fillId="0" borderId="4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horizontal="right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right" vertical="top" wrapText="1"/>
    </xf>
    <xf numFmtId="170" fontId="4" fillId="0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</cellXfs>
  <cellStyles count="3">
    <cellStyle name="Денежный" xfId="1" builtinId="4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8;&#1075;&#1085;&#1072;&#1090;&#1086;&#1089;&#1103;&#1085;\&#1052;&#1086;&#1080;%20&#1076;&#1086;&#1082;&#1091;&#1084;&#1077;&#1085;&#1090;&#1099;\NetSpeakerphone\Received%20Files\&#1050;&#1050;&#1048;&#1057;-&#1059;&#1093;&#1072;&#1085;&#1086;&#1074;&#1072;\p_484&#1085;&#1086;&#1074;&#1086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ЕСУРСНОЕ ОБЕСП,"/>
      <sheetName val="соц. поддержка"/>
      <sheetName val="орг. досуга"/>
      <sheetName val="молодежь города"/>
      <sheetName val="временная занятость"/>
    </sheetNames>
    <sheetDataSet>
      <sheetData sheetId="0"/>
      <sheetData sheetId="1">
        <row r="47">
          <cell r="G47">
            <v>269.53700000000003</v>
          </cell>
          <cell r="H47">
            <v>150</v>
          </cell>
        </row>
      </sheetData>
      <sheetData sheetId="2">
        <row r="40">
          <cell r="G40">
            <v>319.87601000000001</v>
          </cell>
        </row>
      </sheetData>
      <sheetData sheetId="3">
        <row r="119">
          <cell r="H119">
            <v>74.400000000000006</v>
          </cell>
        </row>
      </sheetData>
      <sheetData sheetId="4">
        <row r="44">
          <cell r="G44">
            <v>756.7476200000001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K60"/>
  <sheetViews>
    <sheetView tabSelected="1" view="pageBreakPreview" zoomScale="77" zoomScaleSheetLayoutView="77" workbookViewId="0">
      <selection activeCell="G10" sqref="G10"/>
    </sheetView>
  </sheetViews>
  <sheetFormatPr defaultColWidth="8.85546875" defaultRowHeight="16.5" customHeight="1"/>
  <cols>
    <col min="1" max="1" width="7.7109375" style="83" customWidth="1"/>
    <col min="2" max="2" width="77.5703125" style="83" customWidth="1"/>
    <col min="3" max="3" width="28.7109375" style="83" customWidth="1"/>
    <col min="4" max="4" width="29.42578125" style="83" customWidth="1"/>
    <col min="5" max="5" width="12.85546875" style="83" customWidth="1"/>
    <col min="6" max="6" width="13.42578125" style="83" customWidth="1"/>
    <col min="7" max="7" width="21" style="83" customWidth="1"/>
    <col min="8" max="8" width="20.28515625" style="83" customWidth="1"/>
    <col min="9" max="9" width="23.42578125" style="83" customWidth="1"/>
    <col min="10" max="10" width="25.7109375" style="83" customWidth="1"/>
    <col min="11" max="11" width="74.5703125" style="83" customWidth="1"/>
    <col min="12" max="16384" width="8.85546875" style="83"/>
  </cols>
  <sheetData>
    <row r="1" spans="1:11" ht="40.5" customHeight="1" thickBot="1">
      <c r="A1" s="82"/>
      <c r="B1" s="307" t="s">
        <v>200</v>
      </c>
      <c r="C1" s="307"/>
      <c r="D1" s="307"/>
      <c r="E1" s="307"/>
      <c r="F1" s="307"/>
      <c r="G1" s="307"/>
      <c r="H1" s="307"/>
      <c r="I1" s="307"/>
      <c r="J1" s="307"/>
      <c r="K1" s="307"/>
    </row>
    <row r="2" spans="1:11" ht="28.5" customHeight="1" thickBot="1">
      <c r="A2" s="308" t="s">
        <v>141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</row>
    <row r="3" spans="1:11" ht="48" customHeight="1" thickBot="1">
      <c r="A3" s="309" t="s">
        <v>0</v>
      </c>
      <c r="B3" s="309" t="s">
        <v>130</v>
      </c>
      <c r="C3" s="309" t="s">
        <v>2</v>
      </c>
      <c r="D3" s="309" t="s">
        <v>154</v>
      </c>
      <c r="E3" s="309" t="s">
        <v>3</v>
      </c>
      <c r="F3" s="309"/>
      <c r="G3" s="309"/>
      <c r="H3" s="309"/>
      <c r="I3" s="309"/>
      <c r="J3" s="309" t="s">
        <v>4</v>
      </c>
      <c r="K3" s="309" t="s">
        <v>128</v>
      </c>
    </row>
    <row r="4" spans="1:11" ht="23.25" customHeight="1" thickBot="1">
      <c r="A4" s="309"/>
      <c r="B4" s="309"/>
      <c r="C4" s="309"/>
      <c r="D4" s="309"/>
      <c r="E4" s="309" t="s">
        <v>5</v>
      </c>
      <c r="F4" s="309" t="s">
        <v>123</v>
      </c>
      <c r="G4" s="309"/>
      <c r="H4" s="309"/>
      <c r="I4" s="309"/>
      <c r="J4" s="309"/>
      <c r="K4" s="309"/>
    </row>
    <row r="5" spans="1:11" ht="51.75" customHeight="1" thickBot="1">
      <c r="A5" s="309"/>
      <c r="B5" s="309"/>
      <c r="C5" s="309"/>
      <c r="D5" s="309"/>
      <c r="E5" s="309"/>
      <c r="F5" s="309" t="s">
        <v>6</v>
      </c>
      <c r="G5" s="309"/>
      <c r="H5" s="309"/>
      <c r="I5" s="309" t="s">
        <v>7</v>
      </c>
      <c r="J5" s="309"/>
      <c r="K5" s="309"/>
    </row>
    <row r="6" spans="1:11" ht="29.25" customHeight="1" thickBot="1">
      <c r="A6" s="309"/>
      <c r="B6" s="309"/>
      <c r="C6" s="309"/>
      <c r="D6" s="309"/>
      <c r="E6" s="309"/>
      <c r="F6" s="309" t="s">
        <v>125</v>
      </c>
      <c r="G6" s="309"/>
      <c r="H6" s="309"/>
      <c r="I6" s="309"/>
      <c r="J6" s="309"/>
      <c r="K6" s="309"/>
    </row>
    <row r="7" spans="1:11" ht="67.5" customHeight="1" thickBot="1">
      <c r="A7" s="309"/>
      <c r="B7" s="309"/>
      <c r="C7" s="309"/>
      <c r="D7" s="309"/>
      <c r="E7" s="309"/>
      <c r="F7" s="84" t="s">
        <v>124</v>
      </c>
      <c r="G7" s="84" t="s">
        <v>126</v>
      </c>
      <c r="H7" s="84" t="s">
        <v>127</v>
      </c>
      <c r="I7" s="309"/>
      <c r="J7" s="309"/>
      <c r="K7" s="309"/>
    </row>
    <row r="8" spans="1:11" ht="24.75" customHeight="1" thickBot="1">
      <c r="A8" s="85">
        <v>1</v>
      </c>
      <c r="B8" s="85">
        <v>2</v>
      </c>
      <c r="C8" s="85">
        <v>3</v>
      </c>
      <c r="D8" s="85">
        <v>4</v>
      </c>
      <c r="E8" s="85">
        <v>5</v>
      </c>
      <c r="F8" s="85">
        <v>6</v>
      </c>
      <c r="G8" s="85">
        <v>7</v>
      </c>
      <c r="H8" s="85">
        <v>8</v>
      </c>
      <c r="I8" s="85">
        <v>9</v>
      </c>
      <c r="J8" s="85">
        <v>10</v>
      </c>
      <c r="K8" s="85">
        <v>11</v>
      </c>
    </row>
    <row r="9" spans="1:11" ht="25.5" customHeight="1">
      <c r="A9" s="316" t="s">
        <v>8</v>
      </c>
      <c r="B9" s="327" t="s">
        <v>183</v>
      </c>
      <c r="C9" s="285" t="s">
        <v>142</v>
      </c>
      <c r="D9" s="278">
        <f>I9+J9</f>
        <v>1620.5606299999999</v>
      </c>
      <c r="E9" s="279" t="s">
        <v>9</v>
      </c>
      <c r="F9" s="279" t="s">
        <v>9</v>
      </c>
      <c r="G9" s="279" t="s">
        <v>9</v>
      </c>
      <c r="H9" s="279" t="s">
        <v>9</v>
      </c>
      <c r="I9" s="280">
        <f>I19+I28+I39+I48</f>
        <v>1420.5606299999999</v>
      </c>
      <c r="J9" s="279">
        <f>'соц. поддержка'!J74+'молодежь города'!K189</f>
        <v>200</v>
      </c>
      <c r="K9" s="330" t="s">
        <v>174</v>
      </c>
    </row>
    <row r="10" spans="1:11" ht="27" customHeight="1">
      <c r="A10" s="317"/>
      <c r="B10" s="328"/>
      <c r="C10" s="169" t="s">
        <v>143</v>
      </c>
      <c r="D10" s="236">
        <f>'соц. поддержка'!D75+'организация досуга'!D69+'молодежь города'!E190+'временная занятость'!D82</f>
        <v>2244.06304</v>
      </c>
      <c r="E10" s="124" t="s">
        <v>9</v>
      </c>
      <c r="F10" s="124">
        <v>15</v>
      </c>
      <c r="G10" s="124" t="s">
        <v>9</v>
      </c>
      <c r="H10" s="124">
        <v>15</v>
      </c>
      <c r="I10" s="236">
        <f>'соц. поддержка'!I75+'организация досуга'!I69+'молодежь города'!J190+'временная занятость'!I82</f>
        <v>1779.06304</v>
      </c>
      <c r="J10" s="124">
        <f>'соц. поддержка'!J75+'молодежь города'!K190</f>
        <v>450</v>
      </c>
      <c r="K10" s="331"/>
    </row>
    <row r="11" spans="1:11" ht="24.75" customHeight="1">
      <c r="A11" s="317"/>
      <c r="B11" s="328"/>
      <c r="C11" s="169" t="s">
        <v>144</v>
      </c>
      <c r="D11" s="236">
        <f>H11+I11+J11</f>
        <v>2356.7754300000001</v>
      </c>
      <c r="E11" s="124" t="s">
        <v>9</v>
      </c>
      <c r="F11" s="124">
        <v>45</v>
      </c>
      <c r="G11" s="124" t="s">
        <v>9</v>
      </c>
      <c r="H11" s="124">
        <f>H41</f>
        <v>45</v>
      </c>
      <c r="I11" s="236">
        <f>I21+I30+I41+I50</f>
        <v>1955.2854300000001</v>
      </c>
      <c r="J11" s="124">
        <f t="shared" ref="J11:J16" si="0">J21+J41</f>
        <v>356.49</v>
      </c>
      <c r="K11" s="331"/>
    </row>
    <row r="12" spans="1:11" ht="24.75" customHeight="1">
      <c r="A12" s="317"/>
      <c r="B12" s="328"/>
      <c r="C12" s="169" t="s">
        <v>145</v>
      </c>
      <c r="D12" s="236">
        <f>'соц. поддержка'!D77+'организация досуга'!D71+'молодежь города'!E192+'временная занятость'!D84</f>
        <v>1724.7976699999999</v>
      </c>
      <c r="E12" s="124" t="s">
        <v>9</v>
      </c>
      <c r="F12" s="124" t="s">
        <v>9</v>
      </c>
      <c r="G12" s="124" t="s">
        <v>9</v>
      </c>
      <c r="H12" s="124" t="s">
        <v>9</v>
      </c>
      <c r="I12" s="236">
        <f>I22+I31+I42+I51</f>
        <v>1537.64867</v>
      </c>
      <c r="J12" s="96">
        <f t="shared" si="0"/>
        <v>187.149</v>
      </c>
      <c r="K12" s="331"/>
    </row>
    <row r="13" spans="1:11" ht="23.25" customHeight="1">
      <c r="A13" s="317"/>
      <c r="B13" s="328"/>
      <c r="C13" s="169" t="s">
        <v>156</v>
      </c>
      <c r="D13" s="236">
        <f>'соц. поддержка'!D78+'организация досуга'!D72+'молодежь города'!E193+'временная занятость'!D85</f>
        <v>2383.7146499999999</v>
      </c>
      <c r="E13" s="124" t="s">
        <v>9</v>
      </c>
      <c r="F13" s="124">
        <f>H13</f>
        <v>30</v>
      </c>
      <c r="G13" s="124" t="s">
        <v>9</v>
      </c>
      <c r="H13" s="124">
        <f>H43</f>
        <v>30</v>
      </c>
      <c r="I13" s="236">
        <f>'соц. поддержка'!I78+'организация досуга'!I72+'молодежь города'!J193+'временная занятость'!I85</f>
        <v>2003.7146499999999</v>
      </c>
      <c r="J13" s="124">
        <f t="shared" si="0"/>
        <v>350</v>
      </c>
      <c r="K13" s="331"/>
    </row>
    <row r="14" spans="1:11" ht="23.25" customHeight="1">
      <c r="A14" s="317"/>
      <c r="B14" s="328"/>
      <c r="C14" s="169" t="s">
        <v>163</v>
      </c>
      <c r="D14" s="96">
        <f>D24+D33+D44+D53</f>
        <v>2714.134</v>
      </c>
      <c r="E14" s="96" t="s">
        <v>9</v>
      </c>
      <c r="F14" s="96" t="s">
        <v>9</v>
      </c>
      <c r="G14" s="96" t="s">
        <v>9</v>
      </c>
      <c r="H14" s="96" t="s">
        <v>9</v>
      </c>
      <c r="I14" s="96">
        <f>I24+I33+I44+I53</f>
        <v>2524.134</v>
      </c>
      <c r="J14" s="124">
        <f t="shared" si="0"/>
        <v>350</v>
      </c>
      <c r="K14" s="331"/>
    </row>
    <row r="15" spans="1:11" ht="23.25" customHeight="1">
      <c r="A15" s="317"/>
      <c r="B15" s="328"/>
      <c r="C15" s="169" t="s">
        <v>168</v>
      </c>
      <c r="D15" s="96">
        <f>I15+J15</f>
        <v>2050.2089999999998</v>
      </c>
      <c r="E15" s="96" t="s">
        <v>9</v>
      </c>
      <c r="F15" s="96" t="s">
        <v>9</v>
      </c>
      <c r="G15" s="96" t="s">
        <v>9</v>
      </c>
      <c r="H15" s="96" t="s">
        <v>9</v>
      </c>
      <c r="I15" s="96">
        <f>I25+I34+I45+I54</f>
        <v>1700.2090000000001</v>
      </c>
      <c r="J15" s="124">
        <f t="shared" si="0"/>
        <v>350</v>
      </c>
      <c r="K15" s="331"/>
    </row>
    <row r="16" spans="1:11" ht="23.25" customHeight="1" thickBot="1">
      <c r="A16" s="317"/>
      <c r="B16" s="329"/>
      <c r="C16" s="284" t="s">
        <v>181</v>
      </c>
      <c r="D16" s="209">
        <f>I16+J16</f>
        <v>2050.2089999999998</v>
      </c>
      <c r="E16" s="96" t="s">
        <v>9</v>
      </c>
      <c r="F16" s="96" t="s">
        <v>9</v>
      </c>
      <c r="G16" s="96" t="s">
        <v>9</v>
      </c>
      <c r="H16" s="96" t="s">
        <v>9</v>
      </c>
      <c r="I16" s="209">
        <f>I26+I35+I46+I55</f>
        <v>1700.2090000000001</v>
      </c>
      <c r="J16" s="230">
        <f t="shared" si="0"/>
        <v>350</v>
      </c>
      <c r="K16" s="331"/>
    </row>
    <row r="17" spans="1:11" ht="12.75" customHeight="1">
      <c r="A17" s="317"/>
      <c r="B17" s="319" t="s">
        <v>146</v>
      </c>
      <c r="C17" s="321" t="s">
        <v>182</v>
      </c>
      <c r="D17" s="323">
        <f>D13+D12+D11+D10+D9+D14+D15+D16</f>
        <v>17144.46342</v>
      </c>
      <c r="E17" s="325" t="s">
        <v>9</v>
      </c>
      <c r="F17" s="325">
        <f>F10+F11+F13</f>
        <v>90</v>
      </c>
      <c r="G17" s="325" t="s">
        <v>9</v>
      </c>
      <c r="H17" s="305">
        <f>H10+H11+H13</f>
        <v>90</v>
      </c>
      <c r="I17" s="323">
        <f>I13+I12+I11+I10+I9+I14+I15+I16</f>
        <v>14620.824420000003</v>
      </c>
      <c r="J17" s="334">
        <f>J9+J10+J11+J12+J13+J14+J15+J16</f>
        <v>2593.6390000000001</v>
      </c>
      <c r="K17" s="331"/>
    </row>
    <row r="18" spans="1:11" ht="17.25" customHeight="1" thickBot="1">
      <c r="A18" s="318"/>
      <c r="B18" s="320"/>
      <c r="C18" s="322"/>
      <c r="D18" s="324"/>
      <c r="E18" s="326"/>
      <c r="F18" s="326"/>
      <c r="G18" s="326"/>
      <c r="H18" s="306"/>
      <c r="I18" s="324"/>
      <c r="J18" s="335"/>
      <c r="K18" s="333"/>
    </row>
    <row r="19" spans="1:11" ht="18.75" customHeight="1">
      <c r="A19" s="310" t="s">
        <v>147</v>
      </c>
      <c r="B19" s="311" t="s">
        <v>196</v>
      </c>
      <c r="C19" s="231" t="s">
        <v>142</v>
      </c>
      <c r="D19" s="100">
        <f>I19+J19</f>
        <v>419.53700000000003</v>
      </c>
      <c r="E19" s="229" t="s">
        <v>9</v>
      </c>
      <c r="F19" s="229" t="s">
        <v>9</v>
      </c>
      <c r="G19" s="229" t="s">
        <v>9</v>
      </c>
      <c r="H19" s="229" t="s">
        <v>9</v>
      </c>
      <c r="I19" s="235">
        <f>'[1]соц. поддержка'!G47</f>
        <v>269.53700000000003</v>
      </c>
      <c r="J19" s="232">
        <f>'[1]соц. поддержка'!H47</f>
        <v>150</v>
      </c>
      <c r="K19" s="330" t="s">
        <v>148</v>
      </c>
    </row>
    <row r="20" spans="1:11" ht="25.5" customHeight="1">
      <c r="A20" s="310"/>
      <c r="B20" s="312"/>
      <c r="C20" s="234" t="s">
        <v>143</v>
      </c>
      <c r="D20" s="91">
        <f>'соц. поддержка'!D75</f>
        <v>422.19299999999998</v>
      </c>
      <c r="E20" s="91" t="s">
        <v>9</v>
      </c>
      <c r="F20" s="91" t="s">
        <v>9</v>
      </c>
      <c r="G20" s="91" t="s">
        <v>9</v>
      </c>
      <c r="H20" s="91" t="s">
        <v>9</v>
      </c>
      <c r="I20" s="91">
        <f>'соц. поддержка'!I75</f>
        <v>272.19299999999998</v>
      </c>
      <c r="J20" s="233">
        <v>150</v>
      </c>
      <c r="K20" s="331"/>
    </row>
    <row r="21" spans="1:11" ht="25.5" customHeight="1">
      <c r="A21" s="310"/>
      <c r="B21" s="312"/>
      <c r="C21" s="234" t="s">
        <v>144</v>
      </c>
      <c r="D21" s="124">
        <f>'соц. поддержка'!D76</f>
        <v>428</v>
      </c>
      <c r="E21" s="124" t="s">
        <v>9</v>
      </c>
      <c r="F21" s="124" t="s">
        <v>9</v>
      </c>
      <c r="G21" s="124" t="s">
        <v>9</v>
      </c>
      <c r="H21" s="124" t="s">
        <v>9</v>
      </c>
      <c r="I21" s="92">
        <f>'соц. поддержка'!I76</f>
        <v>278</v>
      </c>
      <c r="J21" s="233">
        <f>'соц. поддержка'!J76</f>
        <v>150</v>
      </c>
      <c r="K21" s="331"/>
    </row>
    <row r="22" spans="1:11" ht="21.75" customHeight="1">
      <c r="A22" s="310"/>
      <c r="B22" s="312"/>
      <c r="C22" s="234" t="s">
        <v>145</v>
      </c>
      <c r="D22" s="236">
        <f>I22+J22</f>
        <v>417.77816000000001</v>
      </c>
      <c r="E22" s="236" t="s">
        <v>9</v>
      </c>
      <c r="F22" s="236" t="s">
        <v>9</v>
      </c>
      <c r="G22" s="236" t="s">
        <v>9</v>
      </c>
      <c r="H22" s="236" t="s">
        <v>9</v>
      </c>
      <c r="I22" s="236">
        <f>'соц. поддержка'!I77</f>
        <v>275.62916000000001</v>
      </c>
      <c r="J22" s="281">
        <f>'соц. поддержка'!J77</f>
        <v>142.149</v>
      </c>
      <c r="K22" s="331"/>
    </row>
    <row r="23" spans="1:11" ht="23.25" customHeight="1">
      <c r="A23" s="310"/>
      <c r="B23" s="312"/>
      <c r="C23" s="177" t="s">
        <v>156</v>
      </c>
      <c r="D23" s="95">
        <f>'соц. поддержка'!D78</f>
        <v>425</v>
      </c>
      <c r="E23" s="94" t="s">
        <v>9</v>
      </c>
      <c r="F23" s="94" t="s">
        <v>9</v>
      </c>
      <c r="G23" s="94" t="s">
        <v>9</v>
      </c>
      <c r="H23" s="94" t="s">
        <v>9</v>
      </c>
      <c r="I23" s="95">
        <f>'соц. поддержка'!I78</f>
        <v>275</v>
      </c>
      <c r="J23" s="282">
        <v>150</v>
      </c>
      <c r="K23" s="331"/>
    </row>
    <row r="24" spans="1:11" ht="21.75" customHeight="1">
      <c r="A24" s="310"/>
      <c r="B24" s="312"/>
      <c r="C24" s="177" t="s">
        <v>163</v>
      </c>
      <c r="D24" s="95">
        <f>'соц. поддержка'!D79</f>
        <v>425</v>
      </c>
      <c r="E24" s="94" t="s">
        <v>9</v>
      </c>
      <c r="F24" s="94" t="s">
        <v>9</v>
      </c>
      <c r="G24" s="94" t="s">
        <v>9</v>
      </c>
      <c r="H24" s="94" t="s">
        <v>9</v>
      </c>
      <c r="I24" s="95">
        <f>'соц. поддержка'!I79</f>
        <v>275</v>
      </c>
      <c r="J24" s="282">
        <f>'соц. поддержка'!J79</f>
        <v>150</v>
      </c>
      <c r="K24" s="331"/>
    </row>
    <row r="25" spans="1:11" ht="27" customHeight="1">
      <c r="A25" s="310"/>
      <c r="B25" s="312"/>
      <c r="C25" s="177" t="s">
        <v>168</v>
      </c>
      <c r="D25" s="95">
        <f>I25+J25</f>
        <v>425</v>
      </c>
      <c r="E25" s="94" t="s">
        <v>9</v>
      </c>
      <c r="F25" s="94" t="s">
        <v>9</v>
      </c>
      <c r="G25" s="94" t="s">
        <v>9</v>
      </c>
      <c r="H25" s="94" t="s">
        <v>9</v>
      </c>
      <c r="I25" s="95">
        <f>'соц. поддержка'!I80</f>
        <v>275</v>
      </c>
      <c r="J25" s="282">
        <f>'соц. поддержка'!J80</f>
        <v>150</v>
      </c>
      <c r="K25" s="332"/>
    </row>
    <row r="26" spans="1:11" ht="27" customHeight="1" thickBot="1">
      <c r="A26" s="310"/>
      <c r="B26" s="313"/>
      <c r="C26" s="178" t="s">
        <v>181</v>
      </c>
      <c r="D26" s="166">
        <f>I26+J26</f>
        <v>425</v>
      </c>
      <c r="E26" s="94" t="s">
        <v>9</v>
      </c>
      <c r="F26" s="94" t="s">
        <v>9</v>
      </c>
      <c r="G26" s="94" t="s">
        <v>9</v>
      </c>
      <c r="H26" s="94" t="s">
        <v>9</v>
      </c>
      <c r="I26" s="166">
        <f>'соц. поддержка'!I81</f>
        <v>275</v>
      </c>
      <c r="J26" s="283">
        <v>150</v>
      </c>
      <c r="K26" s="332"/>
    </row>
    <row r="27" spans="1:11" ht="21.75" customHeight="1" thickBot="1">
      <c r="A27" s="310"/>
      <c r="B27" s="102" t="s">
        <v>165</v>
      </c>
      <c r="C27" s="294" t="s">
        <v>182</v>
      </c>
      <c r="D27" s="107">
        <f>D23+D22+D21+D20+D19+D24+D25+D26</f>
        <v>3387.5081600000003</v>
      </c>
      <c r="E27" s="107" t="s">
        <v>9</v>
      </c>
      <c r="F27" s="199" t="s">
        <v>9</v>
      </c>
      <c r="G27" s="199" t="s">
        <v>9</v>
      </c>
      <c r="H27" s="107" t="s">
        <v>9</v>
      </c>
      <c r="I27" s="107">
        <f>I19+I20+I21+I22+I23+I24+I25+I26</f>
        <v>2195.35916</v>
      </c>
      <c r="J27" s="247">
        <f>J19+J20+J21+J22+J23+J24+J25+J26</f>
        <v>1192.1489999999999</v>
      </c>
      <c r="K27" s="333"/>
    </row>
    <row r="28" spans="1:11" ht="26.25" customHeight="1">
      <c r="A28" s="310" t="s">
        <v>149</v>
      </c>
      <c r="B28" s="311" t="s">
        <v>197</v>
      </c>
      <c r="C28" s="168" t="s">
        <v>142</v>
      </c>
      <c r="D28" s="98">
        <f>I28</f>
        <v>319.87601000000001</v>
      </c>
      <c r="E28" s="99" t="s">
        <v>9</v>
      </c>
      <c r="F28" s="99" t="s">
        <v>9</v>
      </c>
      <c r="G28" s="99" t="s">
        <v>9</v>
      </c>
      <c r="H28" s="99" t="s">
        <v>9</v>
      </c>
      <c r="I28" s="98">
        <f>'[1]орг. досуга'!G40</f>
        <v>319.87601000000001</v>
      </c>
      <c r="J28" s="99" t="s">
        <v>9</v>
      </c>
      <c r="K28" s="314" t="s">
        <v>150</v>
      </c>
    </row>
    <row r="29" spans="1:11" ht="23.25" customHeight="1">
      <c r="A29" s="310"/>
      <c r="B29" s="312"/>
      <c r="C29" s="169" t="s">
        <v>143</v>
      </c>
      <c r="D29" s="87">
        <f>'организация досуга'!D69</f>
        <v>319.62316999999996</v>
      </c>
      <c r="E29" s="88" t="s">
        <v>9</v>
      </c>
      <c r="F29" s="88" t="s">
        <v>9</v>
      </c>
      <c r="G29" s="88" t="s">
        <v>9</v>
      </c>
      <c r="H29" s="88" t="s">
        <v>9</v>
      </c>
      <c r="I29" s="87">
        <f>'организация досуга'!I69</f>
        <v>319.62317000000002</v>
      </c>
      <c r="J29" s="88" t="s">
        <v>9</v>
      </c>
      <c r="K29" s="315"/>
    </row>
    <row r="30" spans="1:11" ht="24" customHeight="1">
      <c r="A30" s="310"/>
      <c r="B30" s="312"/>
      <c r="C30" s="169" t="s">
        <v>144</v>
      </c>
      <c r="D30" s="87">
        <f>I30</f>
        <v>450.98277999999999</v>
      </c>
      <c r="E30" s="88" t="s">
        <v>9</v>
      </c>
      <c r="F30" s="88" t="s">
        <v>9</v>
      </c>
      <c r="G30" s="88" t="s">
        <v>9</v>
      </c>
      <c r="H30" s="88" t="s">
        <v>9</v>
      </c>
      <c r="I30" s="87">
        <f>'организация досуга'!I70</f>
        <v>450.98277999999999</v>
      </c>
      <c r="J30" s="88" t="s">
        <v>9</v>
      </c>
      <c r="K30" s="315"/>
    </row>
    <row r="31" spans="1:11" ht="24" customHeight="1">
      <c r="A31" s="310"/>
      <c r="B31" s="312"/>
      <c r="C31" s="170" t="s">
        <v>145</v>
      </c>
      <c r="D31" s="203">
        <f>I31</f>
        <v>378.81291999999996</v>
      </c>
      <c r="E31" s="203" t="s">
        <v>9</v>
      </c>
      <c r="F31" s="203" t="s">
        <v>9</v>
      </c>
      <c r="G31" s="203" t="s">
        <v>9</v>
      </c>
      <c r="H31" s="203" t="s">
        <v>9</v>
      </c>
      <c r="I31" s="203">
        <f>'организация досуга'!I71</f>
        <v>378.81291999999996</v>
      </c>
      <c r="J31" s="90" t="s">
        <v>9</v>
      </c>
      <c r="K31" s="315"/>
    </row>
    <row r="32" spans="1:11" ht="24" customHeight="1">
      <c r="A32" s="310"/>
      <c r="B32" s="312"/>
      <c r="C32" s="171" t="s">
        <v>156</v>
      </c>
      <c r="D32" s="97">
        <f>I32</f>
        <v>442.9</v>
      </c>
      <c r="E32" s="97" t="s">
        <v>9</v>
      </c>
      <c r="F32" s="97" t="s">
        <v>9</v>
      </c>
      <c r="G32" s="97" t="s">
        <v>9</v>
      </c>
      <c r="H32" s="97" t="s">
        <v>9</v>
      </c>
      <c r="I32" s="97">
        <f>'организация досуга'!I72</f>
        <v>442.9</v>
      </c>
      <c r="J32" s="94" t="s">
        <v>9</v>
      </c>
      <c r="K32" s="315"/>
    </row>
    <row r="33" spans="1:11" ht="24" customHeight="1">
      <c r="A33" s="310"/>
      <c r="B33" s="312"/>
      <c r="C33" s="171" t="s">
        <v>163</v>
      </c>
      <c r="D33" s="97">
        <f>'организация досуга'!D73</f>
        <v>455</v>
      </c>
      <c r="E33" s="97" t="s">
        <v>9</v>
      </c>
      <c r="F33" s="97" t="s">
        <v>9</v>
      </c>
      <c r="G33" s="97" t="s">
        <v>9</v>
      </c>
      <c r="H33" s="97" t="s">
        <v>9</v>
      </c>
      <c r="I33" s="97">
        <f>'организация досуга'!I73</f>
        <v>455</v>
      </c>
      <c r="J33" s="94" t="s">
        <v>9</v>
      </c>
      <c r="K33" s="315"/>
    </row>
    <row r="34" spans="1:11" ht="24" customHeight="1">
      <c r="A34" s="310"/>
      <c r="B34" s="312"/>
      <c r="C34" s="171" t="s">
        <v>168</v>
      </c>
      <c r="D34" s="97">
        <f>I34</f>
        <v>455</v>
      </c>
      <c r="E34" s="97" t="s">
        <v>9</v>
      </c>
      <c r="F34" s="97" t="s">
        <v>9</v>
      </c>
      <c r="G34" s="97" t="s">
        <v>9</v>
      </c>
      <c r="H34" s="97" t="s">
        <v>9</v>
      </c>
      <c r="I34" s="97">
        <f>'организация досуга'!I74</f>
        <v>455</v>
      </c>
      <c r="J34" s="94" t="s">
        <v>9</v>
      </c>
      <c r="K34" s="315"/>
    </row>
    <row r="35" spans="1:11" ht="24" customHeight="1" thickBot="1">
      <c r="A35" s="310"/>
      <c r="B35" s="313"/>
      <c r="C35" s="172" t="s">
        <v>181</v>
      </c>
      <c r="D35" s="167">
        <f>I35</f>
        <v>455</v>
      </c>
      <c r="E35" s="97" t="s">
        <v>9</v>
      </c>
      <c r="F35" s="97" t="s">
        <v>9</v>
      </c>
      <c r="G35" s="97" t="s">
        <v>9</v>
      </c>
      <c r="H35" s="97" t="s">
        <v>9</v>
      </c>
      <c r="I35" s="167">
        <f>'организация досуга'!I75</f>
        <v>455</v>
      </c>
      <c r="J35" s="94" t="s">
        <v>9</v>
      </c>
      <c r="K35" s="315"/>
    </row>
    <row r="36" spans="1:11" ht="15.75" customHeight="1">
      <c r="A36" s="310"/>
      <c r="B36" s="319" t="s">
        <v>10</v>
      </c>
      <c r="C36" s="321" t="s">
        <v>182</v>
      </c>
      <c r="D36" s="323">
        <f>D32+D31+D30+D29+D28+D33+D34+D35</f>
        <v>3277.19488</v>
      </c>
      <c r="E36" s="350" t="s">
        <v>9</v>
      </c>
      <c r="F36" s="344" t="s">
        <v>9</v>
      </c>
      <c r="G36" s="344" t="s">
        <v>9</v>
      </c>
      <c r="H36" s="323" t="s">
        <v>9</v>
      </c>
      <c r="I36" s="323">
        <f>I32+I31+I30+I29+I28+I33+I34+I35</f>
        <v>3277.19488</v>
      </c>
      <c r="J36" s="341" t="s">
        <v>9</v>
      </c>
      <c r="K36" s="315"/>
    </row>
    <row r="37" spans="1:11" ht="7.5" customHeight="1">
      <c r="A37" s="310"/>
      <c r="B37" s="347"/>
      <c r="C37" s="348"/>
      <c r="D37" s="349"/>
      <c r="E37" s="351"/>
      <c r="F37" s="345"/>
      <c r="G37" s="345"/>
      <c r="H37" s="349"/>
      <c r="I37" s="349"/>
      <c r="J37" s="342"/>
      <c r="K37" s="315"/>
    </row>
    <row r="38" spans="1:11" ht="7.5" customHeight="1" thickBot="1">
      <c r="A38" s="336"/>
      <c r="B38" s="320"/>
      <c r="C38" s="322"/>
      <c r="D38" s="324"/>
      <c r="E38" s="352"/>
      <c r="F38" s="346"/>
      <c r="G38" s="346"/>
      <c r="H38" s="324"/>
      <c r="I38" s="324"/>
      <c r="J38" s="343"/>
      <c r="K38" s="315"/>
    </row>
    <row r="39" spans="1:11" ht="29.25" customHeight="1">
      <c r="A39" s="316" t="s">
        <v>151</v>
      </c>
      <c r="B39" s="311" t="s">
        <v>198</v>
      </c>
      <c r="C39" s="168" t="s">
        <v>142</v>
      </c>
      <c r="D39" s="99">
        <f>I39+J39</f>
        <v>124.4</v>
      </c>
      <c r="E39" s="99" t="s">
        <v>9</v>
      </c>
      <c r="F39" s="99" t="s">
        <v>9</v>
      </c>
      <c r="G39" s="99" t="s">
        <v>9</v>
      </c>
      <c r="H39" s="99" t="s">
        <v>9</v>
      </c>
      <c r="I39" s="99">
        <f>'молодежь города'!J189</f>
        <v>74.400000000000006</v>
      </c>
      <c r="J39" s="99">
        <f>'молодежь города'!K189</f>
        <v>50</v>
      </c>
      <c r="K39" s="338" t="s">
        <v>152</v>
      </c>
    </row>
    <row r="40" spans="1:11" ht="30.75" customHeight="1">
      <c r="A40" s="317"/>
      <c r="B40" s="312"/>
      <c r="C40" s="169" t="s">
        <v>143</v>
      </c>
      <c r="D40" s="88">
        <f>'молодежь города'!E190</f>
        <v>399.5</v>
      </c>
      <c r="E40" s="88" t="s">
        <v>9</v>
      </c>
      <c r="F40" s="88">
        <v>15</v>
      </c>
      <c r="G40" s="88" t="s">
        <v>9</v>
      </c>
      <c r="H40" s="88">
        <v>15</v>
      </c>
      <c r="I40" s="88">
        <f>'молодежь города'!J190</f>
        <v>84.5</v>
      </c>
      <c r="J40" s="88">
        <v>300</v>
      </c>
      <c r="K40" s="339"/>
    </row>
    <row r="41" spans="1:11" ht="28.5" customHeight="1">
      <c r="A41" s="317"/>
      <c r="B41" s="312"/>
      <c r="C41" s="169" t="s">
        <v>144</v>
      </c>
      <c r="D41" s="91">
        <f>H41+I41+J41</f>
        <v>347.74700000000001</v>
      </c>
      <c r="E41" s="88" t="s">
        <v>9</v>
      </c>
      <c r="F41" s="88">
        <v>45</v>
      </c>
      <c r="G41" s="88" t="s">
        <v>9</v>
      </c>
      <c r="H41" s="88">
        <v>45</v>
      </c>
      <c r="I41" s="91">
        <f>'молодежь города'!J191</f>
        <v>96.257000000000005</v>
      </c>
      <c r="J41" s="88">
        <f>'молодежь города'!K191</f>
        <v>206.49</v>
      </c>
      <c r="K41" s="339"/>
    </row>
    <row r="42" spans="1:11" ht="28.5" customHeight="1">
      <c r="A42" s="317"/>
      <c r="B42" s="312"/>
      <c r="C42" s="170" t="s">
        <v>145</v>
      </c>
      <c r="D42" s="220">
        <f>I42+J42</f>
        <v>132.989</v>
      </c>
      <c r="E42" s="220" t="s">
        <v>9</v>
      </c>
      <c r="F42" s="220" t="s">
        <v>9</v>
      </c>
      <c r="G42" s="220" t="s">
        <v>9</v>
      </c>
      <c r="H42" s="220" t="s">
        <v>9</v>
      </c>
      <c r="I42" s="220">
        <f>'молодежь города'!J192</f>
        <v>87.989000000000004</v>
      </c>
      <c r="J42" s="90">
        <f>'молодежь города'!K192</f>
        <v>45</v>
      </c>
      <c r="K42" s="339"/>
    </row>
    <row r="43" spans="1:11" ht="28.5" customHeight="1">
      <c r="A43" s="317"/>
      <c r="B43" s="312"/>
      <c r="C43" s="169" t="s">
        <v>156</v>
      </c>
      <c r="D43" s="88">
        <f>I43+J43+F43</f>
        <v>316</v>
      </c>
      <c r="E43" s="88" t="s">
        <v>9</v>
      </c>
      <c r="F43" s="88">
        <f>'молодежь города'!G193</f>
        <v>30</v>
      </c>
      <c r="G43" s="88" t="s">
        <v>9</v>
      </c>
      <c r="H43" s="88">
        <v>30</v>
      </c>
      <c r="I43" s="88">
        <f>'молодежь города'!J193</f>
        <v>86</v>
      </c>
      <c r="J43" s="88">
        <f>'молодежь города'!K193</f>
        <v>200</v>
      </c>
      <c r="K43" s="331"/>
    </row>
    <row r="44" spans="1:11" ht="28.5" customHeight="1">
      <c r="A44" s="317"/>
      <c r="B44" s="312"/>
      <c r="C44" s="170" t="s">
        <v>163</v>
      </c>
      <c r="D44" s="90">
        <f>I44+J44</f>
        <v>286</v>
      </c>
      <c r="E44" s="90" t="s">
        <v>9</v>
      </c>
      <c r="F44" s="90" t="s">
        <v>9</v>
      </c>
      <c r="G44" s="90" t="s">
        <v>9</v>
      </c>
      <c r="H44" s="90" t="s">
        <v>9</v>
      </c>
      <c r="I44" s="90">
        <f>'молодежь города'!J194</f>
        <v>86</v>
      </c>
      <c r="J44" s="90">
        <f>'молодежь города'!K194</f>
        <v>200</v>
      </c>
      <c r="K44" s="331"/>
    </row>
    <row r="45" spans="1:11" ht="28.5" customHeight="1">
      <c r="A45" s="317"/>
      <c r="B45" s="312"/>
      <c r="C45" s="169" t="s">
        <v>168</v>
      </c>
      <c r="D45" s="124">
        <f>I45+J45</f>
        <v>286</v>
      </c>
      <c r="E45" s="124" t="s">
        <v>9</v>
      </c>
      <c r="F45" s="124" t="s">
        <v>9</v>
      </c>
      <c r="G45" s="124" t="s">
        <v>9</v>
      </c>
      <c r="H45" s="124" t="s">
        <v>9</v>
      </c>
      <c r="I45" s="124">
        <f>'молодежь города'!J195</f>
        <v>86</v>
      </c>
      <c r="J45" s="124">
        <f>'молодежь города'!K195</f>
        <v>200</v>
      </c>
      <c r="K45" s="332"/>
    </row>
    <row r="46" spans="1:11" ht="28.5" customHeight="1" thickBot="1">
      <c r="A46" s="317"/>
      <c r="B46" s="313"/>
      <c r="C46" s="284" t="s">
        <v>181</v>
      </c>
      <c r="D46" s="230">
        <f>I46+J46</f>
        <v>286</v>
      </c>
      <c r="E46" s="124" t="s">
        <v>9</v>
      </c>
      <c r="F46" s="124" t="s">
        <v>9</v>
      </c>
      <c r="G46" s="124" t="s">
        <v>9</v>
      </c>
      <c r="H46" s="124" t="s">
        <v>9</v>
      </c>
      <c r="I46" s="230">
        <f>'молодежь города'!J196</f>
        <v>86</v>
      </c>
      <c r="J46" s="230">
        <v>200</v>
      </c>
      <c r="K46" s="332"/>
    </row>
    <row r="47" spans="1:11" ht="22.5" customHeight="1" thickBot="1">
      <c r="A47" s="340"/>
      <c r="B47" s="102" t="s">
        <v>10</v>
      </c>
      <c r="C47" s="102" t="s">
        <v>182</v>
      </c>
      <c r="D47" s="173">
        <f>D43+D42+D41+D40+D39+D44+D45+D46</f>
        <v>2178.6360000000004</v>
      </c>
      <c r="E47" s="104" t="s">
        <v>9</v>
      </c>
      <c r="F47" s="104">
        <f>F40+F41+F43</f>
        <v>90</v>
      </c>
      <c r="G47" s="105" t="s">
        <v>9</v>
      </c>
      <c r="H47" s="104">
        <f>H40+H41+H43</f>
        <v>90</v>
      </c>
      <c r="I47" s="103">
        <f>I43+I42+I41+I40+I39+I44+I45+I46</f>
        <v>687.14599999999996</v>
      </c>
      <c r="J47" s="106">
        <f>J39+J40+J41+J42+J43+J44+J45+J46</f>
        <v>1401.49</v>
      </c>
      <c r="K47" s="333"/>
    </row>
    <row r="48" spans="1:11" ht="29.25" customHeight="1">
      <c r="A48" s="318" t="s">
        <v>153</v>
      </c>
      <c r="B48" s="353" t="s">
        <v>199</v>
      </c>
      <c r="C48" s="101" t="s">
        <v>142</v>
      </c>
      <c r="D48" s="98">
        <f>I48</f>
        <v>756.7476200000001</v>
      </c>
      <c r="E48" s="99" t="s">
        <v>9</v>
      </c>
      <c r="F48" s="299" t="s">
        <v>9</v>
      </c>
      <c r="G48" s="99" t="s">
        <v>9</v>
      </c>
      <c r="H48" s="99" t="s">
        <v>9</v>
      </c>
      <c r="I48" s="98">
        <f>'[1]временная занятость'!G44</f>
        <v>756.7476200000001</v>
      </c>
      <c r="J48" s="99" t="s">
        <v>9</v>
      </c>
      <c r="K48" s="338" t="s">
        <v>186</v>
      </c>
    </row>
    <row r="49" spans="1:11" ht="32.25" customHeight="1">
      <c r="A49" s="310"/>
      <c r="B49" s="354"/>
      <c r="C49" s="86" t="s">
        <v>143</v>
      </c>
      <c r="D49" s="87">
        <f>'временная занятость'!D82</f>
        <v>1102.7468699999999</v>
      </c>
      <c r="E49" s="88" t="s">
        <v>9</v>
      </c>
      <c r="F49" s="88" t="s">
        <v>9</v>
      </c>
      <c r="G49" s="88" t="s">
        <v>9</v>
      </c>
      <c r="H49" s="88" t="s">
        <v>9</v>
      </c>
      <c r="I49" s="87">
        <f>'временная занятость'!I82</f>
        <v>1102.7468699999999</v>
      </c>
      <c r="J49" s="88" t="s">
        <v>9</v>
      </c>
      <c r="K49" s="339"/>
    </row>
    <row r="50" spans="1:11" ht="27" customHeight="1">
      <c r="A50" s="310"/>
      <c r="B50" s="354"/>
      <c r="C50" s="86" t="s">
        <v>144</v>
      </c>
      <c r="D50" s="87">
        <f>I50</f>
        <v>1130.04565</v>
      </c>
      <c r="E50" s="88" t="s">
        <v>9</v>
      </c>
      <c r="F50" s="88" t="s">
        <v>9</v>
      </c>
      <c r="G50" s="88" t="s">
        <v>9</v>
      </c>
      <c r="H50" s="88" t="s">
        <v>9</v>
      </c>
      <c r="I50" s="87">
        <f>'временная занятость'!I83</f>
        <v>1130.04565</v>
      </c>
      <c r="J50" s="88" t="s">
        <v>9</v>
      </c>
      <c r="K50" s="339"/>
    </row>
    <row r="51" spans="1:11" ht="27" customHeight="1">
      <c r="A51" s="310"/>
      <c r="B51" s="354"/>
      <c r="C51" s="89" t="s">
        <v>145</v>
      </c>
      <c r="D51" s="198">
        <f>I51</f>
        <v>795.21758999999997</v>
      </c>
      <c r="E51" s="198" t="s">
        <v>9</v>
      </c>
      <c r="F51" s="198" t="s">
        <v>9</v>
      </c>
      <c r="G51" s="198" t="s">
        <v>9</v>
      </c>
      <c r="H51" s="198" t="s">
        <v>9</v>
      </c>
      <c r="I51" s="198">
        <f>'временная занятость'!I84</f>
        <v>795.21758999999997</v>
      </c>
      <c r="J51" s="90" t="s">
        <v>9</v>
      </c>
      <c r="K51" s="339"/>
    </row>
    <row r="52" spans="1:11" ht="27" customHeight="1">
      <c r="A52" s="310"/>
      <c r="B52" s="354"/>
      <c r="C52" s="176" t="s">
        <v>156</v>
      </c>
      <c r="D52" s="248">
        <f>'временная занятость'!D85</f>
        <v>1199.81465</v>
      </c>
      <c r="E52" s="93" t="s">
        <v>9</v>
      </c>
      <c r="F52" s="93" t="s">
        <v>9</v>
      </c>
      <c r="G52" s="93" t="s">
        <v>9</v>
      </c>
      <c r="H52" s="93" t="s">
        <v>9</v>
      </c>
      <c r="I52" s="248">
        <f>D52</f>
        <v>1199.81465</v>
      </c>
      <c r="J52" s="93" t="s">
        <v>9</v>
      </c>
      <c r="K52" s="339"/>
    </row>
    <row r="53" spans="1:11" ht="27" customHeight="1">
      <c r="A53" s="310"/>
      <c r="B53" s="354"/>
      <c r="C53" s="176" t="s">
        <v>163</v>
      </c>
      <c r="D53" s="196">
        <f>'временная занятость'!D86</f>
        <v>1548.134</v>
      </c>
      <c r="E53" s="196" t="s">
        <v>9</v>
      </c>
      <c r="F53" s="196" t="s">
        <v>9</v>
      </c>
      <c r="G53" s="196" t="s">
        <v>9</v>
      </c>
      <c r="H53" s="196" t="s">
        <v>9</v>
      </c>
      <c r="I53" s="196">
        <f>'временная занятость'!I86</f>
        <v>1708.134</v>
      </c>
      <c r="J53" s="93" t="s">
        <v>9</v>
      </c>
      <c r="K53" s="331"/>
    </row>
    <row r="54" spans="1:11" ht="27" customHeight="1">
      <c r="A54" s="336"/>
      <c r="B54" s="354"/>
      <c r="C54" s="276" t="s">
        <v>168</v>
      </c>
      <c r="D54" s="275">
        <f>I54</f>
        <v>884.20900000000006</v>
      </c>
      <c r="E54" s="277" t="s">
        <v>9</v>
      </c>
      <c r="F54" s="277" t="s">
        <v>9</v>
      </c>
      <c r="G54" s="277" t="s">
        <v>9</v>
      </c>
      <c r="H54" s="277" t="s">
        <v>9</v>
      </c>
      <c r="I54" s="275">
        <f>'временная занятость'!I87</f>
        <v>884.20900000000006</v>
      </c>
      <c r="J54" s="94" t="s">
        <v>9</v>
      </c>
      <c r="K54" s="332"/>
    </row>
    <row r="55" spans="1:11" ht="27" customHeight="1" thickBot="1">
      <c r="A55" s="336"/>
      <c r="B55" s="355"/>
      <c r="C55" s="179" t="s">
        <v>181</v>
      </c>
      <c r="D55" s="210">
        <f>I55</f>
        <v>884.20900000000006</v>
      </c>
      <c r="E55" s="277" t="s">
        <v>9</v>
      </c>
      <c r="F55" s="277" t="s">
        <v>9</v>
      </c>
      <c r="G55" s="277" t="s">
        <v>9</v>
      </c>
      <c r="H55" s="277" t="s">
        <v>9</v>
      </c>
      <c r="I55" s="210">
        <f>'временная занятость'!I88</f>
        <v>884.20900000000006</v>
      </c>
      <c r="J55" s="94" t="s">
        <v>9</v>
      </c>
      <c r="K55" s="332"/>
    </row>
    <row r="56" spans="1:11" ht="27.75" customHeight="1" thickBot="1">
      <c r="A56" s="337"/>
      <c r="B56" s="109" t="s">
        <v>10</v>
      </c>
      <c r="C56" s="295" t="s">
        <v>182</v>
      </c>
      <c r="D56" s="107">
        <f>D52+D51+D50+D49+D48+D53+D54+D55</f>
        <v>8301.1243799999993</v>
      </c>
      <c r="E56" s="199" t="s">
        <v>9</v>
      </c>
      <c r="F56" s="199" t="s">
        <v>9</v>
      </c>
      <c r="G56" s="199" t="s">
        <v>9</v>
      </c>
      <c r="H56" s="199" t="s">
        <v>9</v>
      </c>
      <c r="I56" s="107">
        <f>I52+I51+I50+I49+I48+I53+I54+I55</f>
        <v>8461.1243799999993</v>
      </c>
      <c r="J56" s="108" t="s">
        <v>9</v>
      </c>
      <c r="K56" s="333"/>
    </row>
    <row r="57" spans="1:11" ht="18.600000000000001" customHeight="1"/>
    <row r="58" spans="1:11" ht="18.600000000000001" customHeight="1"/>
    <row r="59" spans="1:11" ht="18.600000000000001" customHeight="1"/>
    <row r="60" spans="1:11" ht="18.600000000000001" customHeight="1"/>
  </sheetData>
  <sheetProtection selectLockedCells="1" selectUnlockedCells="1"/>
  <mergeCells count="47">
    <mergeCell ref="A48:A56"/>
    <mergeCell ref="K48:K56"/>
    <mergeCell ref="A39:A47"/>
    <mergeCell ref="K39:K47"/>
    <mergeCell ref="J36:J38"/>
    <mergeCell ref="F36:F38"/>
    <mergeCell ref="G36:G38"/>
    <mergeCell ref="A28:A38"/>
    <mergeCell ref="B36:B38"/>
    <mergeCell ref="C36:C38"/>
    <mergeCell ref="D36:D38"/>
    <mergeCell ref="I36:I38"/>
    <mergeCell ref="E36:E38"/>
    <mergeCell ref="H36:H38"/>
    <mergeCell ref="B39:B46"/>
    <mergeCell ref="B48:B55"/>
    <mergeCell ref="A19:A27"/>
    <mergeCell ref="B19:B26"/>
    <mergeCell ref="B28:B35"/>
    <mergeCell ref="K28:K38"/>
    <mergeCell ref="A9:A18"/>
    <mergeCell ref="B17:B18"/>
    <mergeCell ref="C17:C18"/>
    <mergeCell ref="D17:D18"/>
    <mergeCell ref="E17:E18"/>
    <mergeCell ref="B9:B16"/>
    <mergeCell ref="K19:K27"/>
    <mergeCell ref="K9:K18"/>
    <mergeCell ref="I17:I18"/>
    <mergeCell ref="F17:F18"/>
    <mergeCell ref="G17:G18"/>
    <mergeCell ref="J17:J18"/>
    <mergeCell ref="H17:H18"/>
    <mergeCell ref="B1:K1"/>
    <mergeCell ref="A2:K2"/>
    <mergeCell ref="A3:A7"/>
    <mergeCell ref="B3:B7"/>
    <mergeCell ref="C3:C7"/>
    <mergeCell ref="D3:D7"/>
    <mergeCell ref="E3:I3"/>
    <mergeCell ref="J3:J7"/>
    <mergeCell ref="K3:K7"/>
    <mergeCell ref="E4:E7"/>
    <mergeCell ref="F6:H6"/>
    <mergeCell ref="F4:I4"/>
    <mergeCell ref="I5:I7"/>
    <mergeCell ref="F5:H5"/>
  </mergeCells>
  <pageMargins left="0.39" right="0.21" top="0.2" bottom="0.15748031496062992" header="0.26" footer="0.2"/>
  <pageSetup paperSize="9" scale="3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L87"/>
  <sheetViews>
    <sheetView view="pageBreakPreview" zoomScale="71" zoomScaleSheetLayoutView="71" workbookViewId="0">
      <selection activeCell="L3" sqref="L3:L7"/>
    </sheetView>
  </sheetViews>
  <sheetFormatPr defaultColWidth="8.85546875" defaultRowHeight="16.5" customHeight="1"/>
  <cols>
    <col min="1" max="1" width="4.85546875" style="1" customWidth="1"/>
    <col min="2" max="2" width="105.5703125" style="1" customWidth="1"/>
    <col min="3" max="3" width="15.85546875" style="1" customWidth="1"/>
    <col min="4" max="4" width="19.28515625" style="1" customWidth="1"/>
    <col min="5" max="5" width="10.7109375" style="1" customWidth="1"/>
    <col min="6" max="6" width="8.7109375" style="1" customWidth="1"/>
    <col min="7" max="7" width="15.7109375" style="1" customWidth="1"/>
    <col min="8" max="8" width="15.85546875" style="1" customWidth="1"/>
    <col min="9" max="9" width="15.28515625" style="1" customWidth="1"/>
    <col min="10" max="10" width="17.140625" style="1" customWidth="1"/>
    <col min="11" max="11" width="48" style="1" customWidth="1"/>
    <col min="12" max="12" width="79.42578125" style="1" customWidth="1"/>
    <col min="13" max="16384" width="8.85546875" style="1"/>
  </cols>
  <sheetData>
    <row r="1" spans="1:12" ht="48.75" customHeight="1" thickBot="1">
      <c r="A1" s="123"/>
      <c r="B1" s="380" t="s">
        <v>180</v>
      </c>
      <c r="C1" s="381"/>
      <c r="D1" s="381"/>
      <c r="E1" s="381"/>
      <c r="F1" s="381"/>
      <c r="G1" s="381"/>
      <c r="H1" s="381"/>
      <c r="I1" s="381"/>
      <c r="J1" s="381"/>
      <c r="K1" s="381"/>
      <c r="L1" s="382"/>
    </row>
    <row r="2" spans="1:12" ht="28.5" customHeight="1" thickBot="1">
      <c r="A2" s="383" t="s">
        <v>195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ht="24" customHeight="1" thickBot="1">
      <c r="A3" s="384" t="s">
        <v>0</v>
      </c>
      <c r="B3" s="384" t="s">
        <v>130</v>
      </c>
      <c r="C3" s="384" t="s">
        <v>131</v>
      </c>
      <c r="D3" s="384" t="s">
        <v>132</v>
      </c>
      <c r="E3" s="384" t="s">
        <v>3</v>
      </c>
      <c r="F3" s="384"/>
      <c r="G3" s="384"/>
      <c r="H3" s="384"/>
      <c r="I3" s="384"/>
      <c r="J3" s="384" t="s">
        <v>4</v>
      </c>
      <c r="K3" s="384" t="s">
        <v>128</v>
      </c>
      <c r="L3" s="384" t="s">
        <v>129</v>
      </c>
    </row>
    <row r="4" spans="1:12" ht="17.25" customHeight="1" thickBot="1">
      <c r="A4" s="384"/>
      <c r="B4" s="384"/>
      <c r="C4" s="384"/>
      <c r="D4" s="384"/>
      <c r="E4" s="384" t="s">
        <v>5</v>
      </c>
      <c r="F4" s="384" t="s">
        <v>123</v>
      </c>
      <c r="G4" s="384"/>
      <c r="H4" s="384"/>
      <c r="I4" s="384"/>
      <c r="J4" s="384"/>
      <c r="K4" s="384"/>
      <c r="L4" s="384"/>
    </row>
    <row r="5" spans="1:12" ht="39" customHeight="1" thickBot="1">
      <c r="A5" s="384"/>
      <c r="B5" s="384"/>
      <c r="C5" s="384"/>
      <c r="D5" s="384"/>
      <c r="E5" s="384"/>
      <c r="F5" s="384" t="s">
        <v>6</v>
      </c>
      <c r="G5" s="384"/>
      <c r="H5" s="384"/>
      <c r="I5" s="384" t="s">
        <v>7</v>
      </c>
      <c r="J5" s="384"/>
      <c r="K5" s="384"/>
      <c r="L5" s="384"/>
    </row>
    <row r="6" spans="1:12" ht="20.25" customHeight="1" thickBot="1">
      <c r="A6" s="384"/>
      <c r="B6" s="384"/>
      <c r="C6" s="384"/>
      <c r="D6" s="384"/>
      <c r="E6" s="384"/>
      <c r="F6" s="384" t="s">
        <v>124</v>
      </c>
      <c r="G6" s="384" t="s">
        <v>125</v>
      </c>
      <c r="H6" s="384"/>
      <c r="I6" s="384"/>
      <c r="J6" s="384"/>
      <c r="K6" s="384"/>
      <c r="L6" s="384"/>
    </row>
    <row r="7" spans="1:12" ht="51.75" customHeight="1" thickBot="1">
      <c r="A7" s="384"/>
      <c r="B7" s="384"/>
      <c r="C7" s="384"/>
      <c r="D7" s="384"/>
      <c r="E7" s="384"/>
      <c r="F7" s="384"/>
      <c r="G7" s="74" t="s">
        <v>126</v>
      </c>
      <c r="H7" s="74" t="s">
        <v>127</v>
      </c>
      <c r="I7" s="384"/>
      <c r="J7" s="384"/>
      <c r="K7" s="384"/>
      <c r="L7" s="384"/>
    </row>
    <row r="8" spans="1:12" ht="23.25" customHeight="1" thickBot="1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</row>
    <row r="9" spans="1:12" ht="20.25" customHeight="1" thickBot="1">
      <c r="A9" s="366" t="s">
        <v>11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8"/>
    </row>
    <row r="10" spans="1:12" ht="17.25" customHeight="1">
      <c r="A10" s="372" t="s">
        <v>175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4"/>
    </row>
    <row r="11" spans="1:12" ht="63" customHeight="1">
      <c r="A11" s="375"/>
      <c r="B11" s="376"/>
      <c r="C11" s="376"/>
      <c r="D11" s="376"/>
      <c r="E11" s="376"/>
      <c r="F11" s="376"/>
      <c r="G11" s="376"/>
      <c r="H11" s="376"/>
      <c r="I11" s="376"/>
      <c r="J11" s="376"/>
      <c r="K11" s="376"/>
      <c r="L11" s="377"/>
    </row>
    <row r="12" spans="1:12" ht="14.25" customHeight="1">
      <c r="A12" s="356" t="s">
        <v>8</v>
      </c>
      <c r="B12" s="356" t="s">
        <v>12</v>
      </c>
      <c r="C12" s="369">
        <v>2017</v>
      </c>
      <c r="D12" s="378">
        <v>249.53700000000001</v>
      </c>
      <c r="E12" s="379" t="s">
        <v>9</v>
      </c>
      <c r="F12" s="379" t="s">
        <v>9</v>
      </c>
      <c r="G12" s="379" t="s">
        <v>9</v>
      </c>
      <c r="H12" s="379" t="s">
        <v>9</v>
      </c>
      <c r="I12" s="378">
        <v>249.53700000000001</v>
      </c>
      <c r="J12" s="369" t="s">
        <v>9</v>
      </c>
      <c r="K12" s="356" t="s">
        <v>13</v>
      </c>
      <c r="L12" s="356" t="s">
        <v>114</v>
      </c>
    </row>
    <row r="13" spans="1:12" ht="14.25" customHeight="1">
      <c r="A13" s="357"/>
      <c r="B13" s="357"/>
      <c r="C13" s="369"/>
      <c r="D13" s="378"/>
      <c r="E13" s="379"/>
      <c r="F13" s="379"/>
      <c r="G13" s="379"/>
      <c r="H13" s="379"/>
      <c r="I13" s="378"/>
      <c r="J13" s="369"/>
      <c r="K13" s="357"/>
      <c r="L13" s="357"/>
    </row>
    <row r="14" spans="1:12" ht="12" customHeight="1">
      <c r="A14" s="357"/>
      <c r="B14" s="357"/>
      <c r="C14" s="369">
        <v>2018</v>
      </c>
      <c r="D14" s="371">
        <v>249.19300000000001</v>
      </c>
      <c r="E14" s="370" t="s">
        <v>9</v>
      </c>
      <c r="F14" s="370" t="s">
        <v>9</v>
      </c>
      <c r="G14" s="370" t="s">
        <v>9</v>
      </c>
      <c r="H14" s="370" t="s">
        <v>9</v>
      </c>
      <c r="I14" s="371">
        <v>249.19300000000001</v>
      </c>
      <c r="J14" s="369" t="s">
        <v>9</v>
      </c>
      <c r="K14" s="357"/>
      <c r="L14" s="357"/>
    </row>
    <row r="15" spans="1:12" ht="16.5" customHeight="1">
      <c r="A15" s="357"/>
      <c r="B15" s="357"/>
      <c r="C15" s="369"/>
      <c r="D15" s="371"/>
      <c r="E15" s="370"/>
      <c r="F15" s="370"/>
      <c r="G15" s="370"/>
      <c r="H15" s="370"/>
      <c r="I15" s="371"/>
      <c r="J15" s="369"/>
      <c r="K15" s="357"/>
      <c r="L15" s="357"/>
    </row>
    <row r="16" spans="1:12" ht="12" customHeight="1">
      <c r="A16" s="357"/>
      <c r="B16" s="357"/>
      <c r="C16" s="369">
        <v>2019</v>
      </c>
      <c r="D16" s="370">
        <v>250</v>
      </c>
      <c r="E16" s="370" t="s">
        <v>9</v>
      </c>
      <c r="F16" s="370" t="s">
        <v>9</v>
      </c>
      <c r="G16" s="370" t="s">
        <v>9</v>
      </c>
      <c r="H16" s="370" t="s">
        <v>9</v>
      </c>
      <c r="I16" s="370">
        <v>250</v>
      </c>
      <c r="J16" s="369" t="s">
        <v>9</v>
      </c>
      <c r="K16" s="357"/>
      <c r="L16" s="357"/>
    </row>
    <row r="17" spans="1:12" ht="12.75" customHeight="1">
      <c r="A17" s="357"/>
      <c r="B17" s="357"/>
      <c r="C17" s="369"/>
      <c r="D17" s="370"/>
      <c r="E17" s="370"/>
      <c r="F17" s="370"/>
      <c r="G17" s="370"/>
      <c r="H17" s="370"/>
      <c r="I17" s="370"/>
      <c r="J17" s="369"/>
      <c r="K17" s="357"/>
      <c r="L17" s="357"/>
    </row>
    <row r="18" spans="1:12" ht="21" customHeight="1">
      <c r="A18" s="357"/>
      <c r="B18" s="357"/>
      <c r="C18" s="75">
        <v>2020</v>
      </c>
      <c r="D18" s="77">
        <f>I18</f>
        <v>250.63</v>
      </c>
      <c r="E18" s="77" t="s">
        <v>9</v>
      </c>
      <c r="F18" s="77" t="s">
        <v>9</v>
      </c>
      <c r="G18" s="77" t="s">
        <v>9</v>
      </c>
      <c r="H18" s="77" t="s">
        <v>9</v>
      </c>
      <c r="I18" s="77">
        <v>250.63</v>
      </c>
      <c r="J18" s="75" t="s">
        <v>9</v>
      </c>
      <c r="K18" s="357"/>
      <c r="L18" s="357"/>
    </row>
    <row r="19" spans="1:12" ht="22.5" customHeight="1">
      <c r="A19" s="357"/>
      <c r="B19" s="357"/>
      <c r="C19" s="75">
        <v>2021</v>
      </c>
      <c r="D19" s="148">
        <f>I19</f>
        <v>250</v>
      </c>
      <c r="E19" s="148" t="s">
        <v>9</v>
      </c>
      <c r="F19" s="148" t="s">
        <v>9</v>
      </c>
      <c r="G19" s="148" t="s">
        <v>9</v>
      </c>
      <c r="H19" s="148" t="s">
        <v>9</v>
      </c>
      <c r="I19" s="148">
        <v>250</v>
      </c>
      <c r="J19" s="75" t="s">
        <v>9</v>
      </c>
      <c r="K19" s="357"/>
      <c r="L19" s="357"/>
    </row>
    <row r="20" spans="1:12" ht="22.5" customHeight="1">
      <c r="A20" s="357"/>
      <c r="B20" s="357"/>
      <c r="C20" s="75">
        <v>2022</v>
      </c>
      <c r="D20" s="77">
        <f>I20</f>
        <v>250</v>
      </c>
      <c r="E20" s="77" t="s">
        <v>9</v>
      </c>
      <c r="F20" s="77" t="s">
        <v>9</v>
      </c>
      <c r="G20" s="77" t="s">
        <v>9</v>
      </c>
      <c r="H20" s="77" t="s">
        <v>9</v>
      </c>
      <c r="I20" s="77">
        <v>250</v>
      </c>
      <c r="J20" s="75" t="s">
        <v>9</v>
      </c>
      <c r="K20" s="357"/>
      <c r="L20" s="357"/>
    </row>
    <row r="21" spans="1:12" ht="22.5" customHeight="1">
      <c r="A21" s="357"/>
      <c r="B21" s="357"/>
      <c r="C21" s="125">
        <v>2023</v>
      </c>
      <c r="D21" s="127">
        <f>I21</f>
        <v>250</v>
      </c>
      <c r="E21" s="127" t="s">
        <v>9</v>
      </c>
      <c r="F21" s="127" t="s">
        <v>9</v>
      </c>
      <c r="G21" s="127" t="s">
        <v>9</v>
      </c>
      <c r="H21" s="127" t="s">
        <v>9</v>
      </c>
      <c r="I21" s="127">
        <v>250</v>
      </c>
      <c r="J21" s="125" t="s">
        <v>9</v>
      </c>
      <c r="K21" s="357"/>
      <c r="L21" s="357"/>
    </row>
    <row r="22" spans="1:12" ht="22.5" customHeight="1">
      <c r="A22" s="358"/>
      <c r="B22" s="358"/>
      <c r="C22" s="240">
        <v>2024</v>
      </c>
      <c r="D22" s="241">
        <f>I22</f>
        <v>250</v>
      </c>
      <c r="E22" s="241"/>
      <c r="F22" s="241"/>
      <c r="G22" s="241"/>
      <c r="H22" s="241"/>
      <c r="I22" s="241">
        <v>250</v>
      </c>
      <c r="J22" s="250" t="s">
        <v>9</v>
      </c>
      <c r="K22" s="358"/>
      <c r="L22" s="358"/>
    </row>
    <row r="23" spans="1:12" ht="16.5" customHeight="1">
      <c r="A23" s="356" t="s">
        <v>14</v>
      </c>
      <c r="B23" s="356" t="s">
        <v>15</v>
      </c>
      <c r="C23" s="75">
        <v>2017</v>
      </c>
      <c r="D23" s="75" t="s">
        <v>9</v>
      </c>
      <c r="E23" s="75" t="s">
        <v>9</v>
      </c>
      <c r="F23" s="75" t="s">
        <v>9</v>
      </c>
      <c r="G23" s="75" t="s">
        <v>9</v>
      </c>
      <c r="H23" s="75" t="s">
        <v>9</v>
      </c>
      <c r="I23" s="75" t="s">
        <v>9</v>
      </c>
      <c r="J23" s="75" t="s">
        <v>9</v>
      </c>
      <c r="K23" s="356" t="s">
        <v>16</v>
      </c>
      <c r="L23" s="356" t="s">
        <v>17</v>
      </c>
    </row>
    <row r="24" spans="1:12" ht="16.5" customHeight="1">
      <c r="A24" s="357"/>
      <c r="B24" s="357"/>
      <c r="C24" s="75">
        <v>2018</v>
      </c>
      <c r="D24" s="75" t="s">
        <v>9</v>
      </c>
      <c r="E24" s="75" t="s">
        <v>9</v>
      </c>
      <c r="F24" s="75" t="s">
        <v>9</v>
      </c>
      <c r="G24" s="75" t="s">
        <v>9</v>
      </c>
      <c r="H24" s="75" t="s">
        <v>9</v>
      </c>
      <c r="I24" s="75" t="s">
        <v>9</v>
      </c>
      <c r="J24" s="75" t="s">
        <v>9</v>
      </c>
      <c r="K24" s="357"/>
      <c r="L24" s="357"/>
    </row>
    <row r="25" spans="1:12" ht="16.5" customHeight="1">
      <c r="A25" s="357"/>
      <c r="B25" s="357"/>
      <c r="C25" s="75">
        <v>2019</v>
      </c>
      <c r="D25" s="75" t="s">
        <v>9</v>
      </c>
      <c r="E25" s="75" t="s">
        <v>9</v>
      </c>
      <c r="F25" s="75" t="s">
        <v>9</v>
      </c>
      <c r="G25" s="75" t="s">
        <v>9</v>
      </c>
      <c r="H25" s="75" t="s">
        <v>9</v>
      </c>
      <c r="I25" s="75" t="s">
        <v>9</v>
      </c>
      <c r="J25" s="75" t="s">
        <v>9</v>
      </c>
      <c r="K25" s="357"/>
      <c r="L25" s="357"/>
    </row>
    <row r="26" spans="1:12" ht="16.5" customHeight="1">
      <c r="A26" s="357"/>
      <c r="B26" s="357"/>
      <c r="C26" s="75">
        <v>2020</v>
      </c>
      <c r="D26" s="75" t="s">
        <v>9</v>
      </c>
      <c r="E26" s="75" t="s">
        <v>9</v>
      </c>
      <c r="F26" s="75" t="s">
        <v>9</v>
      </c>
      <c r="G26" s="75" t="s">
        <v>9</v>
      </c>
      <c r="H26" s="75" t="s">
        <v>9</v>
      </c>
      <c r="I26" s="75" t="s">
        <v>9</v>
      </c>
      <c r="J26" s="75" t="s">
        <v>9</v>
      </c>
      <c r="K26" s="357"/>
      <c r="L26" s="357"/>
    </row>
    <row r="27" spans="1:12" ht="16.5" customHeight="1">
      <c r="A27" s="357"/>
      <c r="B27" s="357"/>
      <c r="C27" s="75">
        <v>2021</v>
      </c>
      <c r="D27" s="75" t="s">
        <v>9</v>
      </c>
      <c r="E27" s="75" t="s">
        <v>9</v>
      </c>
      <c r="F27" s="75" t="s">
        <v>9</v>
      </c>
      <c r="G27" s="75" t="s">
        <v>9</v>
      </c>
      <c r="H27" s="75" t="s">
        <v>9</v>
      </c>
      <c r="I27" s="75" t="s">
        <v>9</v>
      </c>
      <c r="J27" s="75" t="s">
        <v>9</v>
      </c>
      <c r="K27" s="357"/>
      <c r="L27" s="357"/>
    </row>
    <row r="28" spans="1:12" ht="16.5" customHeight="1">
      <c r="A28" s="357"/>
      <c r="B28" s="357"/>
      <c r="C28" s="75">
        <v>2022</v>
      </c>
      <c r="D28" s="75" t="s">
        <v>9</v>
      </c>
      <c r="E28" s="75" t="s">
        <v>9</v>
      </c>
      <c r="F28" s="75" t="s">
        <v>9</v>
      </c>
      <c r="G28" s="75" t="s">
        <v>9</v>
      </c>
      <c r="H28" s="75" t="s">
        <v>9</v>
      </c>
      <c r="I28" s="75" t="s">
        <v>9</v>
      </c>
      <c r="J28" s="75" t="s">
        <v>9</v>
      </c>
      <c r="K28" s="357"/>
      <c r="L28" s="357"/>
    </row>
    <row r="29" spans="1:12" ht="16.5" customHeight="1">
      <c r="A29" s="357"/>
      <c r="B29" s="357"/>
      <c r="C29" s="125">
        <v>2023</v>
      </c>
      <c r="D29" s="125" t="s">
        <v>9</v>
      </c>
      <c r="E29" s="125" t="s">
        <v>9</v>
      </c>
      <c r="F29" s="125" t="s">
        <v>9</v>
      </c>
      <c r="G29" s="125" t="s">
        <v>9</v>
      </c>
      <c r="H29" s="125" t="s">
        <v>9</v>
      </c>
      <c r="I29" s="125" t="s">
        <v>9</v>
      </c>
      <c r="J29" s="125" t="s">
        <v>9</v>
      </c>
      <c r="K29" s="357"/>
      <c r="L29" s="357"/>
    </row>
    <row r="30" spans="1:12" ht="16.5" customHeight="1">
      <c r="A30" s="358"/>
      <c r="B30" s="358"/>
      <c r="C30" s="240">
        <v>2024</v>
      </c>
      <c r="D30" s="251">
        <v>0</v>
      </c>
      <c r="E30" s="240"/>
      <c r="F30" s="240"/>
      <c r="G30" s="240"/>
      <c r="H30" s="240"/>
      <c r="I30" s="251">
        <v>0</v>
      </c>
      <c r="J30" s="240"/>
      <c r="K30" s="358"/>
      <c r="L30" s="358"/>
    </row>
    <row r="31" spans="1:12" ht="16.5" customHeight="1">
      <c r="A31" s="356" t="s">
        <v>18</v>
      </c>
      <c r="B31" s="356" t="s">
        <v>19</v>
      </c>
      <c r="C31" s="75">
        <v>2017</v>
      </c>
      <c r="D31" s="76">
        <v>10</v>
      </c>
      <c r="E31" s="76" t="s">
        <v>9</v>
      </c>
      <c r="F31" s="76" t="s">
        <v>9</v>
      </c>
      <c r="G31" s="76" t="s">
        <v>9</v>
      </c>
      <c r="H31" s="76" t="s">
        <v>9</v>
      </c>
      <c r="I31" s="76">
        <v>10</v>
      </c>
      <c r="J31" s="75" t="s">
        <v>9</v>
      </c>
      <c r="K31" s="356" t="s">
        <v>16</v>
      </c>
      <c r="L31" s="356" t="s">
        <v>20</v>
      </c>
    </row>
    <row r="32" spans="1:12" ht="16.5" customHeight="1">
      <c r="A32" s="357"/>
      <c r="B32" s="357"/>
      <c r="C32" s="75">
        <v>2018</v>
      </c>
      <c r="D32" s="76">
        <v>10</v>
      </c>
      <c r="E32" s="76" t="s">
        <v>9</v>
      </c>
      <c r="F32" s="76" t="s">
        <v>9</v>
      </c>
      <c r="G32" s="76" t="s">
        <v>9</v>
      </c>
      <c r="H32" s="76" t="s">
        <v>9</v>
      </c>
      <c r="I32" s="76">
        <v>10</v>
      </c>
      <c r="J32" s="75" t="s">
        <v>9</v>
      </c>
      <c r="K32" s="357"/>
      <c r="L32" s="357"/>
    </row>
    <row r="33" spans="1:12" ht="16.5" customHeight="1">
      <c r="A33" s="357"/>
      <c r="B33" s="357"/>
      <c r="C33" s="75">
        <v>2019</v>
      </c>
      <c r="D33" s="76">
        <f>I33</f>
        <v>18</v>
      </c>
      <c r="E33" s="76" t="s">
        <v>9</v>
      </c>
      <c r="F33" s="76" t="s">
        <v>9</v>
      </c>
      <c r="G33" s="76" t="s">
        <v>9</v>
      </c>
      <c r="H33" s="76" t="s">
        <v>9</v>
      </c>
      <c r="I33" s="76">
        <v>18</v>
      </c>
      <c r="J33" s="75" t="s">
        <v>9</v>
      </c>
      <c r="K33" s="357"/>
      <c r="L33" s="357"/>
    </row>
    <row r="34" spans="1:12" s="73" customFormat="1" ht="16.5" customHeight="1">
      <c r="A34" s="357"/>
      <c r="B34" s="357"/>
      <c r="C34" s="112">
        <v>2020</v>
      </c>
      <c r="D34" s="113">
        <v>15</v>
      </c>
      <c r="E34" s="113" t="s">
        <v>9</v>
      </c>
      <c r="F34" s="113" t="s">
        <v>9</v>
      </c>
      <c r="G34" s="113" t="s">
        <v>9</v>
      </c>
      <c r="H34" s="113" t="s">
        <v>9</v>
      </c>
      <c r="I34" s="113">
        <v>15</v>
      </c>
      <c r="J34" s="112" t="s">
        <v>9</v>
      </c>
      <c r="K34" s="357"/>
      <c r="L34" s="357"/>
    </row>
    <row r="35" spans="1:12" ht="16.5" customHeight="1">
      <c r="A35" s="357"/>
      <c r="B35" s="357"/>
      <c r="C35" s="75">
        <v>2021</v>
      </c>
      <c r="D35" s="76">
        <v>15</v>
      </c>
      <c r="E35" s="113" t="s">
        <v>9</v>
      </c>
      <c r="F35" s="113" t="s">
        <v>9</v>
      </c>
      <c r="G35" s="113" t="s">
        <v>9</v>
      </c>
      <c r="H35" s="113" t="s">
        <v>9</v>
      </c>
      <c r="I35" s="76">
        <v>15</v>
      </c>
      <c r="J35" s="75" t="s">
        <v>9</v>
      </c>
      <c r="K35" s="357"/>
      <c r="L35" s="357"/>
    </row>
    <row r="36" spans="1:12" ht="16.5" customHeight="1">
      <c r="A36" s="357"/>
      <c r="B36" s="357"/>
      <c r="C36" s="75">
        <v>2022</v>
      </c>
      <c r="D36" s="76">
        <f>I36</f>
        <v>15</v>
      </c>
      <c r="E36" s="113" t="s">
        <v>9</v>
      </c>
      <c r="F36" s="113" t="s">
        <v>9</v>
      </c>
      <c r="G36" s="113" t="s">
        <v>9</v>
      </c>
      <c r="H36" s="113" t="s">
        <v>9</v>
      </c>
      <c r="I36" s="76">
        <v>15</v>
      </c>
      <c r="J36" s="75" t="s">
        <v>9</v>
      </c>
      <c r="K36" s="357"/>
      <c r="L36" s="357"/>
    </row>
    <row r="37" spans="1:12" ht="16.5" customHeight="1">
      <c r="A37" s="357"/>
      <c r="B37" s="357"/>
      <c r="C37" s="125">
        <v>2023</v>
      </c>
      <c r="D37" s="126">
        <v>0</v>
      </c>
      <c r="E37" s="113" t="s">
        <v>9</v>
      </c>
      <c r="F37" s="113" t="s">
        <v>9</v>
      </c>
      <c r="G37" s="113" t="s">
        <v>9</v>
      </c>
      <c r="H37" s="113" t="s">
        <v>9</v>
      </c>
      <c r="I37" s="126">
        <v>15</v>
      </c>
      <c r="J37" s="125" t="s">
        <v>9</v>
      </c>
      <c r="K37" s="357"/>
      <c r="L37" s="357"/>
    </row>
    <row r="38" spans="1:12" ht="16.5" customHeight="1">
      <c r="A38" s="358"/>
      <c r="B38" s="358"/>
      <c r="C38" s="240">
        <v>2024</v>
      </c>
      <c r="D38" s="242">
        <f>I38</f>
        <v>15</v>
      </c>
      <c r="E38" s="113"/>
      <c r="F38" s="113"/>
      <c r="G38" s="113"/>
      <c r="H38" s="113"/>
      <c r="I38" s="242">
        <v>15</v>
      </c>
      <c r="J38" s="240"/>
      <c r="K38" s="358"/>
      <c r="L38" s="358"/>
    </row>
    <row r="39" spans="1:12" ht="16.5" customHeight="1">
      <c r="A39" s="356" t="s">
        <v>21</v>
      </c>
      <c r="B39" s="356" t="s">
        <v>22</v>
      </c>
      <c r="C39" s="75">
        <v>2017</v>
      </c>
      <c r="D39" s="76">
        <v>150</v>
      </c>
      <c r="E39" s="76" t="s">
        <v>9</v>
      </c>
      <c r="F39" s="76" t="s">
        <v>9</v>
      </c>
      <c r="G39" s="76" t="s">
        <v>9</v>
      </c>
      <c r="H39" s="76" t="s">
        <v>9</v>
      </c>
      <c r="I39" s="76" t="s">
        <v>9</v>
      </c>
      <c r="J39" s="76">
        <v>150</v>
      </c>
      <c r="K39" s="356" t="s">
        <v>23</v>
      </c>
      <c r="L39" s="356" t="s">
        <v>115</v>
      </c>
    </row>
    <row r="40" spans="1:12" ht="16.5" customHeight="1">
      <c r="A40" s="357"/>
      <c r="B40" s="357"/>
      <c r="C40" s="75">
        <v>2018</v>
      </c>
      <c r="D40" s="76">
        <v>150</v>
      </c>
      <c r="E40" s="76" t="s">
        <v>9</v>
      </c>
      <c r="F40" s="76" t="s">
        <v>9</v>
      </c>
      <c r="G40" s="76" t="s">
        <v>9</v>
      </c>
      <c r="H40" s="76" t="s">
        <v>9</v>
      </c>
      <c r="I40" s="76" t="s">
        <v>9</v>
      </c>
      <c r="J40" s="76">
        <v>150</v>
      </c>
      <c r="K40" s="357"/>
      <c r="L40" s="357"/>
    </row>
    <row r="41" spans="1:12" ht="16.5" customHeight="1">
      <c r="A41" s="357"/>
      <c r="B41" s="357"/>
      <c r="C41" s="75">
        <v>2019</v>
      </c>
      <c r="D41" s="76">
        <v>150</v>
      </c>
      <c r="E41" s="76" t="s">
        <v>9</v>
      </c>
      <c r="F41" s="76" t="s">
        <v>9</v>
      </c>
      <c r="G41" s="76" t="s">
        <v>9</v>
      </c>
      <c r="H41" s="76" t="s">
        <v>9</v>
      </c>
      <c r="I41" s="76" t="s">
        <v>9</v>
      </c>
      <c r="J41" s="76">
        <v>150</v>
      </c>
      <c r="K41" s="357"/>
      <c r="L41" s="357"/>
    </row>
    <row r="42" spans="1:12" ht="16.5" customHeight="1">
      <c r="A42" s="357"/>
      <c r="B42" s="357"/>
      <c r="C42" s="75">
        <v>2020</v>
      </c>
      <c r="D42" s="204">
        <f>J42</f>
        <v>142.149</v>
      </c>
      <c r="E42" s="204"/>
      <c r="F42" s="204" t="s">
        <v>9</v>
      </c>
      <c r="G42" s="204"/>
      <c r="H42" s="204"/>
      <c r="I42" s="204" t="s">
        <v>9</v>
      </c>
      <c r="J42" s="204">
        <v>142.149</v>
      </c>
      <c r="K42" s="357"/>
      <c r="L42" s="357"/>
    </row>
    <row r="43" spans="1:12" ht="16.5" customHeight="1">
      <c r="A43" s="357"/>
      <c r="B43" s="357"/>
      <c r="C43" s="75">
        <v>2021</v>
      </c>
      <c r="D43" s="76">
        <v>150</v>
      </c>
      <c r="E43" s="76" t="s">
        <v>9</v>
      </c>
      <c r="F43" s="76" t="s">
        <v>9</v>
      </c>
      <c r="G43" s="76" t="s">
        <v>9</v>
      </c>
      <c r="H43" s="76" t="s">
        <v>9</v>
      </c>
      <c r="I43" s="76" t="s">
        <v>9</v>
      </c>
      <c r="J43" s="76">
        <v>150</v>
      </c>
      <c r="K43" s="357"/>
      <c r="L43" s="357"/>
    </row>
    <row r="44" spans="1:12" ht="16.5" customHeight="1">
      <c r="A44" s="357"/>
      <c r="B44" s="357"/>
      <c r="C44" s="75">
        <v>2022</v>
      </c>
      <c r="D44" s="76">
        <v>150</v>
      </c>
      <c r="E44" s="76" t="s">
        <v>9</v>
      </c>
      <c r="F44" s="126" t="s">
        <v>9</v>
      </c>
      <c r="G44" s="126" t="s">
        <v>9</v>
      </c>
      <c r="H44" s="126" t="s">
        <v>9</v>
      </c>
      <c r="I44" s="126" t="s">
        <v>9</v>
      </c>
      <c r="J44" s="76">
        <v>150</v>
      </c>
      <c r="K44" s="357"/>
      <c r="L44" s="357"/>
    </row>
    <row r="45" spans="1:12" ht="16.5" customHeight="1">
      <c r="A45" s="357"/>
      <c r="B45" s="357"/>
      <c r="C45" s="125">
        <v>2023</v>
      </c>
      <c r="D45" s="126">
        <v>150</v>
      </c>
      <c r="E45" s="126" t="s">
        <v>9</v>
      </c>
      <c r="F45" s="251" t="s">
        <v>9</v>
      </c>
      <c r="G45" s="251" t="s">
        <v>9</v>
      </c>
      <c r="H45" s="251" t="s">
        <v>9</v>
      </c>
      <c r="I45" s="126" t="s">
        <v>9</v>
      </c>
      <c r="J45" s="126">
        <v>150</v>
      </c>
      <c r="K45" s="357"/>
      <c r="L45" s="357"/>
    </row>
    <row r="46" spans="1:12" ht="16.5" customHeight="1">
      <c r="A46" s="358"/>
      <c r="B46" s="358"/>
      <c r="C46" s="240">
        <v>2024</v>
      </c>
      <c r="D46" s="251">
        <v>0</v>
      </c>
      <c r="E46" s="251" t="s">
        <v>9</v>
      </c>
      <c r="F46" s="251" t="s">
        <v>9</v>
      </c>
      <c r="G46" s="251" t="s">
        <v>9</v>
      </c>
      <c r="H46" s="251" t="s">
        <v>9</v>
      </c>
      <c r="I46" s="251">
        <v>0</v>
      </c>
      <c r="J46" s="251" t="s">
        <v>9</v>
      </c>
      <c r="K46" s="358"/>
      <c r="L46" s="358"/>
    </row>
    <row r="47" spans="1:12" ht="16.5" customHeight="1">
      <c r="A47" s="356" t="s">
        <v>24</v>
      </c>
      <c r="B47" s="363" t="s">
        <v>25</v>
      </c>
      <c r="C47" s="75">
        <v>2017</v>
      </c>
      <c r="D47" s="77">
        <v>3</v>
      </c>
      <c r="E47" s="77" t="s">
        <v>9</v>
      </c>
      <c r="F47" s="77" t="s">
        <v>9</v>
      </c>
      <c r="G47" s="77" t="s">
        <v>9</v>
      </c>
      <c r="H47" s="77" t="s">
        <v>9</v>
      </c>
      <c r="I47" s="77">
        <v>3</v>
      </c>
      <c r="J47" s="76" t="s">
        <v>9</v>
      </c>
      <c r="K47" s="359" t="s">
        <v>26</v>
      </c>
      <c r="L47" s="356" t="s">
        <v>116</v>
      </c>
    </row>
    <row r="48" spans="1:12" ht="16.5" customHeight="1">
      <c r="A48" s="357"/>
      <c r="B48" s="364"/>
      <c r="C48" s="75">
        <v>2018</v>
      </c>
      <c r="D48" s="77">
        <v>3</v>
      </c>
      <c r="E48" s="77" t="s">
        <v>9</v>
      </c>
      <c r="F48" s="77" t="s">
        <v>9</v>
      </c>
      <c r="G48" s="77" t="s">
        <v>9</v>
      </c>
      <c r="H48" s="77" t="s">
        <v>9</v>
      </c>
      <c r="I48" s="77">
        <v>3</v>
      </c>
      <c r="J48" s="76" t="s">
        <v>9</v>
      </c>
      <c r="K48" s="360"/>
      <c r="L48" s="357"/>
    </row>
    <row r="49" spans="1:12" ht="16.5" customHeight="1">
      <c r="A49" s="357"/>
      <c r="B49" s="364"/>
      <c r="C49" s="75">
        <v>2019</v>
      </c>
      <c r="D49" s="77">
        <v>3</v>
      </c>
      <c r="E49" s="77" t="s">
        <v>9</v>
      </c>
      <c r="F49" s="77" t="s">
        <v>9</v>
      </c>
      <c r="G49" s="77" t="s">
        <v>9</v>
      </c>
      <c r="H49" s="77" t="s">
        <v>9</v>
      </c>
      <c r="I49" s="77">
        <v>3</v>
      </c>
      <c r="J49" s="76" t="s">
        <v>9</v>
      </c>
      <c r="K49" s="360"/>
      <c r="L49" s="357"/>
    </row>
    <row r="50" spans="1:12" s="26" customFormat="1" ht="16.5" customHeight="1">
      <c r="A50" s="357"/>
      <c r="B50" s="364"/>
      <c r="C50" s="75">
        <v>2020</v>
      </c>
      <c r="D50" s="120">
        <v>0</v>
      </c>
      <c r="E50" s="77" t="s">
        <v>9</v>
      </c>
      <c r="F50" s="77" t="s">
        <v>9</v>
      </c>
      <c r="G50" s="77" t="s">
        <v>9</v>
      </c>
      <c r="H50" s="77" t="s">
        <v>9</v>
      </c>
      <c r="I50" s="77">
        <v>0</v>
      </c>
      <c r="J50" s="76" t="s">
        <v>9</v>
      </c>
      <c r="K50" s="360"/>
      <c r="L50" s="357"/>
    </row>
    <row r="51" spans="1:12" ht="16.5" customHeight="1">
      <c r="A51" s="357"/>
      <c r="B51" s="364"/>
      <c r="C51" s="75">
        <v>2021</v>
      </c>
      <c r="D51" s="77">
        <f>I51</f>
        <v>0</v>
      </c>
      <c r="E51" s="77" t="s">
        <v>9</v>
      </c>
      <c r="F51" s="77" t="s">
        <v>9</v>
      </c>
      <c r="G51" s="77" t="s">
        <v>9</v>
      </c>
      <c r="H51" s="77" t="s">
        <v>9</v>
      </c>
      <c r="I51" s="77">
        <v>0</v>
      </c>
      <c r="J51" s="76" t="s">
        <v>9</v>
      </c>
      <c r="K51" s="360"/>
      <c r="L51" s="357"/>
    </row>
    <row r="52" spans="1:12" ht="16.5" customHeight="1">
      <c r="A52" s="357"/>
      <c r="B52" s="364"/>
      <c r="C52" s="75">
        <v>2022</v>
      </c>
      <c r="D52" s="77">
        <f>I52</f>
        <v>0</v>
      </c>
      <c r="E52" s="77" t="s">
        <v>9</v>
      </c>
      <c r="F52" s="77" t="s">
        <v>9</v>
      </c>
      <c r="G52" s="77" t="s">
        <v>9</v>
      </c>
      <c r="H52" s="77" t="s">
        <v>9</v>
      </c>
      <c r="I52" s="77">
        <v>0</v>
      </c>
      <c r="J52" s="76" t="s">
        <v>9</v>
      </c>
      <c r="K52" s="360"/>
      <c r="L52" s="357"/>
    </row>
    <row r="53" spans="1:12" ht="16.5" customHeight="1">
      <c r="A53" s="357"/>
      <c r="B53" s="364"/>
      <c r="C53" s="125">
        <v>2023</v>
      </c>
      <c r="D53" s="127">
        <v>0</v>
      </c>
      <c r="E53" s="127" t="s">
        <v>9</v>
      </c>
      <c r="F53" s="127" t="s">
        <v>9</v>
      </c>
      <c r="G53" s="127" t="s">
        <v>9</v>
      </c>
      <c r="H53" s="127" t="s">
        <v>9</v>
      </c>
      <c r="I53" s="127">
        <v>0</v>
      </c>
      <c r="J53" s="126" t="s">
        <v>9</v>
      </c>
      <c r="K53" s="360"/>
      <c r="L53" s="357"/>
    </row>
    <row r="54" spans="1:12" ht="16.5" customHeight="1">
      <c r="A54" s="358"/>
      <c r="B54" s="365"/>
      <c r="C54" s="240">
        <v>2024</v>
      </c>
      <c r="D54" s="251">
        <v>0</v>
      </c>
      <c r="E54" s="241"/>
      <c r="F54" s="241"/>
      <c r="G54" s="241"/>
      <c r="H54" s="241"/>
      <c r="I54" s="251">
        <v>0</v>
      </c>
      <c r="J54" s="251" t="s">
        <v>9</v>
      </c>
      <c r="K54" s="362"/>
      <c r="L54" s="358"/>
    </row>
    <row r="55" spans="1:12" ht="16.5" customHeight="1">
      <c r="A55" s="356" t="s">
        <v>27</v>
      </c>
      <c r="B55" s="356" t="s">
        <v>28</v>
      </c>
      <c r="C55" s="75">
        <v>2017</v>
      </c>
      <c r="D55" s="76" t="str">
        <f>G55</f>
        <v>-</v>
      </c>
      <c r="E55" s="76" t="s">
        <v>9</v>
      </c>
      <c r="F55" s="76" t="s">
        <v>9</v>
      </c>
      <c r="G55" s="76" t="s">
        <v>9</v>
      </c>
      <c r="H55" s="76" t="s">
        <v>9</v>
      </c>
      <c r="I55" s="77" t="s">
        <v>9</v>
      </c>
      <c r="J55" s="76" t="s">
        <v>9</v>
      </c>
      <c r="K55" s="356" t="s">
        <v>29</v>
      </c>
      <c r="L55" s="356" t="s">
        <v>117</v>
      </c>
    </row>
    <row r="56" spans="1:12" ht="16.5" customHeight="1">
      <c r="A56" s="357"/>
      <c r="B56" s="357"/>
      <c r="C56" s="75">
        <v>2018</v>
      </c>
      <c r="D56" s="76" t="str">
        <f>G56</f>
        <v>-</v>
      </c>
      <c r="E56" s="76" t="s">
        <v>9</v>
      </c>
      <c r="F56" s="76" t="s">
        <v>9</v>
      </c>
      <c r="G56" s="76" t="s">
        <v>9</v>
      </c>
      <c r="H56" s="76" t="s">
        <v>9</v>
      </c>
      <c r="I56" s="77" t="s">
        <v>9</v>
      </c>
      <c r="J56" s="76" t="s">
        <v>9</v>
      </c>
      <c r="K56" s="357"/>
      <c r="L56" s="357"/>
    </row>
    <row r="57" spans="1:12" ht="16.5" customHeight="1">
      <c r="A57" s="357"/>
      <c r="B57" s="357"/>
      <c r="C57" s="75">
        <v>2019</v>
      </c>
      <c r="D57" s="76" t="str">
        <f>G57</f>
        <v>-</v>
      </c>
      <c r="E57" s="76" t="s">
        <v>9</v>
      </c>
      <c r="F57" s="76" t="s">
        <v>9</v>
      </c>
      <c r="G57" s="76" t="s">
        <v>9</v>
      </c>
      <c r="H57" s="76" t="s">
        <v>9</v>
      </c>
      <c r="I57" s="77" t="s">
        <v>9</v>
      </c>
      <c r="J57" s="76" t="s">
        <v>9</v>
      </c>
      <c r="K57" s="357"/>
      <c r="L57" s="357"/>
    </row>
    <row r="58" spans="1:12" ht="16.5" customHeight="1">
      <c r="A58" s="357"/>
      <c r="B58" s="357"/>
      <c r="C58" s="75">
        <v>2020</v>
      </c>
      <c r="D58" s="76" t="s">
        <v>9</v>
      </c>
      <c r="E58" s="76" t="s">
        <v>9</v>
      </c>
      <c r="F58" s="76" t="s">
        <v>9</v>
      </c>
      <c r="G58" s="76" t="s">
        <v>9</v>
      </c>
      <c r="H58" s="76" t="s">
        <v>9</v>
      </c>
      <c r="I58" s="76" t="s">
        <v>9</v>
      </c>
      <c r="J58" s="76" t="s">
        <v>9</v>
      </c>
      <c r="K58" s="357"/>
      <c r="L58" s="357"/>
    </row>
    <row r="59" spans="1:12" ht="16.5" customHeight="1">
      <c r="A59" s="357"/>
      <c r="B59" s="357"/>
      <c r="C59" s="75">
        <v>2021</v>
      </c>
      <c r="D59" s="76" t="s">
        <v>9</v>
      </c>
      <c r="E59" s="76" t="s">
        <v>9</v>
      </c>
      <c r="F59" s="76" t="s">
        <v>9</v>
      </c>
      <c r="G59" s="76" t="s">
        <v>9</v>
      </c>
      <c r="H59" s="76" t="s">
        <v>9</v>
      </c>
      <c r="I59" s="76" t="s">
        <v>9</v>
      </c>
      <c r="J59" s="76" t="s">
        <v>9</v>
      </c>
      <c r="K59" s="357"/>
      <c r="L59" s="357"/>
    </row>
    <row r="60" spans="1:12" ht="16.5" customHeight="1">
      <c r="A60" s="357"/>
      <c r="B60" s="357"/>
      <c r="C60" s="75">
        <v>2022</v>
      </c>
      <c r="D60" s="76" t="s">
        <v>9</v>
      </c>
      <c r="E60" s="126" t="s">
        <v>9</v>
      </c>
      <c r="F60" s="126" t="s">
        <v>9</v>
      </c>
      <c r="G60" s="126" t="s">
        <v>9</v>
      </c>
      <c r="H60" s="126" t="s">
        <v>9</v>
      </c>
      <c r="I60" s="126" t="s">
        <v>9</v>
      </c>
      <c r="J60" s="126" t="s">
        <v>9</v>
      </c>
      <c r="K60" s="357"/>
      <c r="L60" s="357"/>
    </row>
    <row r="61" spans="1:12" ht="16.5" customHeight="1">
      <c r="A61" s="357"/>
      <c r="B61" s="357"/>
      <c r="C61" s="125">
        <v>2023</v>
      </c>
      <c r="D61" s="126" t="s">
        <v>9</v>
      </c>
      <c r="E61" s="251" t="s">
        <v>9</v>
      </c>
      <c r="F61" s="251" t="s">
        <v>9</v>
      </c>
      <c r="G61" s="251" t="s">
        <v>9</v>
      </c>
      <c r="H61" s="251" t="s">
        <v>9</v>
      </c>
      <c r="I61" s="251" t="s">
        <v>9</v>
      </c>
      <c r="J61" s="251" t="s">
        <v>9</v>
      </c>
      <c r="K61" s="357"/>
      <c r="L61" s="357"/>
    </row>
    <row r="62" spans="1:12" ht="16.5" customHeight="1">
      <c r="A62" s="358"/>
      <c r="B62" s="358"/>
      <c r="C62" s="240">
        <v>2024</v>
      </c>
      <c r="D62" s="251" t="s">
        <v>9</v>
      </c>
      <c r="E62" s="251" t="s">
        <v>9</v>
      </c>
      <c r="F62" s="251" t="s">
        <v>9</v>
      </c>
      <c r="G62" s="251" t="s">
        <v>9</v>
      </c>
      <c r="H62" s="251" t="s">
        <v>9</v>
      </c>
      <c r="I62" s="251" t="s">
        <v>9</v>
      </c>
      <c r="J62" s="251" t="s">
        <v>9</v>
      </c>
      <c r="K62" s="358"/>
      <c r="L62" s="358"/>
    </row>
    <row r="63" spans="1:12" ht="37.5" customHeight="1">
      <c r="A63" s="75" t="s">
        <v>30</v>
      </c>
      <c r="B63" s="114" t="s">
        <v>31</v>
      </c>
      <c r="C63" s="237" t="s">
        <v>184</v>
      </c>
      <c r="D63" s="115" t="s">
        <v>9</v>
      </c>
      <c r="E63" s="115" t="s">
        <v>9</v>
      </c>
      <c r="F63" s="115" t="s">
        <v>9</v>
      </c>
      <c r="G63" s="115" t="s">
        <v>9</v>
      </c>
      <c r="H63" s="115" t="s">
        <v>9</v>
      </c>
      <c r="I63" s="115" t="s">
        <v>9</v>
      </c>
      <c r="J63" s="114" t="s">
        <v>9</v>
      </c>
      <c r="K63" s="114" t="s">
        <v>29</v>
      </c>
      <c r="L63" s="114"/>
    </row>
    <row r="64" spans="1:12" ht="63" customHeight="1">
      <c r="A64" s="75" t="s">
        <v>32</v>
      </c>
      <c r="B64" s="114" t="s">
        <v>33</v>
      </c>
      <c r="C64" s="237" t="s">
        <v>184</v>
      </c>
      <c r="D64" s="115" t="s">
        <v>9</v>
      </c>
      <c r="E64" s="115" t="s">
        <v>9</v>
      </c>
      <c r="F64" s="115" t="s">
        <v>9</v>
      </c>
      <c r="G64" s="115" t="s">
        <v>9</v>
      </c>
      <c r="H64" s="115" t="s">
        <v>9</v>
      </c>
      <c r="I64" s="115" t="s">
        <v>9</v>
      </c>
      <c r="J64" s="114" t="s">
        <v>9</v>
      </c>
      <c r="K64" s="114" t="s">
        <v>29</v>
      </c>
      <c r="L64" s="114" t="s">
        <v>118</v>
      </c>
    </row>
    <row r="65" spans="1:12" ht="39" customHeight="1">
      <c r="A65" s="75" t="s">
        <v>34</v>
      </c>
      <c r="B65" s="114" t="s">
        <v>35</v>
      </c>
      <c r="C65" s="237" t="s">
        <v>184</v>
      </c>
      <c r="D65" s="115" t="s">
        <v>9</v>
      </c>
      <c r="E65" s="115" t="s">
        <v>9</v>
      </c>
      <c r="F65" s="115" t="s">
        <v>9</v>
      </c>
      <c r="G65" s="115" t="s">
        <v>9</v>
      </c>
      <c r="H65" s="115" t="s">
        <v>9</v>
      </c>
      <c r="I65" s="115" t="s">
        <v>9</v>
      </c>
      <c r="J65" s="114" t="s">
        <v>9</v>
      </c>
      <c r="K65" s="114" t="s">
        <v>36</v>
      </c>
      <c r="L65" s="114" t="s">
        <v>37</v>
      </c>
    </row>
    <row r="66" spans="1:12" ht="23.25" customHeight="1">
      <c r="A66" s="359" t="s">
        <v>38</v>
      </c>
      <c r="B66" s="359" t="s">
        <v>39</v>
      </c>
      <c r="C66" s="194">
        <v>2017</v>
      </c>
      <c r="D66" s="115">
        <v>7</v>
      </c>
      <c r="E66" s="115" t="s">
        <v>9</v>
      </c>
      <c r="F66" s="115" t="s">
        <v>9</v>
      </c>
      <c r="G66" s="115" t="s">
        <v>9</v>
      </c>
      <c r="H66" s="115" t="s">
        <v>9</v>
      </c>
      <c r="I66" s="115">
        <v>7</v>
      </c>
      <c r="J66" s="194" t="s">
        <v>9</v>
      </c>
      <c r="K66" s="359" t="s">
        <v>36</v>
      </c>
      <c r="L66" s="359" t="s">
        <v>40</v>
      </c>
    </row>
    <row r="67" spans="1:12" ht="21" customHeight="1">
      <c r="A67" s="360"/>
      <c r="B67" s="360"/>
      <c r="C67" s="194">
        <v>2018</v>
      </c>
      <c r="D67" s="115">
        <v>10</v>
      </c>
      <c r="E67" s="115" t="s">
        <v>9</v>
      </c>
      <c r="F67" s="115" t="s">
        <v>9</v>
      </c>
      <c r="G67" s="115" t="s">
        <v>9</v>
      </c>
      <c r="H67" s="115" t="s">
        <v>9</v>
      </c>
      <c r="I67" s="115">
        <v>10</v>
      </c>
      <c r="J67" s="194" t="s">
        <v>9</v>
      </c>
      <c r="K67" s="360"/>
      <c r="L67" s="360"/>
    </row>
    <row r="68" spans="1:12" ht="21" customHeight="1">
      <c r="A68" s="360"/>
      <c r="B68" s="360"/>
      <c r="C68" s="194">
        <v>2019</v>
      </c>
      <c r="D68" s="115">
        <v>7</v>
      </c>
      <c r="E68" s="115" t="s">
        <v>9</v>
      </c>
      <c r="F68" s="115" t="s">
        <v>9</v>
      </c>
      <c r="G68" s="115" t="s">
        <v>9</v>
      </c>
      <c r="H68" s="115" t="s">
        <v>9</v>
      </c>
      <c r="I68" s="115">
        <v>7</v>
      </c>
      <c r="J68" s="194" t="s">
        <v>9</v>
      </c>
      <c r="K68" s="360"/>
      <c r="L68" s="360"/>
    </row>
    <row r="69" spans="1:12" ht="22.5" customHeight="1">
      <c r="A69" s="360"/>
      <c r="B69" s="360"/>
      <c r="C69" s="194">
        <v>2020</v>
      </c>
      <c r="D69" s="200">
        <f>I69</f>
        <v>9.9991599999999998</v>
      </c>
      <c r="E69" s="201" t="s">
        <v>9</v>
      </c>
      <c r="F69" s="201" t="s">
        <v>9</v>
      </c>
      <c r="G69" s="201" t="s">
        <v>9</v>
      </c>
      <c r="H69" s="201" t="s">
        <v>9</v>
      </c>
      <c r="I69" s="201">
        <v>9.9991599999999998</v>
      </c>
      <c r="J69" s="194" t="s">
        <v>9</v>
      </c>
      <c r="K69" s="360"/>
      <c r="L69" s="360"/>
    </row>
    <row r="70" spans="1:12" ht="21" customHeight="1">
      <c r="A70" s="360"/>
      <c r="B70" s="360"/>
      <c r="C70" s="194">
        <v>2021</v>
      </c>
      <c r="D70" s="115">
        <v>10</v>
      </c>
      <c r="E70" s="115" t="s">
        <v>9</v>
      </c>
      <c r="F70" s="115" t="s">
        <v>9</v>
      </c>
      <c r="G70" s="115" t="s">
        <v>9</v>
      </c>
      <c r="H70" s="115" t="s">
        <v>9</v>
      </c>
      <c r="I70" s="115">
        <v>10</v>
      </c>
      <c r="J70" s="194" t="s">
        <v>9</v>
      </c>
      <c r="K70" s="360"/>
      <c r="L70" s="360"/>
    </row>
    <row r="71" spans="1:12" ht="18.75" customHeight="1">
      <c r="A71" s="360"/>
      <c r="B71" s="360"/>
      <c r="C71" s="194">
        <v>2022</v>
      </c>
      <c r="D71" s="115">
        <f>I71</f>
        <v>10</v>
      </c>
      <c r="E71" s="115" t="s">
        <v>9</v>
      </c>
      <c r="F71" s="115" t="s">
        <v>9</v>
      </c>
      <c r="G71" s="115" t="s">
        <v>9</v>
      </c>
      <c r="H71" s="115" t="s">
        <v>9</v>
      </c>
      <c r="I71" s="115">
        <v>10</v>
      </c>
      <c r="J71" s="194" t="s">
        <v>9</v>
      </c>
      <c r="K71" s="360"/>
      <c r="L71" s="360"/>
    </row>
    <row r="72" spans="1:12" ht="22.5" customHeight="1">
      <c r="A72" s="360"/>
      <c r="B72" s="360"/>
      <c r="C72" s="239">
        <v>2023</v>
      </c>
      <c r="D72" s="286">
        <v>10</v>
      </c>
      <c r="E72" s="286" t="s">
        <v>9</v>
      </c>
      <c r="F72" s="286" t="s">
        <v>9</v>
      </c>
      <c r="G72" s="286" t="s">
        <v>9</v>
      </c>
      <c r="H72" s="286" t="s">
        <v>9</v>
      </c>
      <c r="I72" s="286">
        <v>10</v>
      </c>
      <c r="J72" s="239" t="s">
        <v>9</v>
      </c>
      <c r="K72" s="360"/>
      <c r="L72" s="360"/>
    </row>
    <row r="73" spans="1:12" ht="20.25" customHeight="1" thickBot="1">
      <c r="A73" s="361"/>
      <c r="B73" s="361"/>
      <c r="C73" s="238">
        <v>2024</v>
      </c>
      <c r="D73" s="251">
        <v>10</v>
      </c>
      <c r="E73" s="286" t="s">
        <v>9</v>
      </c>
      <c r="F73" s="286" t="s">
        <v>9</v>
      </c>
      <c r="G73" s="286" t="s">
        <v>9</v>
      </c>
      <c r="H73" s="286" t="s">
        <v>9</v>
      </c>
      <c r="I73" s="251">
        <v>10</v>
      </c>
      <c r="J73" s="253" t="s">
        <v>9</v>
      </c>
      <c r="K73" s="361"/>
      <c r="L73" s="361"/>
    </row>
    <row r="74" spans="1:12" ht="16.5" customHeight="1">
      <c r="A74" s="385" t="s">
        <v>41</v>
      </c>
      <c r="B74" s="386"/>
      <c r="C74" s="78">
        <v>2017</v>
      </c>
      <c r="D74" s="174">
        <f>SUM(D12,D23,D31,D39,D47,D55,D66)</f>
        <v>419.53700000000003</v>
      </c>
      <c r="E74" s="174" t="s">
        <v>9</v>
      </c>
      <c r="F74" s="174" t="s">
        <v>9</v>
      </c>
      <c r="G74" s="174" t="s">
        <v>9</v>
      </c>
      <c r="H74" s="174" t="s">
        <v>9</v>
      </c>
      <c r="I74" s="175">
        <f>SUM(I12,I31,I47,I66)</f>
        <v>269.53700000000003</v>
      </c>
      <c r="J74" s="80">
        <f>J39</f>
        <v>150</v>
      </c>
      <c r="K74" s="393"/>
      <c r="L74" s="397"/>
    </row>
    <row r="75" spans="1:12" ht="16.5" customHeight="1">
      <c r="A75" s="387"/>
      <c r="B75" s="388"/>
      <c r="C75" s="79">
        <v>2018</v>
      </c>
      <c r="D75" s="193">
        <f>D14+D32+D48+D67+D40</f>
        <v>422.19299999999998</v>
      </c>
      <c r="E75" s="54" t="s">
        <v>9</v>
      </c>
      <c r="F75" s="54" t="s">
        <v>9</v>
      </c>
      <c r="G75" s="54" t="s">
        <v>9</v>
      </c>
      <c r="H75" s="54" t="s">
        <v>9</v>
      </c>
      <c r="I75" s="190">
        <f>SUM(I67,I14,I32,I48)</f>
        <v>272.19299999999998</v>
      </c>
      <c r="J75" s="81">
        <f>J40</f>
        <v>150</v>
      </c>
      <c r="K75" s="394"/>
      <c r="L75" s="398"/>
    </row>
    <row r="76" spans="1:12" ht="16.5" customHeight="1">
      <c r="A76" s="387"/>
      <c r="B76" s="388"/>
      <c r="C76" s="79">
        <v>2019</v>
      </c>
      <c r="D76" s="54">
        <f>D68+D49+D33+D16+D41</f>
        <v>428</v>
      </c>
      <c r="E76" s="54" t="s">
        <v>9</v>
      </c>
      <c r="F76" s="54" t="s">
        <v>9</v>
      </c>
      <c r="G76" s="54" t="s">
        <v>9</v>
      </c>
      <c r="H76" s="54" t="s">
        <v>9</v>
      </c>
      <c r="I76" s="54">
        <f>I16+I33+I49+I68</f>
        <v>278</v>
      </c>
      <c r="J76" s="81">
        <f>J41</f>
        <v>150</v>
      </c>
      <c r="K76" s="394"/>
      <c r="L76" s="398"/>
    </row>
    <row r="77" spans="1:12" ht="16.5" customHeight="1">
      <c r="A77" s="387"/>
      <c r="B77" s="388"/>
      <c r="C77" s="79">
        <v>2020</v>
      </c>
      <c r="D77" s="67">
        <f>I77+J77</f>
        <v>417.77816000000001</v>
      </c>
      <c r="E77" s="193" t="s">
        <v>9</v>
      </c>
      <c r="F77" s="193" t="s">
        <v>9</v>
      </c>
      <c r="G77" s="193" t="s">
        <v>9</v>
      </c>
      <c r="H77" s="193" t="s">
        <v>9</v>
      </c>
      <c r="I77" s="67">
        <f>I18+I34+I50+I69</f>
        <v>275.62916000000001</v>
      </c>
      <c r="J77" s="193">
        <f>J42</f>
        <v>142.149</v>
      </c>
      <c r="K77" s="394"/>
      <c r="L77" s="398"/>
    </row>
    <row r="78" spans="1:12" ht="16.5" customHeight="1">
      <c r="A78" s="387"/>
      <c r="B78" s="388"/>
      <c r="C78" s="79">
        <v>2021</v>
      </c>
      <c r="D78" s="54">
        <f>I78+J78</f>
        <v>425</v>
      </c>
      <c r="E78" s="54" t="s">
        <v>9</v>
      </c>
      <c r="F78" s="54" t="s">
        <v>9</v>
      </c>
      <c r="G78" s="54" t="s">
        <v>9</v>
      </c>
      <c r="H78" s="54" t="s">
        <v>9</v>
      </c>
      <c r="I78" s="54">
        <f>I19+I35+I51+I70</f>
        <v>275</v>
      </c>
      <c r="J78" s="81">
        <v>150</v>
      </c>
      <c r="K78" s="394"/>
      <c r="L78" s="399"/>
    </row>
    <row r="79" spans="1:12" ht="16.5" customHeight="1">
      <c r="A79" s="387"/>
      <c r="B79" s="388"/>
      <c r="C79" s="79">
        <v>2022</v>
      </c>
      <c r="D79" s="54">
        <f>I79+J79</f>
        <v>425</v>
      </c>
      <c r="E79" s="54" t="s">
        <v>9</v>
      </c>
      <c r="F79" s="54" t="s">
        <v>9</v>
      </c>
      <c r="G79" s="54" t="s">
        <v>9</v>
      </c>
      <c r="H79" s="54" t="s">
        <v>9</v>
      </c>
      <c r="I79" s="54">
        <f>I71+I52+I36+I20</f>
        <v>275</v>
      </c>
      <c r="J79" s="81">
        <f>J44</f>
        <v>150</v>
      </c>
      <c r="K79" s="394"/>
      <c r="L79" s="399"/>
    </row>
    <row r="80" spans="1:12" ht="16.5" customHeight="1">
      <c r="A80" s="389"/>
      <c r="B80" s="390"/>
      <c r="C80" s="149">
        <v>2023</v>
      </c>
      <c r="D80" s="150">
        <f>I80+J80</f>
        <v>425</v>
      </c>
      <c r="E80" s="54" t="s">
        <v>9</v>
      </c>
      <c r="F80" s="54" t="s">
        <v>9</v>
      </c>
      <c r="G80" s="54" t="s">
        <v>9</v>
      </c>
      <c r="H80" s="54" t="s">
        <v>9</v>
      </c>
      <c r="I80" s="150">
        <f>I21+I37+I53+I72</f>
        <v>275</v>
      </c>
      <c r="J80" s="151">
        <v>150</v>
      </c>
      <c r="K80" s="395"/>
      <c r="L80" s="399"/>
    </row>
    <row r="81" spans="1:12" ht="16.5" customHeight="1">
      <c r="A81" s="389"/>
      <c r="B81" s="390"/>
      <c r="C81" s="243">
        <v>2024</v>
      </c>
      <c r="D81" s="293">
        <f>I81+J81</f>
        <v>425</v>
      </c>
      <c r="E81" s="54" t="s">
        <v>9</v>
      </c>
      <c r="F81" s="54" t="s">
        <v>9</v>
      </c>
      <c r="G81" s="54" t="s">
        <v>9</v>
      </c>
      <c r="H81" s="54" t="s">
        <v>9</v>
      </c>
      <c r="I81" s="293">
        <f>I22+I38+I54+I73</f>
        <v>275</v>
      </c>
      <c r="J81" s="245">
        <v>150</v>
      </c>
      <c r="K81" s="395"/>
      <c r="L81" s="399"/>
    </row>
    <row r="82" spans="1:12" ht="21" customHeight="1" thickBot="1">
      <c r="A82" s="391"/>
      <c r="B82" s="392"/>
      <c r="C82" s="244" t="s">
        <v>184</v>
      </c>
      <c r="D82" s="70">
        <f>D74+D75+D76+D77+D78+D79+D80+D81</f>
        <v>3387.5081600000003</v>
      </c>
      <c r="E82" s="71" t="s">
        <v>9</v>
      </c>
      <c r="F82" s="71" t="s">
        <v>9</v>
      </c>
      <c r="G82" s="71" t="s">
        <v>9</v>
      </c>
      <c r="H82" s="71" t="s">
        <v>9</v>
      </c>
      <c r="I82" s="70">
        <f>I74+I75+I76+I77+I78+I79+I80+I81</f>
        <v>2195.35916</v>
      </c>
      <c r="J82" s="246">
        <f>J74+J75+J76+J77+J78+J79+J80+J81</f>
        <v>1192.1489999999999</v>
      </c>
      <c r="K82" s="396"/>
      <c r="L82" s="400"/>
    </row>
    <row r="85" spans="1:12" ht="16.5" customHeight="1">
      <c r="I85" s="192"/>
    </row>
    <row r="87" spans="1:12" ht="16.5" customHeight="1">
      <c r="J87" s="191"/>
    </row>
  </sheetData>
  <sheetProtection selectLockedCells="1" selectUnlockedCells="1"/>
  <mergeCells count="73">
    <mergeCell ref="B23:B30"/>
    <mergeCell ref="A23:A30"/>
    <mergeCell ref="B31:B38"/>
    <mergeCell ref="B39:B46"/>
    <mergeCell ref="A31:A38"/>
    <mergeCell ref="A39:A46"/>
    <mergeCell ref="L12:L22"/>
    <mergeCell ref="L23:L30"/>
    <mergeCell ref="K23:K30"/>
    <mergeCell ref="L31:L38"/>
    <mergeCell ref="K31:K38"/>
    <mergeCell ref="A74:B82"/>
    <mergeCell ref="K74:K82"/>
    <mergeCell ref="L74:L82"/>
    <mergeCell ref="J12:J13"/>
    <mergeCell ref="J14:J15"/>
    <mergeCell ref="J16:J17"/>
    <mergeCell ref="G12:G13"/>
    <mergeCell ref="H12:H13"/>
    <mergeCell ref="G14:G15"/>
    <mergeCell ref="I14:I15"/>
    <mergeCell ref="I16:I17"/>
    <mergeCell ref="F12:F13"/>
    <mergeCell ref="H14:H15"/>
    <mergeCell ref="G16:G17"/>
    <mergeCell ref="H16:H17"/>
    <mergeCell ref="K12:K22"/>
    <mergeCell ref="B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I5:I7"/>
    <mergeCell ref="F4:I4"/>
    <mergeCell ref="F5:H5"/>
    <mergeCell ref="G6:H6"/>
    <mergeCell ref="K3:K7"/>
    <mergeCell ref="F6:F7"/>
    <mergeCell ref="A9:L9"/>
    <mergeCell ref="C14:C15"/>
    <mergeCell ref="F14:F15"/>
    <mergeCell ref="F16:F17"/>
    <mergeCell ref="D14:D15"/>
    <mergeCell ref="E14:E15"/>
    <mergeCell ref="C16:C17"/>
    <mergeCell ref="D16:D17"/>
    <mergeCell ref="E16:E17"/>
    <mergeCell ref="A10:L11"/>
    <mergeCell ref="C12:C13"/>
    <mergeCell ref="D12:D13"/>
    <mergeCell ref="E12:E13"/>
    <mergeCell ref="I12:I13"/>
    <mergeCell ref="B12:B22"/>
    <mergeCell ref="A12:A22"/>
    <mergeCell ref="L39:L46"/>
    <mergeCell ref="K66:K73"/>
    <mergeCell ref="L66:L73"/>
    <mergeCell ref="A55:A62"/>
    <mergeCell ref="K55:K62"/>
    <mergeCell ref="L55:L62"/>
    <mergeCell ref="L47:L54"/>
    <mergeCell ref="K47:K54"/>
    <mergeCell ref="B66:B73"/>
    <mergeCell ref="A66:A73"/>
    <mergeCell ref="B55:B62"/>
    <mergeCell ref="A47:A54"/>
    <mergeCell ref="B47:B54"/>
    <mergeCell ref="K39:K46"/>
  </mergeCells>
  <pageMargins left="0.55118110236220474" right="0.51181102362204722" top="0.2" bottom="0.15748031496062992" header="0.2" footer="0.2"/>
  <pageSetup paperSize="9" scale="34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L76"/>
  <sheetViews>
    <sheetView view="pageBreakPreview" zoomScale="68" zoomScaleNormal="75" zoomScaleSheetLayoutView="68" workbookViewId="0">
      <selection activeCell="H16" sqref="H16:H17"/>
    </sheetView>
  </sheetViews>
  <sheetFormatPr defaultColWidth="8.85546875" defaultRowHeight="17.25"/>
  <cols>
    <col min="1" max="1" width="4.85546875" style="1" customWidth="1"/>
    <col min="2" max="2" width="75.42578125" style="1" customWidth="1"/>
    <col min="3" max="3" width="13.7109375" style="1" customWidth="1"/>
    <col min="4" max="4" width="19.5703125" style="1" customWidth="1"/>
    <col min="5" max="5" width="14.5703125" style="1" customWidth="1"/>
    <col min="6" max="6" width="10.85546875" style="1" customWidth="1"/>
    <col min="7" max="7" width="16.7109375" style="1" customWidth="1"/>
    <col min="8" max="8" width="21.7109375" style="1" customWidth="1"/>
    <col min="9" max="9" width="23.85546875" style="1" customWidth="1"/>
    <col min="10" max="10" width="17.140625" style="1" customWidth="1"/>
    <col min="11" max="11" width="41.7109375" style="1" customWidth="1"/>
    <col min="12" max="12" width="69.7109375" style="1" customWidth="1"/>
    <col min="13" max="16384" width="8.85546875" style="1"/>
  </cols>
  <sheetData>
    <row r="1" spans="1:12" ht="48.75" customHeight="1" thickBot="1">
      <c r="A1" s="2"/>
      <c r="B1" s="401" t="s">
        <v>157</v>
      </c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2" spans="1:12" ht="28.5" customHeight="1" thickBot="1">
      <c r="A2" s="383" t="s">
        <v>194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</row>
    <row r="3" spans="1:12" ht="22.5" customHeight="1" thickBot="1">
      <c r="A3" s="384" t="s">
        <v>0</v>
      </c>
      <c r="B3" s="384" t="s">
        <v>130</v>
      </c>
      <c r="C3" s="384" t="s">
        <v>131</v>
      </c>
      <c r="D3" s="384" t="s">
        <v>132</v>
      </c>
      <c r="E3" s="384" t="s">
        <v>3</v>
      </c>
      <c r="F3" s="384"/>
      <c r="G3" s="384"/>
      <c r="H3" s="384"/>
      <c r="I3" s="384"/>
      <c r="J3" s="384" t="s">
        <v>4</v>
      </c>
      <c r="K3" s="384" t="s">
        <v>128</v>
      </c>
      <c r="L3" s="384" t="s">
        <v>129</v>
      </c>
    </row>
    <row r="4" spans="1:12" ht="22.5" customHeight="1" thickBot="1">
      <c r="A4" s="384"/>
      <c r="B4" s="384"/>
      <c r="C4" s="384"/>
      <c r="D4" s="384"/>
      <c r="E4" s="384" t="s">
        <v>5</v>
      </c>
      <c r="F4" s="384" t="s">
        <v>123</v>
      </c>
      <c r="G4" s="384"/>
      <c r="H4" s="384"/>
      <c r="I4" s="384"/>
      <c r="J4" s="384"/>
      <c r="K4" s="384"/>
      <c r="L4" s="384"/>
    </row>
    <row r="5" spans="1:12" ht="18.75" customHeight="1" thickBot="1">
      <c r="A5" s="384"/>
      <c r="B5" s="384"/>
      <c r="C5" s="384"/>
      <c r="D5" s="384"/>
      <c r="E5" s="384"/>
      <c r="F5" s="384" t="s">
        <v>6</v>
      </c>
      <c r="G5" s="384"/>
      <c r="H5" s="384"/>
      <c r="I5" s="384" t="s">
        <v>7</v>
      </c>
      <c r="J5" s="384"/>
      <c r="K5" s="384"/>
      <c r="L5" s="384"/>
    </row>
    <row r="6" spans="1:12" ht="20.25" customHeight="1" thickBot="1">
      <c r="A6" s="384"/>
      <c r="B6" s="384"/>
      <c r="C6" s="384"/>
      <c r="D6" s="384"/>
      <c r="E6" s="384"/>
      <c r="F6" s="384" t="s">
        <v>124</v>
      </c>
      <c r="G6" s="384" t="s">
        <v>125</v>
      </c>
      <c r="H6" s="384"/>
      <c r="I6" s="384"/>
      <c r="J6" s="384"/>
      <c r="K6" s="384"/>
      <c r="L6" s="384"/>
    </row>
    <row r="7" spans="1:12" ht="54" customHeight="1" thickBot="1">
      <c r="A7" s="384"/>
      <c r="B7" s="384"/>
      <c r="C7" s="384"/>
      <c r="D7" s="384"/>
      <c r="E7" s="384"/>
      <c r="F7" s="384"/>
      <c r="G7" s="163" t="s">
        <v>126</v>
      </c>
      <c r="H7" s="34" t="s">
        <v>127</v>
      </c>
      <c r="I7" s="384"/>
      <c r="J7" s="384"/>
      <c r="K7" s="384"/>
      <c r="L7" s="384"/>
    </row>
    <row r="8" spans="1:12" ht="19.5" customHeight="1" thickBot="1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</row>
    <row r="9" spans="1:12" ht="33" customHeight="1" thickBot="1">
      <c r="A9" s="402" t="s">
        <v>43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4"/>
    </row>
    <row r="10" spans="1:12" ht="17.25" customHeight="1">
      <c r="A10" s="405" t="s">
        <v>137</v>
      </c>
      <c r="B10" s="406"/>
      <c r="C10" s="406"/>
      <c r="D10" s="406"/>
      <c r="E10" s="406"/>
      <c r="F10" s="406"/>
      <c r="G10" s="406"/>
      <c r="H10" s="406"/>
      <c r="I10" s="406"/>
      <c r="J10" s="406"/>
      <c r="K10" s="406"/>
      <c r="L10" s="407"/>
    </row>
    <row r="11" spans="1:12" ht="25.5" customHeight="1">
      <c r="A11" s="405"/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7"/>
    </row>
    <row r="12" spans="1:12" ht="16.5" customHeight="1">
      <c r="A12" s="363" t="s">
        <v>8</v>
      </c>
      <c r="B12" s="363" t="s">
        <v>44</v>
      </c>
      <c r="C12" s="408">
        <v>2017</v>
      </c>
      <c r="D12" s="409">
        <v>10</v>
      </c>
      <c r="E12" s="409" t="s">
        <v>9</v>
      </c>
      <c r="F12" s="409" t="s">
        <v>9</v>
      </c>
      <c r="G12" s="409" t="s">
        <v>9</v>
      </c>
      <c r="H12" s="409" t="s">
        <v>9</v>
      </c>
      <c r="I12" s="409">
        <v>10</v>
      </c>
      <c r="J12" s="408" t="s">
        <v>9</v>
      </c>
      <c r="K12" s="363" t="s">
        <v>13</v>
      </c>
      <c r="L12" s="363" t="s">
        <v>45</v>
      </c>
    </row>
    <row r="13" spans="1:12" ht="4.5" customHeight="1">
      <c r="A13" s="364"/>
      <c r="B13" s="364"/>
      <c r="C13" s="408"/>
      <c r="D13" s="409"/>
      <c r="E13" s="409"/>
      <c r="F13" s="409"/>
      <c r="G13" s="409"/>
      <c r="H13" s="409"/>
      <c r="I13" s="409"/>
      <c r="J13" s="408"/>
      <c r="K13" s="364"/>
      <c r="L13" s="364"/>
    </row>
    <row r="14" spans="1:12" ht="12" customHeight="1">
      <c r="A14" s="364"/>
      <c r="B14" s="364"/>
      <c r="C14" s="408">
        <v>2018</v>
      </c>
      <c r="D14" s="415">
        <v>9.9761399999999991</v>
      </c>
      <c r="E14" s="416" t="s">
        <v>9</v>
      </c>
      <c r="F14" s="416" t="s">
        <v>9</v>
      </c>
      <c r="G14" s="416" t="s">
        <v>9</v>
      </c>
      <c r="H14" s="416" t="s">
        <v>9</v>
      </c>
      <c r="I14" s="415">
        <v>9.9761399999999991</v>
      </c>
      <c r="J14" s="408" t="s">
        <v>9</v>
      </c>
      <c r="K14" s="364"/>
      <c r="L14" s="364"/>
    </row>
    <row r="15" spans="1:12" ht="7.5" customHeight="1">
      <c r="A15" s="364"/>
      <c r="B15" s="364"/>
      <c r="C15" s="408"/>
      <c r="D15" s="415"/>
      <c r="E15" s="416"/>
      <c r="F15" s="416"/>
      <c r="G15" s="416"/>
      <c r="H15" s="416"/>
      <c r="I15" s="415"/>
      <c r="J15" s="408"/>
      <c r="K15" s="364"/>
      <c r="L15" s="364"/>
    </row>
    <row r="16" spans="1:12" ht="16.5" customHeight="1">
      <c r="A16" s="364"/>
      <c r="B16" s="364"/>
      <c r="C16" s="408">
        <v>2019</v>
      </c>
      <c r="D16" s="416">
        <v>10</v>
      </c>
      <c r="E16" s="416" t="s">
        <v>9</v>
      </c>
      <c r="F16" s="416" t="s">
        <v>9</v>
      </c>
      <c r="G16" s="416" t="s">
        <v>9</v>
      </c>
      <c r="H16" s="416" t="s">
        <v>9</v>
      </c>
      <c r="I16" s="416">
        <v>10</v>
      </c>
      <c r="J16" s="408" t="s">
        <v>9</v>
      </c>
      <c r="K16" s="364"/>
      <c r="L16" s="364"/>
    </row>
    <row r="17" spans="1:12" ht="2.25" customHeight="1">
      <c r="A17" s="364"/>
      <c r="B17" s="364"/>
      <c r="C17" s="408"/>
      <c r="D17" s="416"/>
      <c r="E17" s="416"/>
      <c r="F17" s="416"/>
      <c r="G17" s="416"/>
      <c r="H17" s="416"/>
      <c r="I17" s="416"/>
      <c r="J17" s="408"/>
      <c r="K17" s="364"/>
      <c r="L17" s="364"/>
    </row>
    <row r="18" spans="1:12" s="26" customFormat="1" ht="17.25" customHeight="1">
      <c r="A18" s="364"/>
      <c r="B18" s="364"/>
      <c r="C18" s="129">
        <v>2020</v>
      </c>
      <c r="D18" s="148">
        <v>0</v>
      </c>
      <c r="E18" s="148" t="s">
        <v>9</v>
      </c>
      <c r="F18" s="148" t="s">
        <v>9</v>
      </c>
      <c r="G18" s="148" t="s">
        <v>9</v>
      </c>
      <c r="H18" s="148" t="s">
        <v>9</v>
      </c>
      <c r="I18" s="148">
        <v>0</v>
      </c>
      <c r="J18" s="129"/>
      <c r="K18" s="364"/>
      <c r="L18" s="364"/>
    </row>
    <row r="19" spans="1:12" ht="16.5" customHeight="1">
      <c r="A19" s="364"/>
      <c r="B19" s="364"/>
      <c r="C19" s="211">
        <v>2021</v>
      </c>
      <c r="D19" s="212">
        <f>I19</f>
        <v>0</v>
      </c>
      <c r="E19" s="148" t="s">
        <v>9</v>
      </c>
      <c r="F19" s="148" t="s">
        <v>9</v>
      </c>
      <c r="G19" s="148" t="s">
        <v>9</v>
      </c>
      <c r="H19" s="148" t="s">
        <v>9</v>
      </c>
      <c r="I19" s="148">
        <v>0</v>
      </c>
      <c r="J19" s="213"/>
      <c r="K19" s="364"/>
      <c r="L19" s="364"/>
    </row>
    <row r="20" spans="1:12" ht="16.5" customHeight="1">
      <c r="A20" s="364"/>
      <c r="B20" s="364"/>
      <c r="C20" s="211">
        <v>2022</v>
      </c>
      <c r="D20" s="212">
        <f>I20</f>
        <v>0</v>
      </c>
      <c r="E20" s="148" t="s">
        <v>9</v>
      </c>
      <c r="F20" s="148" t="s">
        <v>9</v>
      </c>
      <c r="G20" s="148" t="s">
        <v>9</v>
      </c>
      <c r="H20" s="148" t="s">
        <v>9</v>
      </c>
      <c r="I20" s="148">
        <v>0</v>
      </c>
      <c r="J20" s="213"/>
      <c r="K20" s="364"/>
      <c r="L20" s="364"/>
    </row>
    <row r="21" spans="1:12" ht="16.5" customHeight="1">
      <c r="A21" s="364"/>
      <c r="B21" s="364"/>
      <c r="C21" s="211">
        <v>2023</v>
      </c>
      <c r="D21" s="212">
        <v>0</v>
      </c>
      <c r="E21" s="148" t="s">
        <v>9</v>
      </c>
      <c r="F21" s="148" t="s">
        <v>9</v>
      </c>
      <c r="G21" s="148" t="s">
        <v>9</v>
      </c>
      <c r="H21" s="148" t="s">
        <v>9</v>
      </c>
      <c r="I21" s="148">
        <v>0</v>
      </c>
      <c r="J21" s="213"/>
      <c r="K21" s="364"/>
      <c r="L21" s="364"/>
    </row>
    <row r="22" spans="1:12" ht="18" customHeight="1">
      <c r="A22" s="365"/>
      <c r="B22" s="365"/>
      <c r="C22" s="254">
        <v>2024</v>
      </c>
      <c r="D22" s="212">
        <v>0</v>
      </c>
      <c r="E22" s="259"/>
      <c r="F22" s="259"/>
      <c r="G22" s="259"/>
      <c r="H22" s="259"/>
      <c r="I22" s="259">
        <v>0</v>
      </c>
      <c r="J22" s="213"/>
      <c r="K22" s="365"/>
      <c r="L22" s="365"/>
    </row>
    <row r="23" spans="1:12" ht="16.5" customHeight="1">
      <c r="A23" s="363" t="s">
        <v>14</v>
      </c>
      <c r="B23" s="363" t="s">
        <v>46</v>
      </c>
      <c r="C23" s="129">
        <v>2017</v>
      </c>
      <c r="D23" s="148">
        <v>10</v>
      </c>
      <c r="E23" s="148" t="s">
        <v>9</v>
      </c>
      <c r="F23" s="129" t="s">
        <v>9</v>
      </c>
      <c r="G23" s="129" t="s">
        <v>9</v>
      </c>
      <c r="H23" s="129" t="s">
        <v>9</v>
      </c>
      <c r="I23" s="148">
        <v>10</v>
      </c>
      <c r="J23" s="129" t="s">
        <v>9</v>
      </c>
      <c r="K23" s="363" t="s">
        <v>16</v>
      </c>
      <c r="L23" s="363" t="s">
        <v>17</v>
      </c>
    </row>
    <row r="24" spans="1:12" ht="16.5" customHeight="1">
      <c r="A24" s="364"/>
      <c r="B24" s="364"/>
      <c r="C24" s="129">
        <v>2018</v>
      </c>
      <c r="D24" s="148">
        <v>10</v>
      </c>
      <c r="E24" s="148" t="s">
        <v>9</v>
      </c>
      <c r="F24" s="129" t="s">
        <v>9</v>
      </c>
      <c r="G24" s="129" t="s">
        <v>9</v>
      </c>
      <c r="H24" s="129" t="s">
        <v>9</v>
      </c>
      <c r="I24" s="148">
        <v>10</v>
      </c>
      <c r="J24" s="129" t="s">
        <v>9</v>
      </c>
      <c r="K24" s="364"/>
      <c r="L24" s="364"/>
    </row>
    <row r="25" spans="1:12" ht="16.5" customHeight="1">
      <c r="A25" s="364"/>
      <c r="B25" s="364"/>
      <c r="C25" s="129">
        <v>2019</v>
      </c>
      <c r="D25" s="148">
        <v>20</v>
      </c>
      <c r="E25" s="148" t="s">
        <v>9</v>
      </c>
      <c r="F25" s="129" t="s">
        <v>9</v>
      </c>
      <c r="G25" s="129" t="s">
        <v>9</v>
      </c>
      <c r="H25" s="129" t="s">
        <v>9</v>
      </c>
      <c r="I25" s="148">
        <v>20</v>
      </c>
      <c r="J25" s="129" t="s">
        <v>9</v>
      </c>
      <c r="K25" s="364"/>
      <c r="L25" s="364"/>
    </row>
    <row r="26" spans="1:12" s="26" customFormat="1" ht="16.5" customHeight="1">
      <c r="A26" s="364"/>
      <c r="B26" s="364"/>
      <c r="C26" s="129">
        <v>2020</v>
      </c>
      <c r="D26" s="214">
        <v>3.411</v>
      </c>
      <c r="E26" s="110" t="s">
        <v>9</v>
      </c>
      <c r="F26" s="110" t="s">
        <v>9</v>
      </c>
      <c r="G26" s="110" t="s">
        <v>9</v>
      </c>
      <c r="H26" s="110" t="s">
        <v>9</v>
      </c>
      <c r="I26" s="214">
        <v>3.411</v>
      </c>
      <c r="J26" s="129" t="s">
        <v>9</v>
      </c>
      <c r="K26" s="364"/>
      <c r="L26" s="364"/>
    </row>
    <row r="27" spans="1:12" ht="16.5" customHeight="1">
      <c r="A27" s="364"/>
      <c r="B27" s="364"/>
      <c r="C27" s="211">
        <v>2021</v>
      </c>
      <c r="D27" s="148">
        <v>20</v>
      </c>
      <c r="E27" s="148" t="s">
        <v>9</v>
      </c>
      <c r="F27" s="148" t="s">
        <v>9</v>
      </c>
      <c r="G27" s="148" t="s">
        <v>9</v>
      </c>
      <c r="H27" s="148" t="s">
        <v>9</v>
      </c>
      <c r="I27" s="148">
        <v>20</v>
      </c>
      <c r="J27" s="211" t="s">
        <v>9</v>
      </c>
      <c r="K27" s="364"/>
      <c r="L27" s="364"/>
    </row>
    <row r="28" spans="1:12" ht="16.5" customHeight="1">
      <c r="A28" s="364"/>
      <c r="B28" s="364"/>
      <c r="C28" s="211">
        <v>2022</v>
      </c>
      <c r="D28" s="148">
        <f>I28</f>
        <v>20</v>
      </c>
      <c r="E28" s="148" t="s">
        <v>9</v>
      </c>
      <c r="F28" s="148" t="s">
        <v>9</v>
      </c>
      <c r="G28" s="148" t="s">
        <v>9</v>
      </c>
      <c r="H28" s="148" t="s">
        <v>9</v>
      </c>
      <c r="I28" s="148">
        <v>20</v>
      </c>
      <c r="J28" s="211" t="s">
        <v>9</v>
      </c>
      <c r="K28" s="364"/>
      <c r="L28" s="364"/>
    </row>
    <row r="29" spans="1:12" ht="16.5" customHeight="1">
      <c r="A29" s="365"/>
      <c r="B29" s="364"/>
      <c r="C29" s="211">
        <v>2023</v>
      </c>
      <c r="D29" s="148">
        <f>I29</f>
        <v>20</v>
      </c>
      <c r="E29" s="215" t="s">
        <v>9</v>
      </c>
      <c r="F29" s="215" t="s">
        <v>9</v>
      </c>
      <c r="G29" s="215" t="s">
        <v>9</v>
      </c>
      <c r="H29" s="215" t="s">
        <v>9</v>
      </c>
      <c r="I29" s="148">
        <v>20</v>
      </c>
      <c r="J29" s="211"/>
      <c r="K29" s="364"/>
      <c r="L29" s="364"/>
    </row>
    <row r="30" spans="1:12" ht="18.75" customHeight="1">
      <c r="A30" s="252"/>
      <c r="B30" s="365"/>
      <c r="C30" s="254">
        <v>2024</v>
      </c>
      <c r="D30" s="259">
        <f>I30</f>
        <v>20</v>
      </c>
      <c r="E30" s="215"/>
      <c r="F30" s="215"/>
      <c r="G30" s="215"/>
      <c r="H30" s="215"/>
      <c r="I30" s="259">
        <v>20</v>
      </c>
      <c r="J30" s="211"/>
      <c r="K30" s="365"/>
      <c r="L30" s="365"/>
    </row>
    <row r="31" spans="1:12" ht="17.25" customHeight="1">
      <c r="A31" s="414" t="s">
        <v>164</v>
      </c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</row>
    <row r="32" spans="1:12" ht="21.75" customHeight="1">
      <c r="A32" s="414"/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</row>
    <row r="33" spans="1:12" ht="25.5" customHeight="1">
      <c r="A33" s="363" t="s">
        <v>18</v>
      </c>
      <c r="B33" s="363" t="s">
        <v>47</v>
      </c>
      <c r="C33" s="129">
        <v>2017</v>
      </c>
      <c r="D33" s="110">
        <v>30</v>
      </c>
      <c r="E33" s="110" t="s">
        <v>9</v>
      </c>
      <c r="F33" s="110" t="s">
        <v>9</v>
      </c>
      <c r="G33" s="110" t="s">
        <v>9</v>
      </c>
      <c r="H33" s="110" t="s">
        <v>9</v>
      </c>
      <c r="I33" s="110">
        <v>30</v>
      </c>
      <c r="J33" s="129" t="s">
        <v>9</v>
      </c>
      <c r="K33" s="408" t="s">
        <v>167</v>
      </c>
      <c r="L33" s="363" t="s">
        <v>48</v>
      </c>
    </row>
    <row r="34" spans="1:12" ht="23.25" customHeight="1">
      <c r="A34" s="364"/>
      <c r="B34" s="364"/>
      <c r="C34" s="129">
        <v>2018</v>
      </c>
      <c r="D34" s="110">
        <v>30</v>
      </c>
      <c r="E34" s="110" t="s">
        <v>9</v>
      </c>
      <c r="F34" s="110" t="s">
        <v>9</v>
      </c>
      <c r="G34" s="110" t="s">
        <v>9</v>
      </c>
      <c r="H34" s="110" t="s">
        <v>9</v>
      </c>
      <c r="I34" s="110">
        <v>30</v>
      </c>
      <c r="J34" s="129" t="s">
        <v>9</v>
      </c>
      <c r="K34" s="408"/>
      <c r="L34" s="364"/>
    </row>
    <row r="35" spans="1:12" ht="21" customHeight="1">
      <c r="A35" s="364"/>
      <c r="B35" s="364"/>
      <c r="C35" s="129">
        <v>2019</v>
      </c>
      <c r="D35" s="110">
        <v>40</v>
      </c>
      <c r="E35" s="110" t="s">
        <v>9</v>
      </c>
      <c r="F35" s="110" t="s">
        <v>9</v>
      </c>
      <c r="G35" s="110" t="s">
        <v>9</v>
      </c>
      <c r="H35" s="110" t="s">
        <v>9</v>
      </c>
      <c r="I35" s="110">
        <v>40</v>
      </c>
      <c r="J35" s="129" t="s">
        <v>9</v>
      </c>
      <c r="K35" s="408"/>
      <c r="L35" s="364"/>
    </row>
    <row r="36" spans="1:12" s="26" customFormat="1" ht="23.25" customHeight="1">
      <c r="A36" s="364"/>
      <c r="B36" s="364"/>
      <c r="C36" s="363">
        <v>2020</v>
      </c>
      <c r="D36" s="110">
        <f>I36</f>
        <v>40</v>
      </c>
      <c r="E36" s="110" t="s">
        <v>9</v>
      </c>
      <c r="F36" s="110" t="s">
        <v>9</v>
      </c>
      <c r="G36" s="110" t="s">
        <v>9</v>
      </c>
      <c r="H36" s="110" t="s">
        <v>9</v>
      </c>
      <c r="I36" s="110">
        <v>40</v>
      </c>
      <c r="J36" s="129" t="s">
        <v>9</v>
      </c>
      <c r="K36" s="408"/>
      <c r="L36" s="364"/>
    </row>
    <row r="37" spans="1:12" s="26" customFormat="1" ht="36.75" customHeight="1">
      <c r="A37" s="364"/>
      <c r="B37" s="364"/>
      <c r="C37" s="365"/>
      <c r="D37" s="110">
        <v>100</v>
      </c>
      <c r="E37" s="110" t="s">
        <v>9</v>
      </c>
      <c r="F37" s="110" t="s">
        <v>9</v>
      </c>
      <c r="G37" s="110" t="s">
        <v>9</v>
      </c>
      <c r="H37" s="110" t="s">
        <v>9</v>
      </c>
      <c r="I37" s="110">
        <v>100</v>
      </c>
      <c r="J37" s="129"/>
      <c r="K37" s="228" t="s">
        <v>166</v>
      </c>
      <c r="L37" s="364"/>
    </row>
    <row r="38" spans="1:12" s="26" customFormat="1" ht="35.25" customHeight="1">
      <c r="A38" s="364"/>
      <c r="B38" s="364"/>
      <c r="C38" s="429">
        <v>2021</v>
      </c>
      <c r="D38" s="110">
        <v>40</v>
      </c>
      <c r="E38" s="110" t="s">
        <v>9</v>
      </c>
      <c r="F38" s="110" t="s">
        <v>9</v>
      </c>
      <c r="G38" s="110" t="s">
        <v>9</v>
      </c>
      <c r="H38" s="110" t="s">
        <v>9</v>
      </c>
      <c r="I38" s="110">
        <v>40</v>
      </c>
      <c r="J38" s="129"/>
      <c r="K38" s="228" t="s">
        <v>167</v>
      </c>
      <c r="L38" s="364"/>
    </row>
    <row r="39" spans="1:12" ht="36" customHeight="1">
      <c r="A39" s="364"/>
      <c r="B39" s="364"/>
      <c r="C39" s="430"/>
      <c r="D39" s="110">
        <v>0</v>
      </c>
      <c r="E39" s="110" t="s">
        <v>9</v>
      </c>
      <c r="F39" s="110" t="s">
        <v>9</v>
      </c>
      <c r="G39" s="110" t="s">
        <v>9</v>
      </c>
      <c r="H39" s="110" t="s">
        <v>9</v>
      </c>
      <c r="I39" s="110">
        <v>0</v>
      </c>
      <c r="J39" s="213"/>
      <c r="K39" s="216" t="s">
        <v>166</v>
      </c>
      <c r="L39" s="364"/>
    </row>
    <row r="40" spans="1:12" ht="34.5" customHeight="1">
      <c r="A40" s="364"/>
      <c r="B40" s="364"/>
      <c r="C40" s="217">
        <v>2022</v>
      </c>
      <c r="D40" s="110">
        <f>I40</f>
        <v>40</v>
      </c>
      <c r="E40" s="110" t="s">
        <v>9</v>
      </c>
      <c r="F40" s="110" t="s">
        <v>9</v>
      </c>
      <c r="G40" s="110" t="s">
        <v>9</v>
      </c>
      <c r="H40" s="110" t="s">
        <v>9</v>
      </c>
      <c r="I40" s="110">
        <v>40</v>
      </c>
      <c r="J40" s="213"/>
      <c r="K40" s="363" t="s">
        <v>169</v>
      </c>
      <c r="L40" s="364"/>
    </row>
    <row r="41" spans="1:12" ht="32.25" customHeight="1">
      <c r="A41" s="364"/>
      <c r="B41" s="364"/>
      <c r="C41" s="217">
        <v>2023</v>
      </c>
      <c r="D41" s="110">
        <f>I41</f>
        <v>40</v>
      </c>
      <c r="E41" s="110" t="s">
        <v>9</v>
      </c>
      <c r="F41" s="110" t="s">
        <v>9</v>
      </c>
      <c r="G41" s="110" t="s">
        <v>9</v>
      </c>
      <c r="H41" s="110" t="s">
        <v>9</v>
      </c>
      <c r="I41" s="110">
        <v>40</v>
      </c>
      <c r="J41" s="213"/>
      <c r="K41" s="364"/>
      <c r="L41" s="364"/>
    </row>
    <row r="42" spans="1:12" ht="23.25" customHeight="1">
      <c r="A42" s="365"/>
      <c r="B42" s="365"/>
      <c r="C42" s="254">
        <v>2024</v>
      </c>
      <c r="D42" s="260">
        <f>I42</f>
        <v>40</v>
      </c>
      <c r="E42" s="260"/>
      <c r="F42" s="260"/>
      <c r="G42" s="260"/>
      <c r="H42" s="260"/>
      <c r="I42" s="260">
        <v>40</v>
      </c>
      <c r="J42" s="213"/>
      <c r="K42" s="252"/>
      <c r="L42" s="365"/>
    </row>
    <row r="43" spans="1:12" ht="23.25" customHeight="1">
      <c r="A43" s="363" t="s">
        <v>21</v>
      </c>
      <c r="B43" s="363" t="s">
        <v>49</v>
      </c>
      <c r="C43" s="129">
        <v>2017</v>
      </c>
      <c r="D43" s="202">
        <v>49.901600000000002</v>
      </c>
      <c r="E43" s="110" t="s">
        <v>9</v>
      </c>
      <c r="F43" s="110" t="s">
        <v>9</v>
      </c>
      <c r="G43" s="110" t="s">
        <v>9</v>
      </c>
      <c r="H43" s="110" t="s">
        <v>9</v>
      </c>
      <c r="I43" s="202">
        <v>49.901600000000002</v>
      </c>
      <c r="J43" s="129" t="s">
        <v>9</v>
      </c>
      <c r="K43" s="363" t="s">
        <v>133</v>
      </c>
      <c r="L43" s="363" t="s">
        <v>51</v>
      </c>
    </row>
    <row r="44" spans="1:12" ht="21.75" customHeight="1">
      <c r="A44" s="364"/>
      <c r="B44" s="364"/>
      <c r="C44" s="129">
        <v>2018</v>
      </c>
      <c r="D44" s="202">
        <v>49.901600000000002</v>
      </c>
      <c r="E44" s="110" t="s">
        <v>9</v>
      </c>
      <c r="F44" s="110" t="s">
        <v>9</v>
      </c>
      <c r="G44" s="110" t="s">
        <v>9</v>
      </c>
      <c r="H44" s="110" t="s">
        <v>9</v>
      </c>
      <c r="I44" s="202">
        <v>49.901600000000002</v>
      </c>
      <c r="J44" s="110" t="s">
        <v>9</v>
      </c>
      <c r="K44" s="364"/>
      <c r="L44" s="364"/>
    </row>
    <row r="45" spans="1:12" s="26" customFormat="1" ht="19.5" customHeight="1">
      <c r="A45" s="364"/>
      <c r="B45" s="364"/>
      <c r="C45" s="129">
        <v>2019</v>
      </c>
      <c r="D45" s="218">
        <f t="shared" ref="D45:D50" si="0">I45</f>
        <v>59.999049999999997</v>
      </c>
      <c r="E45" s="110" t="s">
        <v>9</v>
      </c>
      <c r="F45" s="110" t="s">
        <v>9</v>
      </c>
      <c r="G45" s="110" t="s">
        <v>9</v>
      </c>
      <c r="H45" s="110" t="s">
        <v>9</v>
      </c>
      <c r="I45" s="202">
        <v>59.999049999999997</v>
      </c>
      <c r="J45" s="110" t="s">
        <v>9</v>
      </c>
      <c r="K45" s="364"/>
      <c r="L45" s="364"/>
    </row>
    <row r="46" spans="1:12" s="26" customFormat="1" ht="16.5" customHeight="1">
      <c r="A46" s="364"/>
      <c r="B46" s="364"/>
      <c r="C46" s="129">
        <v>2020</v>
      </c>
      <c r="D46" s="219">
        <f t="shared" si="0"/>
        <v>49.646999999999998</v>
      </c>
      <c r="E46" s="110" t="s">
        <v>9</v>
      </c>
      <c r="F46" s="110" t="s">
        <v>9</v>
      </c>
      <c r="G46" s="110" t="s">
        <v>9</v>
      </c>
      <c r="H46" s="110" t="s">
        <v>9</v>
      </c>
      <c r="I46" s="219">
        <v>49.646999999999998</v>
      </c>
      <c r="J46" s="110" t="s">
        <v>9</v>
      </c>
      <c r="K46" s="364"/>
      <c r="L46" s="364"/>
    </row>
    <row r="47" spans="1:12" ht="19.5" customHeight="1">
      <c r="A47" s="364"/>
      <c r="B47" s="364"/>
      <c r="C47" s="211">
        <v>2021</v>
      </c>
      <c r="D47" s="219">
        <f t="shared" si="0"/>
        <v>47.9</v>
      </c>
      <c r="E47" s="211" t="s">
        <v>9</v>
      </c>
      <c r="F47" s="211" t="s">
        <v>9</v>
      </c>
      <c r="G47" s="211" t="s">
        <v>9</v>
      </c>
      <c r="H47" s="211" t="s">
        <v>9</v>
      </c>
      <c r="I47" s="219">
        <v>47.9</v>
      </c>
      <c r="J47" s="110" t="s">
        <v>9</v>
      </c>
      <c r="K47" s="364"/>
      <c r="L47" s="364"/>
    </row>
    <row r="48" spans="1:12" ht="18" customHeight="1">
      <c r="A48" s="364"/>
      <c r="B48" s="364"/>
      <c r="C48" s="211">
        <v>2022</v>
      </c>
      <c r="D48" s="219">
        <f t="shared" si="0"/>
        <v>60</v>
      </c>
      <c r="E48" s="211" t="s">
        <v>9</v>
      </c>
      <c r="F48" s="211" t="s">
        <v>9</v>
      </c>
      <c r="G48" s="211" t="s">
        <v>9</v>
      </c>
      <c r="H48" s="211" t="s">
        <v>9</v>
      </c>
      <c r="I48" s="219">
        <v>60</v>
      </c>
      <c r="J48" s="110" t="s">
        <v>9</v>
      </c>
      <c r="K48" s="364"/>
      <c r="L48" s="364"/>
    </row>
    <row r="49" spans="1:12" ht="20.25" customHeight="1">
      <c r="A49" s="364"/>
      <c r="B49" s="364"/>
      <c r="C49" s="211">
        <v>2023</v>
      </c>
      <c r="D49" s="219">
        <f t="shared" si="0"/>
        <v>60</v>
      </c>
      <c r="E49" s="211" t="s">
        <v>9</v>
      </c>
      <c r="F49" s="211" t="s">
        <v>9</v>
      </c>
      <c r="G49" s="211" t="s">
        <v>9</v>
      </c>
      <c r="H49" s="211" t="s">
        <v>9</v>
      </c>
      <c r="I49" s="219">
        <v>60</v>
      </c>
      <c r="J49" s="110" t="s">
        <v>9</v>
      </c>
      <c r="K49" s="364"/>
      <c r="L49" s="364"/>
    </row>
    <row r="50" spans="1:12" ht="20.25" customHeight="1">
      <c r="A50" s="252"/>
      <c r="B50" s="252"/>
      <c r="C50" s="254">
        <v>2024</v>
      </c>
      <c r="D50" s="219">
        <f t="shared" si="0"/>
        <v>60</v>
      </c>
      <c r="E50" s="211"/>
      <c r="F50" s="211"/>
      <c r="G50" s="211"/>
      <c r="H50" s="211"/>
      <c r="I50" s="219">
        <v>60</v>
      </c>
      <c r="J50" s="260"/>
      <c r="K50" s="252"/>
      <c r="L50" s="365"/>
    </row>
    <row r="51" spans="1:12" ht="36.950000000000003" customHeight="1">
      <c r="A51" s="363" t="s">
        <v>24</v>
      </c>
      <c r="B51" s="129" t="s">
        <v>52</v>
      </c>
      <c r="C51" s="408"/>
      <c r="D51" s="408"/>
      <c r="E51" s="408"/>
      <c r="F51" s="408"/>
      <c r="G51" s="408"/>
      <c r="H51" s="408"/>
      <c r="I51" s="408"/>
      <c r="J51" s="408"/>
      <c r="K51" s="363" t="s">
        <v>50</v>
      </c>
      <c r="L51" s="363" t="s">
        <v>116</v>
      </c>
    </row>
    <row r="52" spans="1:12" ht="16.5" customHeight="1">
      <c r="A52" s="364"/>
      <c r="B52" s="431" t="s">
        <v>54</v>
      </c>
      <c r="C52" s="129">
        <v>2017</v>
      </c>
      <c r="D52" s="202">
        <v>184.97441000000001</v>
      </c>
      <c r="E52" s="148" t="s">
        <v>9</v>
      </c>
      <c r="F52" s="148" t="s">
        <v>9</v>
      </c>
      <c r="G52" s="148" t="s">
        <v>9</v>
      </c>
      <c r="H52" s="148" t="s">
        <v>9</v>
      </c>
      <c r="I52" s="202">
        <v>184.97441000000001</v>
      </c>
      <c r="J52" s="110" t="s">
        <v>9</v>
      </c>
      <c r="K52" s="364"/>
      <c r="L52" s="364"/>
    </row>
    <row r="53" spans="1:12" ht="16.5" customHeight="1">
      <c r="A53" s="364"/>
      <c r="B53" s="432"/>
      <c r="C53" s="129">
        <v>2018</v>
      </c>
      <c r="D53" s="202">
        <v>219.74543</v>
      </c>
      <c r="E53" s="148" t="s">
        <v>9</v>
      </c>
      <c r="F53" s="148" t="s">
        <v>9</v>
      </c>
      <c r="G53" s="148" t="s">
        <v>9</v>
      </c>
      <c r="H53" s="148" t="s">
        <v>9</v>
      </c>
      <c r="I53" s="202">
        <v>219.74543</v>
      </c>
      <c r="J53" s="110" t="s">
        <v>9</v>
      </c>
      <c r="K53" s="364"/>
      <c r="L53" s="364"/>
    </row>
    <row r="54" spans="1:12" ht="16.5" customHeight="1">
      <c r="A54" s="364"/>
      <c r="B54" s="432"/>
      <c r="C54" s="129">
        <v>2019</v>
      </c>
      <c r="D54" s="202">
        <f t="shared" ref="D54:D59" si="1">I54</f>
        <v>320.98372999999998</v>
      </c>
      <c r="E54" s="202" t="s">
        <v>9</v>
      </c>
      <c r="F54" s="202" t="s">
        <v>9</v>
      </c>
      <c r="G54" s="202" t="s">
        <v>9</v>
      </c>
      <c r="H54" s="202" t="s">
        <v>9</v>
      </c>
      <c r="I54" s="202">
        <v>320.98372999999998</v>
      </c>
      <c r="J54" s="110" t="s">
        <v>9</v>
      </c>
      <c r="K54" s="364"/>
      <c r="L54" s="364"/>
    </row>
    <row r="55" spans="1:12" s="111" customFormat="1" ht="16.5" customHeight="1">
      <c r="A55" s="364"/>
      <c r="B55" s="432"/>
      <c r="C55" s="129">
        <v>2020</v>
      </c>
      <c r="D55" s="202">
        <f t="shared" si="1"/>
        <v>185.75492</v>
      </c>
      <c r="E55" s="202" t="s">
        <v>9</v>
      </c>
      <c r="F55" s="202" t="s">
        <v>9</v>
      </c>
      <c r="G55" s="202" t="s">
        <v>9</v>
      </c>
      <c r="H55" s="202" t="s">
        <v>9</v>
      </c>
      <c r="I55" s="202">
        <v>185.75492</v>
      </c>
      <c r="J55" s="110" t="s">
        <v>9</v>
      </c>
      <c r="K55" s="364"/>
      <c r="L55" s="364"/>
    </row>
    <row r="56" spans="1:12" ht="16.5" customHeight="1">
      <c r="A56" s="364"/>
      <c r="B56" s="432"/>
      <c r="C56" s="129">
        <v>2021</v>
      </c>
      <c r="D56" s="148">
        <f t="shared" si="1"/>
        <v>335</v>
      </c>
      <c r="E56" s="148" t="s">
        <v>9</v>
      </c>
      <c r="F56" s="148" t="s">
        <v>9</v>
      </c>
      <c r="G56" s="148" t="s">
        <v>9</v>
      </c>
      <c r="H56" s="148" t="s">
        <v>9</v>
      </c>
      <c r="I56" s="148">
        <v>335</v>
      </c>
      <c r="J56" s="110" t="s">
        <v>9</v>
      </c>
      <c r="K56" s="364"/>
      <c r="L56" s="364"/>
    </row>
    <row r="57" spans="1:12" ht="16.5" customHeight="1">
      <c r="A57" s="364"/>
      <c r="B57" s="432"/>
      <c r="C57" s="287">
        <v>2022</v>
      </c>
      <c r="D57" s="288">
        <f t="shared" si="1"/>
        <v>335</v>
      </c>
      <c r="E57" s="288" t="s">
        <v>9</v>
      </c>
      <c r="F57" s="288" t="s">
        <v>9</v>
      </c>
      <c r="G57" s="288" t="s">
        <v>9</v>
      </c>
      <c r="H57" s="288" t="s">
        <v>9</v>
      </c>
      <c r="I57" s="288">
        <v>335</v>
      </c>
      <c r="J57" s="110" t="s">
        <v>9</v>
      </c>
      <c r="K57" s="364"/>
      <c r="L57" s="364"/>
    </row>
    <row r="58" spans="1:12" ht="16.5" customHeight="1">
      <c r="A58" s="364"/>
      <c r="B58" s="432"/>
      <c r="C58" s="129">
        <v>2023</v>
      </c>
      <c r="D58" s="148">
        <f t="shared" si="1"/>
        <v>335</v>
      </c>
      <c r="E58" s="148" t="s">
        <v>9</v>
      </c>
      <c r="F58" s="148" t="s">
        <v>9</v>
      </c>
      <c r="G58" s="148" t="s">
        <v>9</v>
      </c>
      <c r="H58" s="148" t="s">
        <v>9</v>
      </c>
      <c r="I58" s="148">
        <v>335</v>
      </c>
      <c r="J58" s="110"/>
      <c r="K58" s="364"/>
      <c r="L58" s="364"/>
    </row>
    <row r="59" spans="1:12" ht="16.5" customHeight="1">
      <c r="A59" s="364"/>
      <c r="B59" s="255"/>
      <c r="C59" s="254">
        <v>2024</v>
      </c>
      <c r="D59" s="259">
        <f t="shared" si="1"/>
        <v>335</v>
      </c>
      <c r="E59" s="259"/>
      <c r="F59" s="259"/>
      <c r="G59" s="259"/>
      <c r="H59" s="259"/>
      <c r="I59" s="259">
        <v>335</v>
      </c>
      <c r="J59" s="260"/>
      <c r="K59" s="364"/>
      <c r="L59" s="365"/>
    </row>
    <row r="60" spans="1:12" ht="16.5" customHeight="1">
      <c r="A60" s="364"/>
      <c r="B60" s="363" t="s">
        <v>55</v>
      </c>
      <c r="C60" s="129">
        <v>2017</v>
      </c>
      <c r="D60" s="110">
        <v>35</v>
      </c>
      <c r="E60" s="110" t="s">
        <v>9</v>
      </c>
      <c r="F60" s="110" t="s">
        <v>9</v>
      </c>
      <c r="G60" s="110" t="s">
        <v>9</v>
      </c>
      <c r="H60" s="110" t="s">
        <v>9</v>
      </c>
      <c r="I60" s="148">
        <v>35</v>
      </c>
      <c r="J60" s="110" t="s">
        <v>9</v>
      </c>
      <c r="K60" s="364"/>
      <c r="L60" s="434" t="s">
        <v>53</v>
      </c>
    </row>
    <row r="61" spans="1:12" ht="16.5" customHeight="1">
      <c r="A61" s="364"/>
      <c r="B61" s="364"/>
      <c r="C61" s="129">
        <v>2018</v>
      </c>
      <c r="D61" s="110">
        <f>I61</f>
        <v>0</v>
      </c>
      <c r="E61" s="110" t="s">
        <v>9</v>
      </c>
      <c r="F61" s="110" t="s">
        <v>9</v>
      </c>
      <c r="G61" s="110" t="s">
        <v>9</v>
      </c>
      <c r="H61" s="110" t="s">
        <v>9</v>
      </c>
      <c r="I61" s="148">
        <v>0</v>
      </c>
      <c r="J61" s="110" t="s">
        <v>9</v>
      </c>
      <c r="K61" s="364"/>
      <c r="L61" s="435"/>
    </row>
    <row r="62" spans="1:12" ht="16.5" customHeight="1">
      <c r="A62" s="364"/>
      <c r="B62" s="364"/>
      <c r="C62" s="129">
        <v>2019</v>
      </c>
      <c r="D62" s="110">
        <f>I62</f>
        <v>0</v>
      </c>
      <c r="E62" s="110" t="s">
        <v>9</v>
      </c>
      <c r="F62" s="110" t="s">
        <v>9</v>
      </c>
      <c r="G62" s="110" t="s">
        <v>9</v>
      </c>
      <c r="H62" s="110" t="s">
        <v>9</v>
      </c>
      <c r="I62" s="110">
        <v>0</v>
      </c>
      <c r="J62" s="110" t="s">
        <v>9</v>
      </c>
      <c r="K62" s="364"/>
      <c r="L62" s="435"/>
    </row>
    <row r="63" spans="1:12" ht="16.5" customHeight="1">
      <c r="A63" s="364"/>
      <c r="B63" s="364"/>
      <c r="C63" s="129">
        <v>2020</v>
      </c>
      <c r="D63" s="110">
        <v>0</v>
      </c>
      <c r="E63" s="110" t="s">
        <v>9</v>
      </c>
      <c r="F63" s="110" t="s">
        <v>9</v>
      </c>
      <c r="G63" s="110" t="s">
        <v>9</v>
      </c>
      <c r="H63" s="110" t="s">
        <v>9</v>
      </c>
      <c r="I63" s="110">
        <v>0</v>
      </c>
      <c r="J63" s="129" t="s">
        <v>9</v>
      </c>
      <c r="K63" s="364"/>
      <c r="L63" s="435"/>
    </row>
    <row r="64" spans="1:12" ht="18.75" customHeight="1">
      <c r="A64" s="364"/>
      <c r="B64" s="364"/>
      <c r="C64" s="211">
        <v>2021</v>
      </c>
      <c r="D64" s="110">
        <v>0</v>
      </c>
      <c r="E64" s="211" t="s">
        <v>9</v>
      </c>
      <c r="F64" s="211" t="s">
        <v>9</v>
      </c>
      <c r="G64" s="211" t="s">
        <v>9</v>
      </c>
      <c r="H64" s="211" t="s">
        <v>9</v>
      </c>
      <c r="I64" s="110">
        <v>0</v>
      </c>
      <c r="J64" s="213"/>
      <c r="K64" s="364"/>
      <c r="L64" s="435"/>
    </row>
    <row r="65" spans="1:12" ht="16.5" customHeight="1">
      <c r="A65" s="364"/>
      <c r="B65" s="364"/>
      <c r="C65" s="211">
        <v>2022</v>
      </c>
      <c r="D65" s="110">
        <f>I65</f>
        <v>0</v>
      </c>
      <c r="E65" s="211" t="s">
        <v>9</v>
      </c>
      <c r="F65" s="211" t="s">
        <v>9</v>
      </c>
      <c r="G65" s="211" t="s">
        <v>9</v>
      </c>
      <c r="H65" s="211" t="s">
        <v>9</v>
      </c>
      <c r="I65" s="110">
        <v>0</v>
      </c>
      <c r="J65" s="213"/>
      <c r="K65" s="364"/>
      <c r="L65" s="435"/>
    </row>
    <row r="66" spans="1:12" ht="21" customHeight="1">
      <c r="A66" s="364"/>
      <c r="B66" s="364"/>
      <c r="C66" s="211">
        <v>2023</v>
      </c>
      <c r="D66" s="260">
        <v>0</v>
      </c>
      <c r="E66" s="211"/>
      <c r="F66" s="211"/>
      <c r="G66" s="211"/>
      <c r="H66" s="211"/>
      <c r="I66" s="260">
        <v>0</v>
      </c>
      <c r="J66" s="213"/>
      <c r="K66" s="364"/>
      <c r="L66" s="435"/>
    </row>
    <row r="67" spans="1:12" ht="21" customHeight="1" thickBot="1">
      <c r="A67" s="252"/>
      <c r="B67" s="433"/>
      <c r="C67" s="289">
        <v>2024</v>
      </c>
      <c r="D67" s="290">
        <v>0</v>
      </c>
      <c r="E67" s="289"/>
      <c r="F67" s="289"/>
      <c r="G67" s="289"/>
      <c r="H67" s="289"/>
      <c r="I67" s="290">
        <v>0</v>
      </c>
      <c r="J67" s="291"/>
      <c r="K67" s="433"/>
      <c r="L67" s="436"/>
    </row>
    <row r="68" spans="1:12" ht="26.25" customHeight="1">
      <c r="A68" s="417" t="s">
        <v>41</v>
      </c>
      <c r="B68" s="418"/>
      <c r="C68" s="55">
        <v>2017</v>
      </c>
      <c r="D68" s="64">
        <f>SUM(D12,D23,D33,D43,D52,D60)</f>
        <v>319.87601000000001</v>
      </c>
      <c r="E68" s="56" t="s">
        <v>9</v>
      </c>
      <c r="F68" s="56" t="s">
        <v>9</v>
      </c>
      <c r="G68" s="56" t="s">
        <v>9</v>
      </c>
      <c r="H68" s="56" t="s">
        <v>9</v>
      </c>
      <c r="I68" s="65">
        <f>SUM(I12,I23,I33,I43,I52,I60)</f>
        <v>319.87601000000001</v>
      </c>
      <c r="J68" s="66" t="str">
        <f>J43</f>
        <v>-</v>
      </c>
      <c r="K68" s="425"/>
      <c r="L68" s="410"/>
    </row>
    <row r="69" spans="1:12" ht="27" customHeight="1">
      <c r="A69" s="419"/>
      <c r="B69" s="420"/>
      <c r="C69" s="57">
        <v>2018</v>
      </c>
      <c r="D69" s="67">
        <f>D14+D24+D34+D53+D44</f>
        <v>319.62316999999996</v>
      </c>
      <c r="E69" s="54" t="s">
        <v>9</v>
      </c>
      <c r="F69" s="54" t="s">
        <v>9</v>
      </c>
      <c r="G69" s="54" t="s">
        <v>9</v>
      </c>
      <c r="H69" s="54" t="s">
        <v>9</v>
      </c>
      <c r="I69" s="58">
        <f>SUM(I24,I14,I34,I44,I53)</f>
        <v>319.62317000000002</v>
      </c>
      <c r="J69" s="68" t="str">
        <f>J44</f>
        <v>-</v>
      </c>
      <c r="K69" s="426"/>
      <c r="L69" s="411"/>
    </row>
    <row r="70" spans="1:12" ht="24.75" customHeight="1">
      <c r="A70" s="419"/>
      <c r="B70" s="420"/>
      <c r="C70" s="57">
        <v>2019</v>
      </c>
      <c r="D70" s="67">
        <f>D54+D45+D35+D25+D16</f>
        <v>450.98277999999999</v>
      </c>
      <c r="E70" s="67" t="s">
        <v>9</v>
      </c>
      <c r="F70" s="67" t="s">
        <v>9</v>
      </c>
      <c r="G70" s="67" t="s">
        <v>9</v>
      </c>
      <c r="H70" s="67" t="s">
        <v>9</v>
      </c>
      <c r="I70" s="67">
        <f>SUM(I16,I25,I35,I45,I54)</f>
        <v>450.98277999999999</v>
      </c>
      <c r="J70" s="68" t="str">
        <f>J45</f>
        <v>-</v>
      </c>
      <c r="K70" s="426"/>
      <c r="L70" s="411"/>
    </row>
    <row r="71" spans="1:12" ht="24.75" customHeight="1">
      <c r="A71" s="419"/>
      <c r="B71" s="420"/>
      <c r="C71" s="57">
        <v>2020</v>
      </c>
      <c r="D71" s="58">
        <f t="shared" ref="D71:D75" si="2">I71</f>
        <v>378.81291999999996</v>
      </c>
      <c r="E71" s="58" t="s">
        <v>9</v>
      </c>
      <c r="F71" s="58" t="s">
        <v>9</v>
      </c>
      <c r="G71" s="58" t="s">
        <v>9</v>
      </c>
      <c r="H71" s="58" t="s">
        <v>9</v>
      </c>
      <c r="I71" s="58">
        <f>I18+I26+I36+I46+I55+I63+I37</f>
        <v>378.81291999999996</v>
      </c>
      <c r="J71" s="69" t="s">
        <v>9</v>
      </c>
      <c r="K71" s="426"/>
      <c r="L71" s="411"/>
    </row>
    <row r="72" spans="1:12" ht="24.75" customHeight="1">
      <c r="A72" s="419"/>
      <c r="B72" s="420"/>
      <c r="C72" s="57">
        <v>2021</v>
      </c>
      <c r="D72" s="193">
        <f t="shared" si="2"/>
        <v>442.9</v>
      </c>
      <c r="E72" s="54" t="s">
        <v>9</v>
      </c>
      <c r="F72" s="54" t="s">
        <v>9</v>
      </c>
      <c r="G72" s="54" t="s">
        <v>9</v>
      </c>
      <c r="H72" s="54" t="s">
        <v>9</v>
      </c>
      <c r="I72" s="193">
        <f>I19+I27+I38+I47+I56</f>
        <v>442.9</v>
      </c>
      <c r="J72" s="69" t="s">
        <v>9</v>
      </c>
      <c r="K72" s="426"/>
      <c r="L72" s="411"/>
    </row>
    <row r="73" spans="1:12" ht="24.75" customHeight="1">
      <c r="A73" s="419"/>
      <c r="B73" s="420"/>
      <c r="C73" s="57">
        <v>2022</v>
      </c>
      <c r="D73" s="54">
        <f t="shared" si="2"/>
        <v>455</v>
      </c>
      <c r="E73" s="54" t="s">
        <v>9</v>
      </c>
      <c r="F73" s="54" t="s">
        <v>9</v>
      </c>
      <c r="G73" s="54" t="s">
        <v>9</v>
      </c>
      <c r="H73" s="54" t="s">
        <v>9</v>
      </c>
      <c r="I73" s="54">
        <f>I65+I57+I48+I40+I28+I20</f>
        <v>455</v>
      </c>
      <c r="J73" s="69" t="s">
        <v>9</v>
      </c>
      <c r="K73" s="426"/>
      <c r="L73" s="411"/>
    </row>
    <row r="74" spans="1:12" ht="24.75" customHeight="1">
      <c r="A74" s="421"/>
      <c r="B74" s="422"/>
      <c r="C74" s="149">
        <v>2023</v>
      </c>
      <c r="D74" s="150">
        <f t="shared" si="2"/>
        <v>455</v>
      </c>
      <c r="E74" s="54" t="s">
        <v>9</v>
      </c>
      <c r="F74" s="54" t="s">
        <v>9</v>
      </c>
      <c r="G74" s="54" t="s">
        <v>9</v>
      </c>
      <c r="H74" s="54" t="s">
        <v>9</v>
      </c>
      <c r="I74" s="150">
        <f>I21+I29+I41+I49+I66+I58</f>
        <v>455</v>
      </c>
      <c r="J74" s="128" t="s">
        <v>9</v>
      </c>
      <c r="K74" s="427"/>
      <c r="L74" s="412"/>
    </row>
    <row r="75" spans="1:12" ht="24.75" customHeight="1">
      <c r="A75" s="421"/>
      <c r="B75" s="422"/>
      <c r="C75" s="256">
        <v>2024</v>
      </c>
      <c r="D75" s="150">
        <f t="shared" si="2"/>
        <v>455</v>
      </c>
      <c r="E75" s="150"/>
      <c r="F75" s="150"/>
      <c r="G75" s="150"/>
      <c r="H75" s="150"/>
      <c r="I75" s="150">
        <f>I22+I30+I42+I50+I67+I59</f>
        <v>455</v>
      </c>
      <c r="J75" s="258"/>
      <c r="K75" s="427"/>
      <c r="L75" s="412"/>
    </row>
    <row r="76" spans="1:12" ht="28.5" customHeight="1" thickBot="1">
      <c r="A76" s="423"/>
      <c r="B76" s="424"/>
      <c r="C76" s="257" t="s">
        <v>184</v>
      </c>
      <c r="D76" s="70">
        <f>I76</f>
        <v>3277.19488</v>
      </c>
      <c r="E76" s="70" t="s">
        <v>9</v>
      </c>
      <c r="F76" s="70" t="s">
        <v>9</v>
      </c>
      <c r="G76" s="70" t="s">
        <v>9</v>
      </c>
      <c r="H76" s="70" t="s">
        <v>9</v>
      </c>
      <c r="I76" s="70">
        <f>I72+I71+I70+I69+I68+I73+I74+I75</f>
        <v>3277.19488</v>
      </c>
      <c r="J76" s="72" t="str">
        <f>J68</f>
        <v>-</v>
      </c>
      <c r="K76" s="428"/>
      <c r="L76" s="413"/>
    </row>
  </sheetData>
  <mergeCells count="72">
    <mergeCell ref="A23:A29"/>
    <mergeCell ref="B33:B42"/>
    <mergeCell ref="A33:A42"/>
    <mergeCell ref="L51:L59"/>
    <mergeCell ref="L43:L50"/>
    <mergeCell ref="B23:B30"/>
    <mergeCell ref="L60:L67"/>
    <mergeCell ref="I14:I15"/>
    <mergeCell ref="K40:K41"/>
    <mergeCell ref="C36:C37"/>
    <mergeCell ref="K33:K36"/>
    <mergeCell ref="L33:L42"/>
    <mergeCell ref="K23:K30"/>
    <mergeCell ref="K12:K22"/>
    <mergeCell ref="L12:L22"/>
    <mergeCell ref="L23:L30"/>
    <mergeCell ref="G14:G15"/>
    <mergeCell ref="H14:H15"/>
    <mergeCell ref="A68:B76"/>
    <mergeCell ref="K68:K76"/>
    <mergeCell ref="C38:C39"/>
    <mergeCell ref="A43:A49"/>
    <mergeCell ref="B43:B49"/>
    <mergeCell ref="K43:K49"/>
    <mergeCell ref="B52:B58"/>
    <mergeCell ref="A51:A66"/>
    <mergeCell ref="B60:B67"/>
    <mergeCell ref="K51:K67"/>
    <mergeCell ref="L68:L76"/>
    <mergeCell ref="A31:L32"/>
    <mergeCell ref="C51:J51"/>
    <mergeCell ref="C14:C15"/>
    <mergeCell ref="D14:D15"/>
    <mergeCell ref="J14:J15"/>
    <mergeCell ref="C16:C17"/>
    <mergeCell ref="D16:D17"/>
    <mergeCell ref="E16:E17"/>
    <mergeCell ref="F16:F17"/>
    <mergeCell ref="G16:G17"/>
    <mergeCell ref="H16:H17"/>
    <mergeCell ref="I16:I17"/>
    <mergeCell ref="J16:J17"/>
    <mergeCell ref="E14:E15"/>
    <mergeCell ref="F14:F15"/>
    <mergeCell ref="A9:L9"/>
    <mergeCell ref="A10:L11"/>
    <mergeCell ref="C12:C13"/>
    <mergeCell ref="D12:D13"/>
    <mergeCell ref="E12:E13"/>
    <mergeCell ref="F12:F13"/>
    <mergeCell ref="G12:G13"/>
    <mergeCell ref="H12:H13"/>
    <mergeCell ref="I12:I13"/>
    <mergeCell ref="J12:J13"/>
    <mergeCell ref="A12:A22"/>
    <mergeCell ref="B12:B22"/>
    <mergeCell ref="B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5:H5"/>
    <mergeCell ref="I5:I7"/>
    <mergeCell ref="F6:F7"/>
    <mergeCell ref="G6:H6"/>
  </mergeCells>
  <pageMargins left="0.70866141732283472" right="0.19685039370078741" top="0.26" bottom="0.2" header="0.2" footer="0.2"/>
  <pageSetup paperSize="9" scale="3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IX201"/>
  <sheetViews>
    <sheetView view="pageBreakPreview" zoomScale="62" zoomScaleSheetLayoutView="62" workbookViewId="0">
      <selection activeCell="A9" sqref="A9:M9"/>
    </sheetView>
  </sheetViews>
  <sheetFormatPr defaultColWidth="8.85546875" defaultRowHeight="15" customHeight="1"/>
  <cols>
    <col min="1" max="1" width="4.85546875" style="4" customWidth="1"/>
    <col min="2" max="2" width="8.85546875" style="4" hidden="1" customWidth="1"/>
    <col min="3" max="3" width="71.42578125" style="4" customWidth="1"/>
    <col min="4" max="4" width="15.42578125" style="4" customWidth="1"/>
    <col min="5" max="5" width="14" style="4" customWidth="1"/>
    <col min="6" max="6" width="13.140625" style="4" customWidth="1"/>
    <col min="7" max="7" width="10.5703125" style="4" customWidth="1"/>
    <col min="8" max="8" width="17.5703125" style="4" customWidth="1"/>
    <col min="9" max="9" width="21.140625" style="4" customWidth="1"/>
    <col min="10" max="10" width="12.85546875" style="4" customWidth="1"/>
    <col min="11" max="11" width="19.7109375" style="4" customWidth="1"/>
    <col min="12" max="12" width="26.7109375" style="4" customWidth="1"/>
    <col min="13" max="13" width="63.5703125" style="4" customWidth="1"/>
    <col min="14" max="16384" width="8.85546875" style="4"/>
  </cols>
  <sheetData>
    <row r="1" spans="1:258" ht="45.75" customHeight="1" thickBot="1">
      <c r="A1" s="476" t="s">
        <v>157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</row>
    <row r="2" spans="1:258" ht="30.75" customHeight="1" thickBot="1">
      <c r="A2" s="477" t="s">
        <v>193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</row>
    <row r="3" spans="1:258" ht="22.5" customHeight="1" thickBot="1">
      <c r="A3" s="478" t="s">
        <v>0</v>
      </c>
      <c r="B3" s="478" t="s">
        <v>1</v>
      </c>
      <c r="C3" s="478"/>
      <c r="D3" s="478" t="s">
        <v>2</v>
      </c>
      <c r="E3" s="478" t="s">
        <v>42</v>
      </c>
      <c r="F3" s="478" t="s">
        <v>3</v>
      </c>
      <c r="G3" s="478"/>
      <c r="H3" s="478"/>
      <c r="I3" s="478"/>
      <c r="J3" s="478"/>
      <c r="K3" s="478" t="s">
        <v>4</v>
      </c>
      <c r="L3" s="478" t="s">
        <v>128</v>
      </c>
      <c r="M3" s="478" t="s">
        <v>129</v>
      </c>
    </row>
    <row r="4" spans="1:258" ht="18" customHeight="1" thickBot="1">
      <c r="A4" s="478"/>
      <c r="B4" s="478"/>
      <c r="C4" s="478"/>
      <c r="D4" s="478"/>
      <c r="E4" s="478"/>
      <c r="F4" s="478" t="s">
        <v>5</v>
      </c>
      <c r="G4" s="478" t="s">
        <v>123</v>
      </c>
      <c r="H4" s="478"/>
      <c r="I4" s="478"/>
      <c r="J4" s="478"/>
      <c r="K4" s="478"/>
      <c r="L4" s="478"/>
      <c r="M4" s="478"/>
    </row>
    <row r="5" spans="1:258" ht="39" customHeight="1" thickBot="1">
      <c r="A5" s="478"/>
      <c r="B5" s="478"/>
      <c r="C5" s="478"/>
      <c r="D5" s="478"/>
      <c r="E5" s="478"/>
      <c r="F5" s="478"/>
      <c r="G5" s="478" t="s">
        <v>6</v>
      </c>
      <c r="H5" s="478"/>
      <c r="I5" s="478"/>
      <c r="J5" s="478" t="s">
        <v>7</v>
      </c>
      <c r="K5" s="478"/>
      <c r="L5" s="478"/>
      <c r="M5" s="478"/>
    </row>
    <row r="6" spans="1:258" ht="21.75" customHeight="1" thickBot="1">
      <c r="A6" s="478"/>
      <c r="B6" s="478"/>
      <c r="C6" s="478"/>
      <c r="D6" s="478"/>
      <c r="E6" s="478"/>
      <c r="F6" s="478"/>
      <c r="G6" s="478" t="s">
        <v>124</v>
      </c>
      <c r="H6" s="478" t="s">
        <v>125</v>
      </c>
      <c r="I6" s="478"/>
      <c r="J6" s="478"/>
      <c r="K6" s="478"/>
      <c r="L6" s="478"/>
      <c r="M6" s="478"/>
    </row>
    <row r="7" spans="1:258" ht="57.75" customHeight="1" thickBot="1">
      <c r="A7" s="478"/>
      <c r="B7" s="478"/>
      <c r="C7" s="478"/>
      <c r="D7" s="478"/>
      <c r="E7" s="478"/>
      <c r="F7" s="478"/>
      <c r="G7" s="478"/>
      <c r="H7" s="36" t="s">
        <v>134</v>
      </c>
      <c r="I7" s="36" t="s">
        <v>127</v>
      </c>
      <c r="J7" s="478"/>
      <c r="K7" s="478"/>
      <c r="L7" s="478"/>
      <c r="M7" s="478"/>
    </row>
    <row r="8" spans="1:258" ht="16.5" customHeight="1" thickBot="1">
      <c r="A8" s="37">
        <v>1</v>
      </c>
      <c r="B8" s="479">
        <v>2</v>
      </c>
      <c r="C8" s="479"/>
      <c r="D8" s="37">
        <v>3</v>
      </c>
      <c r="E8" s="37">
        <v>4</v>
      </c>
      <c r="F8" s="37">
        <v>5</v>
      </c>
      <c r="G8" s="37">
        <v>6</v>
      </c>
      <c r="H8" s="37">
        <v>7</v>
      </c>
      <c r="I8" s="37">
        <v>8</v>
      </c>
      <c r="J8" s="37">
        <v>9</v>
      </c>
      <c r="K8" s="37">
        <v>10</v>
      </c>
      <c r="L8" s="37">
        <v>11</v>
      </c>
      <c r="M8" s="37">
        <v>12</v>
      </c>
    </row>
    <row r="9" spans="1:258" ht="21.75" customHeight="1" thickBot="1">
      <c r="A9" s="480" t="s">
        <v>160</v>
      </c>
      <c r="B9" s="481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2"/>
    </row>
    <row r="10" spans="1:258" ht="22.5" customHeight="1">
      <c r="A10" s="483" t="s">
        <v>135</v>
      </c>
      <c r="B10" s="483"/>
      <c r="C10" s="483"/>
      <c r="D10" s="483"/>
      <c r="E10" s="483"/>
      <c r="F10" s="483"/>
      <c r="G10" s="483"/>
      <c r="H10" s="483"/>
      <c r="I10" s="483"/>
      <c r="J10" s="483"/>
      <c r="K10" s="483"/>
      <c r="L10" s="483"/>
      <c r="M10" s="483"/>
    </row>
    <row r="11" spans="1:258" ht="21.75" customHeight="1">
      <c r="A11" s="483" t="s">
        <v>136</v>
      </c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  <c r="M11" s="483"/>
    </row>
    <row r="12" spans="1:258" ht="27.6" customHeight="1">
      <c r="A12" s="440" t="s">
        <v>8</v>
      </c>
      <c r="B12" s="487" t="s">
        <v>56</v>
      </c>
      <c r="C12" s="488"/>
      <c r="D12" s="20">
        <v>2017</v>
      </c>
      <c r="E12" s="21">
        <f>J12</f>
        <v>4</v>
      </c>
      <c r="F12" s="21" t="s">
        <v>9</v>
      </c>
      <c r="G12" s="21" t="s">
        <v>9</v>
      </c>
      <c r="H12" s="21" t="s">
        <v>9</v>
      </c>
      <c r="I12" s="21" t="s">
        <v>9</v>
      </c>
      <c r="J12" s="21">
        <v>4</v>
      </c>
      <c r="K12" s="21" t="s">
        <v>9</v>
      </c>
      <c r="L12" s="440" t="s">
        <v>29</v>
      </c>
      <c r="M12" s="440" t="s">
        <v>57</v>
      </c>
    </row>
    <row r="13" spans="1:258" ht="27.6" customHeight="1">
      <c r="A13" s="441"/>
      <c r="B13" s="489"/>
      <c r="C13" s="490"/>
      <c r="D13" s="20">
        <v>2018</v>
      </c>
      <c r="E13" s="21">
        <v>3.4</v>
      </c>
      <c r="F13" s="21" t="s">
        <v>9</v>
      </c>
      <c r="G13" s="21" t="s">
        <v>9</v>
      </c>
      <c r="H13" s="21" t="s">
        <v>9</v>
      </c>
      <c r="I13" s="21" t="s">
        <v>9</v>
      </c>
      <c r="J13" s="153">
        <v>3.4</v>
      </c>
      <c r="K13" s="21" t="s">
        <v>9</v>
      </c>
      <c r="L13" s="441"/>
      <c r="M13" s="441"/>
    </row>
    <row r="14" spans="1:258" ht="24" customHeight="1">
      <c r="A14" s="441"/>
      <c r="B14" s="489"/>
      <c r="C14" s="490"/>
      <c r="D14" s="20">
        <v>2019</v>
      </c>
      <c r="E14" s="21">
        <v>10</v>
      </c>
      <c r="F14" s="21" t="s">
        <v>9</v>
      </c>
      <c r="G14" s="21" t="s">
        <v>9</v>
      </c>
      <c r="H14" s="21" t="s">
        <v>9</v>
      </c>
      <c r="I14" s="21" t="s">
        <v>9</v>
      </c>
      <c r="J14" s="153">
        <v>10</v>
      </c>
      <c r="K14" s="21" t="s">
        <v>9</v>
      </c>
      <c r="L14" s="441"/>
      <c r="M14" s="441"/>
    </row>
    <row r="15" spans="1:258" ht="28.35" customHeight="1">
      <c r="A15" s="441"/>
      <c r="B15" s="489"/>
      <c r="C15" s="490"/>
      <c r="D15" s="20">
        <v>2020</v>
      </c>
      <c r="E15" s="121">
        <f>J15</f>
        <v>10</v>
      </c>
      <c r="F15" s="21" t="s">
        <v>9</v>
      </c>
      <c r="G15" s="21" t="s">
        <v>9</v>
      </c>
      <c r="H15" s="21" t="s">
        <v>9</v>
      </c>
      <c r="I15" s="21" t="s">
        <v>9</v>
      </c>
      <c r="J15" s="205">
        <v>10</v>
      </c>
      <c r="K15" s="21" t="s">
        <v>9</v>
      </c>
      <c r="L15" s="441"/>
      <c r="M15" s="441"/>
    </row>
    <row r="16" spans="1:258" ht="28.35" customHeight="1">
      <c r="A16" s="441"/>
      <c r="B16" s="489"/>
      <c r="C16" s="490"/>
      <c r="D16" s="20">
        <v>2021</v>
      </c>
      <c r="E16" s="21">
        <f>J16</f>
        <v>0</v>
      </c>
      <c r="F16" s="21" t="s">
        <v>9</v>
      </c>
      <c r="G16" s="21" t="s">
        <v>9</v>
      </c>
      <c r="H16" s="21" t="s">
        <v>9</v>
      </c>
      <c r="I16" s="21" t="s">
        <v>9</v>
      </c>
      <c r="J16" s="206">
        <v>0</v>
      </c>
      <c r="K16" s="21" t="s">
        <v>9</v>
      </c>
      <c r="L16" s="441"/>
      <c r="M16" s="441"/>
    </row>
    <row r="17" spans="1:13" ht="28.35" customHeight="1">
      <c r="A17" s="441"/>
      <c r="B17" s="489"/>
      <c r="C17" s="490"/>
      <c r="D17" s="20">
        <v>2022</v>
      </c>
      <c r="E17" s="21">
        <f>J17</f>
        <v>0</v>
      </c>
      <c r="F17" s="21" t="s">
        <v>9</v>
      </c>
      <c r="G17" s="131" t="s">
        <v>9</v>
      </c>
      <c r="H17" s="131" t="s">
        <v>9</v>
      </c>
      <c r="I17" s="131" t="s">
        <v>9</v>
      </c>
      <c r="J17" s="153">
        <v>0</v>
      </c>
      <c r="K17" s="21" t="s">
        <v>9</v>
      </c>
      <c r="L17" s="441"/>
      <c r="M17" s="441"/>
    </row>
    <row r="18" spans="1:13" ht="23.25" customHeight="1">
      <c r="A18" s="441"/>
      <c r="B18" s="489"/>
      <c r="C18" s="490"/>
      <c r="D18" s="130">
        <v>2023</v>
      </c>
      <c r="E18" s="131">
        <v>0</v>
      </c>
      <c r="F18" s="131" t="s">
        <v>9</v>
      </c>
      <c r="G18" s="131" t="s">
        <v>9</v>
      </c>
      <c r="H18" s="131" t="s">
        <v>9</v>
      </c>
      <c r="I18" s="131" t="s">
        <v>9</v>
      </c>
      <c r="J18" s="153">
        <v>0</v>
      </c>
      <c r="K18" s="131" t="s">
        <v>9</v>
      </c>
      <c r="L18" s="441"/>
      <c r="M18" s="441"/>
    </row>
    <row r="19" spans="1:13" ht="23.25" customHeight="1">
      <c r="A19" s="442"/>
      <c r="B19" s="491"/>
      <c r="C19" s="492"/>
      <c r="D19" s="264">
        <v>2024</v>
      </c>
      <c r="E19" s="266">
        <v>0</v>
      </c>
      <c r="F19" s="266"/>
      <c r="G19" s="266"/>
      <c r="H19" s="266"/>
      <c r="I19" s="266"/>
      <c r="J19" s="267">
        <v>0</v>
      </c>
      <c r="K19" s="266"/>
      <c r="L19" s="442"/>
      <c r="M19" s="442"/>
    </row>
    <row r="20" spans="1:13" ht="31.5" customHeight="1">
      <c r="A20" s="440" t="s">
        <v>14</v>
      </c>
      <c r="B20" s="464" t="s">
        <v>177</v>
      </c>
      <c r="C20" s="465"/>
      <c r="D20" s="20">
        <v>2017</v>
      </c>
      <c r="E20" s="223">
        <v>34.4</v>
      </c>
      <c r="F20" s="221" t="s">
        <v>9</v>
      </c>
      <c r="G20" s="221" t="s">
        <v>9</v>
      </c>
      <c r="H20" s="221" t="s">
        <v>9</v>
      </c>
      <c r="I20" s="221" t="s">
        <v>9</v>
      </c>
      <c r="J20" s="60">
        <v>34.4</v>
      </c>
      <c r="K20" s="221" t="s">
        <v>9</v>
      </c>
      <c r="L20" s="440" t="s">
        <v>58</v>
      </c>
      <c r="M20" s="484" t="s">
        <v>119</v>
      </c>
    </row>
    <row r="21" spans="1:13" ht="24.75" customHeight="1">
      <c r="A21" s="441"/>
      <c r="B21" s="466"/>
      <c r="C21" s="467"/>
      <c r="D21" s="20">
        <v>2018</v>
      </c>
      <c r="E21" s="223">
        <v>44.5</v>
      </c>
      <c r="F21" s="221" t="s">
        <v>9</v>
      </c>
      <c r="G21" s="221" t="s">
        <v>9</v>
      </c>
      <c r="H21" s="221" t="s">
        <v>9</v>
      </c>
      <c r="I21" s="221" t="s">
        <v>9</v>
      </c>
      <c r="J21" s="60">
        <v>44.5</v>
      </c>
      <c r="K21" s="221" t="s">
        <v>9</v>
      </c>
      <c r="L21" s="441"/>
      <c r="M21" s="485"/>
    </row>
    <row r="22" spans="1:13" ht="30" customHeight="1">
      <c r="A22" s="441"/>
      <c r="B22" s="466"/>
      <c r="C22" s="467"/>
      <c r="D22" s="20">
        <v>2019</v>
      </c>
      <c r="E22" s="13">
        <v>43.256999999999998</v>
      </c>
      <c r="F22" s="221" t="s">
        <v>9</v>
      </c>
      <c r="G22" s="221" t="s">
        <v>9</v>
      </c>
      <c r="H22" s="221" t="s">
        <v>9</v>
      </c>
      <c r="I22" s="221" t="s">
        <v>9</v>
      </c>
      <c r="J22" s="60">
        <v>43.256999999999998</v>
      </c>
      <c r="K22" s="221" t="s">
        <v>9</v>
      </c>
      <c r="L22" s="441"/>
      <c r="M22" s="485"/>
    </row>
    <row r="23" spans="1:13" ht="21.75" customHeight="1">
      <c r="A23" s="441"/>
      <c r="B23" s="466"/>
      <c r="C23" s="467"/>
      <c r="D23" s="20">
        <v>2020</v>
      </c>
      <c r="E23" s="223">
        <f>J23</f>
        <v>42.988999999999997</v>
      </c>
      <c r="F23" s="223" t="s">
        <v>9</v>
      </c>
      <c r="G23" s="223" t="s">
        <v>9</v>
      </c>
      <c r="H23" s="223" t="s">
        <v>9</v>
      </c>
      <c r="I23" s="223" t="s">
        <v>9</v>
      </c>
      <c r="J23" s="118">
        <v>42.988999999999997</v>
      </c>
      <c r="K23" s="221" t="s">
        <v>9</v>
      </c>
      <c r="L23" s="441"/>
      <c r="M23" s="485"/>
    </row>
    <row r="24" spans="1:13" ht="23.25" customHeight="1">
      <c r="A24" s="441"/>
      <c r="B24" s="466"/>
      <c r="C24" s="467"/>
      <c r="D24" s="20">
        <v>2021</v>
      </c>
      <c r="E24" s="221">
        <f>J24</f>
        <v>43</v>
      </c>
      <c r="F24" s="221" t="s">
        <v>9</v>
      </c>
      <c r="G24" s="221" t="s">
        <v>9</v>
      </c>
      <c r="H24" s="221" t="s">
        <v>9</v>
      </c>
      <c r="I24" s="221" t="s">
        <v>9</v>
      </c>
      <c r="J24" s="303">
        <v>43</v>
      </c>
      <c r="K24" s="221" t="s">
        <v>9</v>
      </c>
      <c r="L24" s="441"/>
      <c r="M24" s="485"/>
    </row>
    <row r="25" spans="1:13" ht="26.25" customHeight="1">
      <c r="A25" s="441"/>
      <c r="B25" s="466"/>
      <c r="C25" s="467"/>
      <c r="D25" s="20">
        <v>2022</v>
      </c>
      <c r="E25" s="223">
        <f>J25</f>
        <v>43</v>
      </c>
      <c r="F25" s="221" t="s">
        <v>9</v>
      </c>
      <c r="G25" s="221" t="s">
        <v>9</v>
      </c>
      <c r="H25" s="221" t="s">
        <v>9</v>
      </c>
      <c r="I25" s="221" t="s">
        <v>9</v>
      </c>
      <c r="J25" s="60">
        <v>43</v>
      </c>
      <c r="K25" s="221" t="s">
        <v>9</v>
      </c>
      <c r="L25" s="441"/>
      <c r="M25" s="485"/>
    </row>
    <row r="26" spans="1:13" ht="26.25" customHeight="1">
      <c r="A26" s="441"/>
      <c r="B26" s="466"/>
      <c r="C26" s="467"/>
      <c r="D26" s="130">
        <v>2023</v>
      </c>
      <c r="E26" s="223">
        <f>J26</f>
        <v>43</v>
      </c>
      <c r="F26" s="221" t="s">
        <v>9</v>
      </c>
      <c r="G26" s="221" t="s">
        <v>9</v>
      </c>
      <c r="H26" s="221" t="s">
        <v>9</v>
      </c>
      <c r="I26" s="221" t="s">
        <v>9</v>
      </c>
      <c r="J26" s="60">
        <v>43</v>
      </c>
      <c r="K26" s="221" t="s">
        <v>9</v>
      </c>
      <c r="L26" s="441"/>
      <c r="M26" s="485"/>
    </row>
    <row r="27" spans="1:13" ht="26.25" customHeight="1">
      <c r="A27" s="442"/>
      <c r="B27" s="468"/>
      <c r="C27" s="469"/>
      <c r="D27" s="264">
        <v>2024</v>
      </c>
      <c r="E27" s="273">
        <f>J27</f>
        <v>43</v>
      </c>
      <c r="F27" s="266"/>
      <c r="G27" s="266"/>
      <c r="H27" s="266"/>
      <c r="I27" s="266"/>
      <c r="J27" s="60">
        <v>43</v>
      </c>
      <c r="K27" s="266"/>
      <c r="L27" s="442"/>
      <c r="M27" s="486"/>
    </row>
    <row r="28" spans="1:13" ht="24" customHeight="1">
      <c r="A28" s="440" t="s">
        <v>18</v>
      </c>
      <c r="B28" s="464" t="s">
        <v>162</v>
      </c>
      <c r="C28" s="465"/>
      <c r="D28" s="130">
        <v>2017</v>
      </c>
      <c r="E28" s="221">
        <v>0</v>
      </c>
      <c r="F28" s="221" t="s">
        <v>9</v>
      </c>
      <c r="G28" s="221" t="s">
        <v>9</v>
      </c>
      <c r="H28" s="221" t="s">
        <v>9</v>
      </c>
      <c r="I28" s="221" t="s">
        <v>9</v>
      </c>
      <c r="J28" s="222" t="s">
        <v>9</v>
      </c>
      <c r="K28" s="221">
        <v>0</v>
      </c>
      <c r="L28" s="440" t="s">
        <v>59</v>
      </c>
      <c r="M28" s="440" t="s">
        <v>60</v>
      </c>
    </row>
    <row r="29" spans="1:13" ht="23.25" customHeight="1">
      <c r="A29" s="441"/>
      <c r="B29" s="466"/>
      <c r="C29" s="467"/>
      <c r="D29" s="20">
        <v>2018</v>
      </c>
      <c r="E29" s="221">
        <v>250</v>
      </c>
      <c r="F29" s="221" t="s">
        <v>9</v>
      </c>
      <c r="G29" s="221" t="s">
        <v>9</v>
      </c>
      <c r="H29" s="221" t="s">
        <v>9</v>
      </c>
      <c r="I29" s="221" t="s">
        <v>9</v>
      </c>
      <c r="J29" s="222" t="s">
        <v>9</v>
      </c>
      <c r="K29" s="221">
        <v>250</v>
      </c>
      <c r="L29" s="441"/>
      <c r="M29" s="441"/>
    </row>
    <row r="30" spans="1:13" ht="23.25" customHeight="1">
      <c r="A30" s="441"/>
      <c r="B30" s="466"/>
      <c r="C30" s="467"/>
      <c r="D30" s="20">
        <v>2019</v>
      </c>
      <c r="E30" s="21">
        <f>K30</f>
        <v>156.49</v>
      </c>
      <c r="F30" s="21" t="s">
        <v>9</v>
      </c>
      <c r="G30" s="21" t="s">
        <v>9</v>
      </c>
      <c r="H30" s="21" t="s">
        <v>9</v>
      </c>
      <c r="I30" s="21" t="s">
        <v>9</v>
      </c>
      <c r="J30" s="222" t="s">
        <v>9</v>
      </c>
      <c r="K30" s="21">
        <v>156.49</v>
      </c>
      <c r="L30" s="441"/>
      <c r="M30" s="441"/>
    </row>
    <row r="31" spans="1:13" ht="26.25" customHeight="1">
      <c r="A31" s="441"/>
      <c r="B31" s="466"/>
      <c r="C31" s="467"/>
      <c r="D31" s="20">
        <v>2020</v>
      </c>
      <c r="E31" s="21">
        <f>K31</f>
        <v>0</v>
      </c>
      <c r="F31" s="21" t="s">
        <v>9</v>
      </c>
      <c r="G31" s="21" t="s">
        <v>9</v>
      </c>
      <c r="H31" s="21" t="s">
        <v>9</v>
      </c>
      <c r="I31" s="21" t="s">
        <v>9</v>
      </c>
      <c r="J31" s="222" t="s">
        <v>9</v>
      </c>
      <c r="K31" s="21">
        <v>0</v>
      </c>
      <c r="L31" s="441"/>
      <c r="M31" s="441"/>
    </row>
    <row r="32" spans="1:13" ht="26.25" customHeight="1">
      <c r="A32" s="441"/>
      <c r="B32" s="466"/>
      <c r="C32" s="467"/>
      <c r="D32" s="20">
        <v>2021</v>
      </c>
      <c r="E32" s="21">
        <f>K32</f>
        <v>150</v>
      </c>
      <c r="F32" s="21" t="s">
        <v>9</v>
      </c>
      <c r="G32" s="21" t="s">
        <v>9</v>
      </c>
      <c r="H32" s="21" t="s">
        <v>9</v>
      </c>
      <c r="I32" s="21" t="s">
        <v>9</v>
      </c>
      <c r="J32" s="222" t="s">
        <v>9</v>
      </c>
      <c r="K32" s="21">
        <v>150</v>
      </c>
      <c r="L32" s="441"/>
      <c r="M32" s="441"/>
    </row>
    <row r="33" spans="1:13" ht="23.25" customHeight="1">
      <c r="A33" s="441"/>
      <c r="B33" s="466"/>
      <c r="C33" s="467"/>
      <c r="D33" s="20">
        <v>2022</v>
      </c>
      <c r="E33" s="21">
        <f>K33</f>
        <v>150</v>
      </c>
      <c r="F33" s="21" t="s">
        <v>9</v>
      </c>
      <c r="G33" s="137" t="s">
        <v>9</v>
      </c>
      <c r="H33" s="137" t="s">
        <v>9</v>
      </c>
      <c r="I33" s="137" t="s">
        <v>9</v>
      </c>
      <c r="J33" s="222" t="s">
        <v>9</v>
      </c>
      <c r="K33" s="21">
        <v>150</v>
      </c>
      <c r="L33" s="441"/>
      <c r="M33" s="441"/>
    </row>
    <row r="34" spans="1:13" ht="23.25" customHeight="1">
      <c r="A34" s="441"/>
      <c r="B34" s="466"/>
      <c r="C34" s="467"/>
      <c r="D34" s="138">
        <v>2023</v>
      </c>
      <c r="E34" s="137">
        <v>150</v>
      </c>
      <c r="F34" s="137" t="s">
        <v>9</v>
      </c>
      <c r="G34" s="266" t="s">
        <v>9</v>
      </c>
      <c r="H34" s="266" t="s">
        <v>9</v>
      </c>
      <c r="I34" s="266" t="s">
        <v>9</v>
      </c>
      <c r="J34" s="222" t="s">
        <v>9</v>
      </c>
      <c r="K34" s="137">
        <v>150</v>
      </c>
      <c r="L34" s="441"/>
      <c r="M34" s="441"/>
    </row>
    <row r="35" spans="1:13" ht="23.25" customHeight="1">
      <c r="A35" s="442"/>
      <c r="B35" s="468"/>
      <c r="C35" s="469"/>
      <c r="D35" s="264">
        <v>2024</v>
      </c>
      <c r="E35" s="266">
        <f>K35</f>
        <v>150</v>
      </c>
      <c r="F35" s="266" t="s">
        <v>9</v>
      </c>
      <c r="G35" s="266" t="s">
        <v>9</v>
      </c>
      <c r="H35" s="266" t="s">
        <v>9</v>
      </c>
      <c r="I35" s="266" t="s">
        <v>9</v>
      </c>
      <c r="J35" s="303" t="s">
        <v>9</v>
      </c>
      <c r="K35" s="266">
        <v>150</v>
      </c>
      <c r="L35" s="442"/>
      <c r="M35" s="442"/>
    </row>
    <row r="36" spans="1:13" ht="16.5" customHeight="1">
      <c r="A36" s="440" t="s">
        <v>21</v>
      </c>
      <c r="B36" s="464" t="s">
        <v>61</v>
      </c>
      <c r="C36" s="465"/>
      <c r="D36" s="444">
        <v>2017</v>
      </c>
      <c r="E36" s="443">
        <f>J36</f>
        <v>5</v>
      </c>
      <c r="F36" s="443" t="s">
        <v>9</v>
      </c>
      <c r="G36" s="443" t="s">
        <v>9</v>
      </c>
      <c r="H36" s="443" t="s">
        <v>9</v>
      </c>
      <c r="I36" s="443" t="s">
        <v>9</v>
      </c>
      <c r="J36" s="462">
        <v>5</v>
      </c>
      <c r="K36" s="443" t="s">
        <v>9</v>
      </c>
      <c r="L36" s="440" t="s">
        <v>29</v>
      </c>
      <c r="M36" s="440" t="s">
        <v>62</v>
      </c>
    </row>
    <row r="37" spans="1:13" ht="12" customHeight="1">
      <c r="A37" s="441"/>
      <c r="B37" s="466"/>
      <c r="C37" s="467"/>
      <c r="D37" s="444"/>
      <c r="E37" s="443"/>
      <c r="F37" s="443"/>
      <c r="G37" s="443"/>
      <c r="H37" s="443"/>
      <c r="I37" s="443"/>
      <c r="J37" s="462"/>
      <c r="K37" s="443"/>
      <c r="L37" s="441"/>
      <c r="M37" s="441"/>
    </row>
    <row r="38" spans="1:13" ht="25.35" customHeight="1">
      <c r="A38" s="441"/>
      <c r="B38" s="466"/>
      <c r="C38" s="467"/>
      <c r="D38" s="20">
        <v>2018</v>
      </c>
      <c r="E38" s="21">
        <v>0</v>
      </c>
      <c r="F38" s="21" t="s">
        <v>9</v>
      </c>
      <c r="G38" s="21" t="s">
        <v>9</v>
      </c>
      <c r="H38" s="21" t="s">
        <v>9</v>
      </c>
      <c r="I38" s="21" t="s">
        <v>9</v>
      </c>
      <c r="J38" s="222">
        <v>0</v>
      </c>
      <c r="K38" s="21" t="s">
        <v>9</v>
      </c>
      <c r="L38" s="441"/>
      <c r="M38" s="441"/>
    </row>
    <row r="39" spans="1:13" ht="23.1" customHeight="1">
      <c r="A39" s="441"/>
      <c r="B39" s="466"/>
      <c r="C39" s="467"/>
      <c r="D39" s="20">
        <v>2019</v>
      </c>
      <c r="E39" s="21">
        <v>10</v>
      </c>
      <c r="F39" s="21" t="s">
        <v>9</v>
      </c>
      <c r="G39" s="21" t="s">
        <v>9</v>
      </c>
      <c r="H39" s="21" t="s">
        <v>9</v>
      </c>
      <c r="I39" s="21" t="s">
        <v>9</v>
      </c>
      <c r="J39" s="222">
        <v>10</v>
      </c>
      <c r="K39" s="21" t="s">
        <v>9</v>
      </c>
      <c r="L39" s="441"/>
      <c r="M39" s="441"/>
    </row>
    <row r="40" spans="1:13" ht="23.1" customHeight="1">
      <c r="A40" s="441"/>
      <c r="B40" s="466"/>
      <c r="C40" s="467"/>
      <c r="D40" s="22">
        <v>2020</v>
      </c>
      <c r="E40" s="5">
        <f t="shared" ref="E40:E45" si="0">J40</f>
        <v>5</v>
      </c>
      <c r="F40" s="5" t="s">
        <v>9</v>
      </c>
      <c r="G40" s="5" t="s">
        <v>9</v>
      </c>
      <c r="H40" s="5" t="s">
        <v>9</v>
      </c>
      <c r="I40" s="5" t="s">
        <v>9</v>
      </c>
      <c r="J40" s="162">
        <v>5</v>
      </c>
      <c r="K40" s="5" t="s">
        <v>9</v>
      </c>
      <c r="L40" s="441"/>
      <c r="M40" s="441"/>
    </row>
    <row r="41" spans="1:13" ht="23.1" customHeight="1">
      <c r="A41" s="441"/>
      <c r="B41" s="466"/>
      <c r="C41" s="467"/>
      <c r="D41" s="12">
        <v>2021</v>
      </c>
      <c r="E41" s="33">
        <f t="shared" si="0"/>
        <v>15</v>
      </c>
      <c r="F41" s="12" t="s">
        <v>9</v>
      </c>
      <c r="G41" s="12" t="s">
        <v>9</v>
      </c>
      <c r="H41" s="12" t="s">
        <v>9</v>
      </c>
      <c r="I41" s="12" t="s">
        <v>9</v>
      </c>
      <c r="J41" s="181">
        <v>15</v>
      </c>
      <c r="K41" s="12" t="s">
        <v>9</v>
      </c>
      <c r="L41" s="441"/>
      <c r="M41" s="441"/>
    </row>
    <row r="42" spans="1:13" ht="23.1" customHeight="1">
      <c r="A42" s="441"/>
      <c r="B42" s="466"/>
      <c r="C42" s="467"/>
      <c r="D42" s="12">
        <v>2022</v>
      </c>
      <c r="E42" s="33">
        <f t="shared" si="0"/>
        <v>15</v>
      </c>
      <c r="F42" s="12" t="s">
        <v>9</v>
      </c>
      <c r="G42" s="12" t="s">
        <v>9</v>
      </c>
      <c r="H42" s="12" t="s">
        <v>9</v>
      </c>
      <c r="I42" s="12" t="s">
        <v>9</v>
      </c>
      <c r="J42" s="181">
        <v>15</v>
      </c>
      <c r="K42" s="12" t="s">
        <v>9</v>
      </c>
      <c r="L42" s="441"/>
      <c r="M42" s="441"/>
    </row>
    <row r="43" spans="1:13" ht="23.1" customHeight="1">
      <c r="A43" s="441"/>
      <c r="B43" s="466"/>
      <c r="C43" s="467"/>
      <c r="D43" s="12">
        <v>2023</v>
      </c>
      <c r="E43" s="33">
        <f t="shared" si="0"/>
        <v>15</v>
      </c>
      <c r="F43" s="12" t="s">
        <v>9</v>
      </c>
      <c r="G43" s="12" t="s">
        <v>9</v>
      </c>
      <c r="H43" s="12" t="s">
        <v>9</v>
      </c>
      <c r="I43" s="12" t="s">
        <v>9</v>
      </c>
      <c r="J43" s="181">
        <v>15</v>
      </c>
      <c r="K43" s="12" t="s">
        <v>9</v>
      </c>
      <c r="L43" s="441"/>
      <c r="M43" s="441"/>
    </row>
    <row r="44" spans="1:13" ht="23.1" customHeight="1">
      <c r="A44" s="442"/>
      <c r="B44" s="468"/>
      <c r="C44" s="469"/>
      <c r="D44" s="264">
        <v>2024</v>
      </c>
      <c r="E44" s="33">
        <f t="shared" si="0"/>
        <v>15</v>
      </c>
      <c r="F44" s="12"/>
      <c r="G44" s="12"/>
      <c r="H44" s="12"/>
      <c r="I44" s="12"/>
      <c r="J44" s="181">
        <v>15</v>
      </c>
      <c r="K44" s="12"/>
      <c r="L44" s="442"/>
      <c r="M44" s="442"/>
    </row>
    <row r="45" spans="1:13" ht="25.5" customHeight="1">
      <c r="A45" s="440" t="s">
        <v>63</v>
      </c>
      <c r="B45" s="464" t="s">
        <v>155</v>
      </c>
      <c r="C45" s="465"/>
      <c r="D45" s="20">
        <v>2017</v>
      </c>
      <c r="E45" s="21">
        <f t="shared" si="0"/>
        <v>25</v>
      </c>
      <c r="F45" s="21" t="s">
        <v>9</v>
      </c>
      <c r="G45" s="21" t="s">
        <v>9</v>
      </c>
      <c r="H45" s="21" t="s">
        <v>9</v>
      </c>
      <c r="I45" s="21" t="s">
        <v>9</v>
      </c>
      <c r="J45" s="222">
        <v>25</v>
      </c>
      <c r="K45" s="12" t="s">
        <v>9</v>
      </c>
      <c r="L45" s="440" t="s">
        <v>16</v>
      </c>
      <c r="M45" s="437" t="s">
        <v>64</v>
      </c>
    </row>
    <row r="46" spans="1:13" ht="18.75" customHeight="1">
      <c r="A46" s="441"/>
      <c r="B46" s="466"/>
      <c r="C46" s="467"/>
      <c r="D46" s="20">
        <v>2018</v>
      </c>
      <c r="E46" s="21">
        <v>19</v>
      </c>
      <c r="F46" s="21" t="s">
        <v>9</v>
      </c>
      <c r="G46" s="131" t="s">
        <v>9</v>
      </c>
      <c r="H46" s="131" t="s">
        <v>9</v>
      </c>
      <c r="I46" s="131" t="s">
        <v>9</v>
      </c>
      <c r="J46" s="222">
        <v>19</v>
      </c>
      <c r="K46" s="12" t="s">
        <v>9</v>
      </c>
      <c r="L46" s="441"/>
      <c r="M46" s="438"/>
    </row>
    <row r="47" spans="1:13" ht="22.5" customHeight="1">
      <c r="A47" s="441"/>
      <c r="B47" s="466"/>
      <c r="C47" s="467"/>
      <c r="D47" s="20">
        <v>2019</v>
      </c>
      <c r="E47" s="21">
        <v>10</v>
      </c>
      <c r="F47" s="131" t="s">
        <v>9</v>
      </c>
      <c r="G47" s="131" t="s">
        <v>9</v>
      </c>
      <c r="H47" s="131" t="s">
        <v>9</v>
      </c>
      <c r="I47" s="131" t="s">
        <v>9</v>
      </c>
      <c r="J47" s="222">
        <v>10</v>
      </c>
      <c r="K47" s="183" t="s">
        <v>9</v>
      </c>
      <c r="L47" s="441"/>
      <c r="M47" s="438"/>
    </row>
    <row r="48" spans="1:13" ht="21.75" customHeight="1">
      <c r="A48" s="441"/>
      <c r="B48" s="466"/>
      <c r="C48" s="467"/>
      <c r="D48" s="130">
        <v>2020</v>
      </c>
      <c r="E48" s="131">
        <f>J48</f>
        <v>0</v>
      </c>
      <c r="F48" s="131" t="s">
        <v>9</v>
      </c>
      <c r="G48" s="131" t="s">
        <v>9</v>
      </c>
      <c r="H48" s="131" t="s">
        <v>9</v>
      </c>
      <c r="I48" s="131" t="s">
        <v>9</v>
      </c>
      <c r="J48" s="222">
        <v>0</v>
      </c>
      <c r="K48" s="183" t="s">
        <v>9</v>
      </c>
      <c r="L48" s="441"/>
      <c r="M48" s="438"/>
    </row>
    <row r="49" spans="1:13" ht="22.5" customHeight="1">
      <c r="A49" s="441"/>
      <c r="B49" s="466"/>
      <c r="C49" s="467"/>
      <c r="D49" s="130">
        <v>2021</v>
      </c>
      <c r="E49" s="131">
        <f>J49</f>
        <v>0</v>
      </c>
      <c r="F49" s="131" t="s">
        <v>9</v>
      </c>
      <c r="G49" s="131" t="s">
        <v>9</v>
      </c>
      <c r="H49" s="131" t="s">
        <v>9</v>
      </c>
      <c r="I49" s="131" t="s">
        <v>9</v>
      </c>
      <c r="J49" s="222">
        <v>0</v>
      </c>
      <c r="K49" s="183" t="s">
        <v>9</v>
      </c>
      <c r="L49" s="441"/>
      <c r="M49" s="438"/>
    </row>
    <row r="50" spans="1:13" ht="22.5" customHeight="1">
      <c r="A50" s="441"/>
      <c r="B50" s="466"/>
      <c r="C50" s="467"/>
      <c r="D50" s="130">
        <v>2022</v>
      </c>
      <c r="E50" s="131">
        <f>J50</f>
        <v>0</v>
      </c>
      <c r="F50" s="131" t="s">
        <v>9</v>
      </c>
      <c r="G50" s="131" t="s">
        <v>9</v>
      </c>
      <c r="H50" s="131" t="s">
        <v>9</v>
      </c>
      <c r="I50" s="131" t="s">
        <v>9</v>
      </c>
      <c r="J50" s="222">
        <v>0</v>
      </c>
      <c r="K50" s="183" t="s">
        <v>9</v>
      </c>
      <c r="L50" s="441"/>
      <c r="M50" s="438"/>
    </row>
    <row r="51" spans="1:13" ht="24" customHeight="1">
      <c r="A51" s="441"/>
      <c r="B51" s="466"/>
      <c r="C51" s="467"/>
      <c r="D51" s="130">
        <v>2023</v>
      </c>
      <c r="E51" s="131">
        <f>J51</f>
        <v>0</v>
      </c>
      <c r="F51" s="21" t="s">
        <v>9</v>
      </c>
      <c r="G51" s="131" t="s">
        <v>9</v>
      </c>
      <c r="H51" s="131" t="s">
        <v>9</v>
      </c>
      <c r="I51" s="131" t="s">
        <v>9</v>
      </c>
      <c r="J51" s="222">
        <v>0</v>
      </c>
      <c r="K51" s="183" t="s">
        <v>9</v>
      </c>
      <c r="L51" s="441"/>
      <c r="M51" s="438"/>
    </row>
    <row r="52" spans="1:13" ht="25.5" customHeight="1">
      <c r="A52" s="442"/>
      <c r="B52" s="468"/>
      <c r="C52" s="469"/>
      <c r="D52" s="264">
        <v>2024</v>
      </c>
      <c r="E52" s="266">
        <f>J52</f>
        <v>0</v>
      </c>
      <c r="F52" s="266"/>
      <c r="G52" s="266"/>
      <c r="H52" s="266"/>
      <c r="I52" s="266"/>
      <c r="J52" s="267">
        <v>0</v>
      </c>
      <c r="K52" s="183" t="s">
        <v>9</v>
      </c>
      <c r="L52" s="441"/>
      <c r="M52" s="438"/>
    </row>
    <row r="53" spans="1:13" ht="27" customHeight="1">
      <c r="A53" s="440">
        <v>6</v>
      </c>
      <c r="B53" s="20"/>
      <c r="C53" s="465" t="s">
        <v>158</v>
      </c>
      <c r="D53" s="20">
        <v>2017</v>
      </c>
      <c r="E53" s="21">
        <v>0</v>
      </c>
      <c r="F53" s="21" t="s">
        <v>9</v>
      </c>
      <c r="G53" s="21" t="s">
        <v>9</v>
      </c>
      <c r="H53" s="21" t="s">
        <v>9</v>
      </c>
      <c r="I53" s="21" t="s">
        <v>9</v>
      </c>
      <c r="J53" s="222">
        <v>0</v>
      </c>
      <c r="K53" s="183" t="s">
        <v>9</v>
      </c>
      <c r="L53" s="441"/>
      <c r="M53" s="438"/>
    </row>
    <row r="54" spans="1:13" ht="23.25" customHeight="1">
      <c r="A54" s="441"/>
      <c r="B54" s="20"/>
      <c r="C54" s="467"/>
      <c r="D54" s="20">
        <v>2018</v>
      </c>
      <c r="E54" s="21">
        <v>6</v>
      </c>
      <c r="F54" s="21" t="s">
        <v>9</v>
      </c>
      <c r="G54" s="21" t="s">
        <v>9</v>
      </c>
      <c r="H54" s="21" t="s">
        <v>9</v>
      </c>
      <c r="I54" s="21" t="s">
        <v>9</v>
      </c>
      <c r="J54" s="222">
        <v>6</v>
      </c>
      <c r="K54" s="183" t="s">
        <v>9</v>
      </c>
      <c r="L54" s="441"/>
      <c r="M54" s="438"/>
    </row>
    <row r="55" spans="1:13" ht="20.25" customHeight="1">
      <c r="A55" s="441"/>
      <c r="B55" s="20"/>
      <c r="C55" s="467"/>
      <c r="D55" s="20">
        <v>2019</v>
      </c>
      <c r="E55" s="21">
        <v>10</v>
      </c>
      <c r="F55" s="21" t="s">
        <v>9</v>
      </c>
      <c r="G55" s="21" t="s">
        <v>9</v>
      </c>
      <c r="H55" s="21" t="s">
        <v>9</v>
      </c>
      <c r="I55" s="21" t="s">
        <v>9</v>
      </c>
      <c r="J55" s="222">
        <v>10</v>
      </c>
      <c r="K55" s="183" t="s">
        <v>9</v>
      </c>
      <c r="L55" s="441"/>
      <c r="M55" s="438"/>
    </row>
    <row r="56" spans="1:13" ht="24" customHeight="1">
      <c r="A56" s="441"/>
      <c r="B56" s="20"/>
      <c r="C56" s="467"/>
      <c r="D56" s="20">
        <v>2020</v>
      </c>
      <c r="E56" s="121">
        <f>J56</f>
        <v>25</v>
      </c>
      <c r="F56" s="21" t="s">
        <v>9</v>
      </c>
      <c r="G56" s="21" t="s">
        <v>9</v>
      </c>
      <c r="H56" s="21" t="s">
        <v>9</v>
      </c>
      <c r="I56" s="21" t="s">
        <v>9</v>
      </c>
      <c r="J56" s="222">
        <v>25</v>
      </c>
      <c r="K56" s="183" t="s">
        <v>9</v>
      </c>
      <c r="L56" s="441"/>
      <c r="M56" s="438"/>
    </row>
    <row r="57" spans="1:13" ht="21.75" customHeight="1">
      <c r="A57" s="441"/>
      <c r="B57" s="20"/>
      <c r="C57" s="467"/>
      <c r="D57" s="20">
        <v>2021</v>
      </c>
      <c r="E57" s="21">
        <f>J57</f>
        <v>10</v>
      </c>
      <c r="F57" s="21" t="s">
        <v>9</v>
      </c>
      <c r="G57" s="21" t="s">
        <v>9</v>
      </c>
      <c r="H57" s="21" t="s">
        <v>9</v>
      </c>
      <c r="I57" s="21" t="s">
        <v>9</v>
      </c>
      <c r="J57" s="222">
        <v>10</v>
      </c>
      <c r="K57" s="183" t="s">
        <v>9</v>
      </c>
      <c r="L57" s="441"/>
      <c r="M57" s="438"/>
    </row>
    <row r="58" spans="1:13" ht="23.25" customHeight="1">
      <c r="A58" s="441"/>
      <c r="B58" s="23"/>
      <c r="C58" s="467"/>
      <c r="D58" s="20">
        <v>2022</v>
      </c>
      <c r="E58" s="21">
        <f>J58</f>
        <v>10</v>
      </c>
      <c r="F58" s="21" t="s">
        <v>9</v>
      </c>
      <c r="G58" s="131" t="s">
        <v>9</v>
      </c>
      <c r="H58" s="131" t="s">
        <v>9</v>
      </c>
      <c r="I58" s="131" t="s">
        <v>9</v>
      </c>
      <c r="J58" s="153">
        <v>10</v>
      </c>
      <c r="K58" s="183" t="s">
        <v>9</v>
      </c>
      <c r="L58" s="441"/>
      <c r="M58" s="438"/>
    </row>
    <row r="59" spans="1:13" ht="23.25" customHeight="1">
      <c r="A59" s="441"/>
      <c r="B59" s="133"/>
      <c r="C59" s="467"/>
      <c r="D59" s="130">
        <v>2023</v>
      </c>
      <c r="E59" s="131">
        <f>J59</f>
        <v>10</v>
      </c>
      <c r="F59" s="131" t="s">
        <v>9</v>
      </c>
      <c r="G59" s="131" t="s">
        <v>9</v>
      </c>
      <c r="H59" s="131" t="s">
        <v>9</v>
      </c>
      <c r="I59" s="131" t="s">
        <v>9</v>
      </c>
      <c r="J59" s="153">
        <v>10</v>
      </c>
      <c r="K59" s="183" t="s">
        <v>9</v>
      </c>
      <c r="L59" s="441"/>
      <c r="M59" s="438"/>
    </row>
    <row r="60" spans="1:13" ht="23.25" customHeight="1">
      <c r="A60" s="442"/>
      <c r="B60" s="262"/>
      <c r="C60" s="469"/>
      <c r="D60" s="292">
        <v>2024</v>
      </c>
      <c r="E60" s="266">
        <f>J60</f>
        <v>10</v>
      </c>
      <c r="F60" s="266"/>
      <c r="G60" s="266"/>
      <c r="H60" s="266"/>
      <c r="I60" s="266"/>
      <c r="J60" s="267">
        <v>10</v>
      </c>
      <c r="K60" s="183" t="s">
        <v>9</v>
      </c>
      <c r="L60" s="442"/>
      <c r="M60" s="439"/>
    </row>
    <row r="61" spans="1:13" ht="24.75" customHeight="1">
      <c r="A61" s="440" t="s">
        <v>30</v>
      </c>
      <c r="B61" s="464" t="s">
        <v>65</v>
      </c>
      <c r="C61" s="465"/>
      <c r="D61" s="24">
        <v>2017</v>
      </c>
      <c r="E61" s="21" t="s">
        <v>9</v>
      </c>
      <c r="F61" s="21" t="s">
        <v>9</v>
      </c>
      <c r="G61" s="21" t="s">
        <v>9</v>
      </c>
      <c r="H61" s="21" t="s">
        <v>9</v>
      </c>
      <c r="I61" s="21" t="s">
        <v>9</v>
      </c>
      <c r="J61" s="182" t="s">
        <v>9</v>
      </c>
      <c r="K61" s="183" t="s">
        <v>9</v>
      </c>
      <c r="L61" s="440" t="s">
        <v>66</v>
      </c>
      <c r="M61" s="440" t="s">
        <v>64</v>
      </c>
    </row>
    <row r="62" spans="1:13" ht="42.75" customHeight="1">
      <c r="A62" s="441"/>
      <c r="B62" s="466"/>
      <c r="C62" s="467"/>
      <c r="D62" s="24">
        <v>2018</v>
      </c>
      <c r="E62" s="21">
        <v>15</v>
      </c>
      <c r="F62" s="21" t="s">
        <v>9</v>
      </c>
      <c r="G62" s="21">
        <v>15</v>
      </c>
      <c r="H62" s="21" t="s">
        <v>9</v>
      </c>
      <c r="I62" s="21">
        <v>15</v>
      </c>
      <c r="J62" s="153" t="s">
        <v>9</v>
      </c>
      <c r="K62" s="183" t="s">
        <v>9</v>
      </c>
      <c r="L62" s="442"/>
      <c r="M62" s="441"/>
    </row>
    <row r="63" spans="1:13" ht="32.25" customHeight="1">
      <c r="A63" s="441"/>
      <c r="B63" s="466"/>
      <c r="C63" s="467"/>
      <c r="D63" s="24">
        <v>2019</v>
      </c>
      <c r="E63" s="21">
        <v>45</v>
      </c>
      <c r="F63" s="21" t="s">
        <v>9</v>
      </c>
      <c r="G63" s="21">
        <v>45</v>
      </c>
      <c r="H63" s="21" t="s">
        <v>9</v>
      </c>
      <c r="I63" s="21">
        <v>45</v>
      </c>
      <c r="J63" s="182" t="s">
        <v>9</v>
      </c>
      <c r="K63" s="183" t="s">
        <v>9</v>
      </c>
      <c r="L63" s="440" t="s">
        <v>16</v>
      </c>
      <c r="M63" s="441"/>
    </row>
    <row r="64" spans="1:13" ht="29.25" customHeight="1">
      <c r="A64" s="441"/>
      <c r="B64" s="466"/>
      <c r="C64" s="467"/>
      <c r="D64" s="24">
        <v>2020</v>
      </c>
      <c r="E64" s="21" t="s">
        <v>9</v>
      </c>
      <c r="F64" s="21" t="s">
        <v>9</v>
      </c>
      <c r="G64" s="266" t="s">
        <v>9</v>
      </c>
      <c r="H64" s="266" t="s">
        <v>9</v>
      </c>
      <c r="I64" s="21" t="s">
        <v>9</v>
      </c>
      <c r="J64" s="182" t="s">
        <v>9</v>
      </c>
      <c r="K64" s="183" t="s">
        <v>9</v>
      </c>
      <c r="L64" s="441"/>
      <c r="M64" s="441"/>
    </row>
    <row r="65" spans="1:13" ht="37.5" customHeight="1">
      <c r="A65" s="441"/>
      <c r="B65" s="466"/>
      <c r="C65" s="467"/>
      <c r="D65" s="497">
        <v>2021</v>
      </c>
      <c r="E65" s="266">
        <f>I65</f>
        <v>15</v>
      </c>
      <c r="F65" s="266" t="s">
        <v>9</v>
      </c>
      <c r="G65" s="266" t="s">
        <v>9</v>
      </c>
      <c r="H65" s="266" t="s">
        <v>9</v>
      </c>
      <c r="I65" s="266">
        <v>15</v>
      </c>
      <c r="J65" s="182" t="s">
        <v>9</v>
      </c>
      <c r="K65" s="183"/>
      <c r="L65" s="264" t="s">
        <v>187</v>
      </c>
      <c r="M65" s="441"/>
    </row>
    <row r="66" spans="1:13" ht="40.5" customHeight="1">
      <c r="A66" s="441"/>
      <c r="B66" s="466"/>
      <c r="C66" s="467"/>
      <c r="D66" s="498"/>
      <c r="E66" s="21">
        <f>I66</f>
        <v>15</v>
      </c>
      <c r="F66" s="21" t="s">
        <v>9</v>
      </c>
      <c r="G66" s="21" t="s">
        <v>9</v>
      </c>
      <c r="H66" s="21" t="s">
        <v>9</v>
      </c>
      <c r="I66" s="21">
        <v>15</v>
      </c>
      <c r="J66" s="153" t="s">
        <v>9</v>
      </c>
      <c r="K66" s="21" t="s">
        <v>9</v>
      </c>
      <c r="L66" s="264" t="s">
        <v>188</v>
      </c>
      <c r="M66" s="441"/>
    </row>
    <row r="67" spans="1:13" ht="22.5" customHeight="1">
      <c r="A67" s="441"/>
      <c r="B67" s="466"/>
      <c r="C67" s="467"/>
      <c r="D67" s="24">
        <v>2022</v>
      </c>
      <c r="E67" s="21" t="s">
        <v>9</v>
      </c>
      <c r="F67" s="131" t="s">
        <v>9</v>
      </c>
      <c r="G67" s="131" t="s">
        <v>9</v>
      </c>
      <c r="H67" s="131" t="s">
        <v>9</v>
      </c>
      <c r="I67" s="131" t="s">
        <v>9</v>
      </c>
      <c r="J67" s="153" t="s">
        <v>9</v>
      </c>
      <c r="K67" s="131" t="s">
        <v>9</v>
      </c>
      <c r="L67" s="441" t="s">
        <v>16</v>
      </c>
      <c r="M67" s="441"/>
    </row>
    <row r="68" spans="1:13" ht="22.5" customHeight="1">
      <c r="A68" s="441"/>
      <c r="B68" s="466"/>
      <c r="C68" s="467"/>
      <c r="D68" s="135">
        <v>2023</v>
      </c>
      <c r="E68" s="131" t="s">
        <v>9</v>
      </c>
      <c r="F68" s="266" t="s">
        <v>9</v>
      </c>
      <c r="G68" s="266" t="s">
        <v>9</v>
      </c>
      <c r="H68" s="266" t="s">
        <v>9</v>
      </c>
      <c r="I68" s="266" t="s">
        <v>9</v>
      </c>
      <c r="J68" s="266" t="s">
        <v>9</v>
      </c>
      <c r="K68" s="266" t="s">
        <v>9</v>
      </c>
      <c r="L68" s="441"/>
      <c r="M68" s="441"/>
    </row>
    <row r="69" spans="1:13" ht="22.5" customHeight="1">
      <c r="A69" s="442"/>
      <c r="B69" s="468"/>
      <c r="C69" s="469"/>
      <c r="D69" s="292">
        <v>2024</v>
      </c>
      <c r="E69" s="266" t="s">
        <v>9</v>
      </c>
      <c r="F69" s="266" t="s">
        <v>9</v>
      </c>
      <c r="G69" s="266" t="s">
        <v>9</v>
      </c>
      <c r="H69" s="266" t="s">
        <v>9</v>
      </c>
      <c r="I69" s="266" t="s">
        <v>9</v>
      </c>
      <c r="J69" s="266" t="s">
        <v>9</v>
      </c>
      <c r="K69" s="266" t="s">
        <v>9</v>
      </c>
      <c r="L69" s="442"/>
      <c r="M69" s="442"/>
    </row>
    <row r="70" spans="1:13" ht="22.5" customHeight="1">
      <c r="A70" s="440" t="s">
        <v>32</v>
      </c>
      <c r="B70" s="464" t="s">
        <v>67</v>
      </c>
      <c r="C70" s="465"/>
      <c r="D70" s="20">
        <v>2017</v>
      </c>
      <c r="E70" s="20" t="s">
        <v>9</v>
      </c>
      <c r="F70" s="20" t="s">
        <v>9</v>
      </c>
      <c r="G70" s="21" t="s">
        <v>9</v>
      </c>
      <c r="H70" s="21" t="s">
        <v>9</v>
      </c>
      <c r="I70" s="20" t="s">
        <v>9</v>
      </c>
      <c r="J70" s="50" t="s">
        <v>9</v>
      </c>
      <c r="K70" s="20" t="s">
        <v>9</v>
      </c>
      <c r="L70" s="440" t="s">
        <v>16</v>
      </c>
      <c r="M70" s="440" t="s">
        <v>68</v>
      </c>
    </row>
    <row r="71" spans="1:13" ht="23.25" customHeight="1">
      <c r="A71" s="441"/>
      <c r="B71" s="466"/>
      <c r="C71" s="467"/>
      <c r="D71" s="20">
        <v>2018</v>
      </c>
      <c r="E71" s="20" t="s">
        <v>9</v>
      </c>
      <c r="F71" s="20" t="s">
        <v>9</v>
      </c>
      <c r="G71" s="21" t="s">
        <v>9</v>
      </c>
      <c r="H71" s="21" t="s">
        <v>9</v>
      </c>
      <c r="I71" s="20" t="s">
        <v>9</v>
      </c>
      <c r="J71" s="50" t="s">
        <v>9</v>
      </c>
      <c r="K71" s="20" t="s">
        <v>9</v>
      </c>
      <c r="L71" s="441"/>
      <c r="M71" s="441"/>
    </row>
    <row r="72" spans="1:13" ht="23.25" customHeight="1">
      <c r="A72" s="441"/>
      <c r="B72" s="466"/>
      <c r="C72" s="467"/>
      <c r="D72" s="20">
        <v>2019</v>
      </c>
      <c r="E72" s="20" t="s">
        <v>9</v>
      </c>
      <c r="F72" s="20" t="s">
        <v>9</v>
      </c>
      <c r="G72" s="21" t="s">
        <v>9</v>
      </c>
      <c r="H72" s="21" t="s">
        <v>9</v>
      </c>
      <c r="I72" s="20" t="s">
        <v>9</v>
      </c>
      <c r="J72" s="50" t="s">
        <v>9</v>
      </c>
      <c r="K72" s="20" t="s">
        <v>9</v>
      </c>
      <c r="L72" s="441"/>
      <c r="M72" s="441"/>
    </row>
    <row r="73" spans="1:13" ht="21" customHeight="1">
      <c r="A73" s="441"/>
      <c r="B73" s="466"/>
      <c r="C73" s="467"/>
      <c r="D73" s="20">
        <v>2020</v>
      </c>
      <c r="E73" s="20" t="s">
        <v>9</v>
      </c>
      <c r="F73" s="20" t="s">
        <v>9</v>
      </c>
      <c r="G73" s="21" t="s">
        <v>9</v>
      </c>
      <c r="H73" s="21" t="s">
        <v>9</v>
      </c>
      <c r="I73" s="20" t="s">
        <v>9</v>
      </c>
      <c r="J73" s="50" t="s">
        <v>9</v>
      </c>
      <c r="K73" s="20" t="s">
        <v>9</v>
      </c>
      <c r="L73" s="441"/>
      <c r="M73" s="441"/>
    </row>
    <row r="74" spans="1:13" ht="21" customHeight="1">
      <c r="A74" s="441"/>
      <c r="B74" s="466"/>
      <c r="C74" s="467"/>
      <c r="D74" s="20">
        <v>2021</v>
      </c>
      <c r="E74" s="20" t="s">
        <v>9</v>
      </c>
      <c r="F74" s="20" t="s">
        <v>9</v>
      </c>
      <c r="G74" s="21" t="s">
        <v>9</v>
      </c>
      <c r="H74" s="21" t="s">
        <v>9</v>
      </c>
      <c r="I74" s="20" t="s">
        <v>9</v>
      </c>
      <c r="J74" s="50" t="s">
        <v>9</v>
      </c>
      <c r="K74" s="20" t="s">
        <v>9</v>
      </c>
      <c r="L74" s="441"/>
      <c r="M74" s="441"/>
    </row>
    <row r="75" spans="1:13" ht="21.75" customHeight="1">
      <c r="A75" s="441"/>
      <c r="B75" s="466"/>
      <c r="C75" s="467"/>
      <c r="D75" s="20">
        <v>2022</v>
      </c>
      <c r="E75" s="20" t="s">
        <v>9</v>
      </c>
      <c r="F75" s="130" t="s">
        <v>9</v>
      </c>
      <c r="G75" s="130" t="s">
        <v>9</v>
      </c>
      <c r="H75" s="130" t="s">
        <v>9</v>
      </c>
      <c r="I75" s="130" t="s">
        <v>9</v>
      </c>
      <c r="J75" s="50" t="s">
        <v>9</v>
      </c>
      <c r="K75" s="130" t="s">
        <v>9</v>
      </c>
      <c r="L75" s="441"/>
      <c r="M75" s="441"/>
    </row>
    <row r="76" spans="1:13" ht="21.75" customHeight="1">
      <c r="A76" s="441"/>
      <c r="B76" s="466"/>
      <c r="C76" s="467"/>
      <c r="D76" s="130">
        <v>2023</v>
      </c>
      <c r="E76" s="130" t="s">
        <v>9</v>
      </c>
      <c r="F76" s="130" t="s">
        <v>9</v>
      </c>
      <c r="G76" s="130" t="s">
        <v>9</v>
      </c>
      <c r="H76" s="130" t="s">
        <v>9</v>
      </c>
      <c r="I76" s="130" t="s">
        <v>9</v>
      </c>
      <c r="J76" s="50" t="s">
        <v>9</v>
      </c>
      <c r="K76" s="130" t="s">
        <v>9</v>
      </c>
      <c r="L76" s="441"/>
      <c r="M76" s="441"/>
    </row>
    <row r="77" spans="1:13" ht="21.75" customHeight="1">
      <c r="A77" s="442"/>
      <c r="B77" s="468"/>
      <c r="C77" s="469"/>
      <c r="D77" s="292">
        <v>2024</v>
      </c>
      <c r="E77" s="264"/>
      <c r="F77" s="264"/>
      <c r="G77" s="264"/>
      <c r="H77" s="264"/>
      <c r="I77" s="264"/>
      <c r="J77" s="271"/>
      <c r="K77" s="264"/>
      <c r="L77" s="442"/>
      <c r="M77" s="442"/>
    </row>
    <row r="78" spans="1:13" ht="19.5" customHeight="1">
      <c r="A78" s="440" t="s">
        <v>34</v>
      </c>
      <c r="B78" s="464" t="s">
        <v>69</v>
      </c>
      <c r="C78" s="465"/>
      <c r="D78" s="20">
        <v>2017</v>
      </c>
      <c r="E78" s="20" t="s">
        <v>9</v>
      </c>
      <c r="F78" s="20" t="s">
        <v>9</v>
      </c>
      <c r="G78" s="21" t="s">
        <v>9</v>
      </c>
      <c r="H78" s="21" t="s">
        <v>9</v>
      </c>
      <c r="I78" s="20" t="s">
        <v>9</v>
      </c>
      <c r="J78" s="50" t="s">
        <v>9</v>
      </c>
      <c r="K78" s="20" t="s">
        <v>9</v>
      </c>
      <c r="L78" s="440" t="s">
        <v>16</v>
      </c>
      <c r="M78" s="440" t="s">
        <v>70</v>
      </c>
    </row>
    <row r="79" spans="1:13" ht="24" customHeight="1">
      <c r="A79" s="441"/>
      <c r="B79" s="466"/>
      <c r="C79" s="467"/>
      <c r="D79" s="20">
        <v>2018</v>
      </c>
      <c r="E79" s="20" t="s">
        <v>9</v>
      </c>
      <c r="F79" s="20" t="s">
        <v>9</v>
      </c>
      <c r="G79" s="21" t="s">
        <v>9</v>
      </c>
      <c r="H79" s="21" t="s">
        <v>9</v>
      </c>
      <c r="I79" s="20" t="s">
        <v>9</v>
      </c>
      <c r="J79" s="50" t="s">
        <v>9</v>
      </c>
      <c r="K79" s="20" t="s">
        <v>9</v>
      </c>
      <c r="L79" s="441"/>
      <c r="M79" s="441"/>
    </row>
    <row r="80" spans="1:13" ht="18.75" customHeight="1">
      <c r="A80" s="441"/>
      <c r="B80" s="466"/>
      <c r="C80" s="467"/>
      <c r="D80" s="20">
        <v>2019</v>
      </c>
      <c r="E80" s="20" t="s">
        <v>9</v>
      </c>
      <c r="F80" s="20" t="s">
        <v>9</v>
      </c>
      <c r="G80" s="21" t="s">
        <v>9</v>
      </c>
      <c r="H80" s="21" t="s">
        <v>9</v>
      </c>
      <c r="I80" s="20" t="s">
        <v>9</v>
      </c>
      <c r="J80" s="50" t="s">
        <v>9</v>
      </c>
      <c r="K80" s="20" t="s">
        <v>9</v>
      </c>
      <c r="L80" s="441"/>
      <c r="M80" s="441"/>
    </row>
    <row r="81" spans="1:13" ht="18.75" customHeight="1">
      <c r="A81" s="441"/>
      <c r="B81" s="466"/>
      <c r="C81" s="467"/>
      <c r="D81" s="20">
        <v>2020</v>
      </c>
      <c r="E81" s="20" t="s">
        <v>9</v>
      </c>
      <c r="F81" s="20" t="s">
        <v>9</v>
      </c>
      <c r="G81" s="21" t="s">
        <v>9</v>
      </c>
      <c r="H81" s="21" t="s">
        <v>9</v>
      </c>
      <c r="I81" s="20" t="s">
        <v>9</v>
      </c>
      <c r="J81" s="50" t="s">
        <v>9</v>
      </c>
      <c r="K81" s="20" t="s">
        <v>9</v>
      </c>
      <c r="L81" s="441"/>
      <c r="M81" s="441"/>
    </row>
    <row r="82" spans="1:13" ht="21.75" customHeight="1">
      <c r="A82" s="441"/>
      <c r="B82" s="466"/>
      <c r="C82" s="467"/>
      <c r="D82" s="20">
        <v>2021</v>
      </c>
      <c r="E82" s="20" t="s">
        <v>9</v>
      </c>
      <c r="F82" s="20" t="s">
        <v>9</v>
      </c>
      <c r="G82" s="21" t="s">
        <v>9</v>
      </c>
      <c r="H82" s="21" t="s">
        <v>9</v>
      </c>
      <c r="I82" s="20" t="s">
        <v>9</v>
      </c>
      <c r="J82" s="50" t="s">
        <v>9</v>
      </c>
      <c r="K82" s="20" t="s">
        <v>9</v>
      </c>
      <c r="L82" s="441"/>
      <c r="M82" s="441"/>
    </row>
    <row r="83" spans="1:13" ht="20.25" customHeight="1">
      <c r="A83" s="441"/>
      <c r="B83" s="466"/>
      <c r="C83" s="467"/>
      <c r="D83" s="20">
        <v>2022</v>
      </c>
      <c r="E83" s="20" t="s">
        <v>9</v>
      </c>
      <c r="F83" s="130" t="s">
        <v>9</v>
      </c>
      <c r="G83" s="130" t="s">
        <v>9</v>
      </c>
      <c r="H83" s="130" t="s">
        <v>9</v>
      </c>
      <c r="I83" s="130" t="s">
        <v>9</v>
      </c>
      <c r="J83" s="50" t="s">
        <v>9</v>
      </c>
      <c r="K83" s="130" t="s">
        <v>9</v>
      </c>
      <c r="L83" s="441"/>
      <c r="M83" s="441"/>
    </row>
    <row r="84" spans="1:13" ht="20.25" customHeight="1">
      <c r="A84" s="441"/>
      <c r="B84" s="466"/>
      <c r="C84" s="467"/>
      <c r="D84" s="130">
        <v>2023</v>
      </c>
      <c r="E84" s="130" t="s">
        <v>9</v>
      </c>
      <c r="F84" s="264" t="s">
        <v>9</v>
      </c>
      <c r="G84" s="264" t="s">
        <v>9</v>
      </c>
      <c r="H84" s="264" t="s">
        <v>9</v>
      </c>
      <c r="I84" s="264" t="s">
        <v>9</v>
      </c>
      <c r="J84" s="264" t="s">
        <v>9</v>
      </c>
      <c r="K84" s="264" t="s">
        <v>9</v>
      </c>
      <c r="L84" s="441"/>
      <c r="M84" s="441"/>
    </row>
    <row r="85" spans="1:13" ht="20.25" customHeight="1">
      <c r="A85" s="442"/>
      <c r="B85" s="468"/>
      <c r="C85" s="469"/>
      <c r="D85" s="292">
        <v>2024</v>
      </c>
      <c r="E85" s="264" t="s">
        <v>9</v>
      </c>
      <c r="F85" s="264" t="s">
        <v>9</v>
      </c>
      <c r="G85" s="264" t="s">
        <v>9</v>
      </c>
      <c r="H85" s="264" t="s">
        <v>9</v>
      </c>
      <c r="I85" s="264" t="s">
        <v>9</v>
      </c>
      <c r="J85" s="264" t="s">
        <v>9</v>
      </c>
      <c r="K85" s="264" t="s">
        <v>9</v>
      </c>
      <c r="L85" s="442"/>
      <c r="M85" s="442"/>
    </row>
    <row r="86" spans="1:13" ht="19.5" customHeight="1">
      <c r="A86" s="440" t="s">
        <v>38</v>
      </c>
      <c r="B86" s="464" t="s">
        <v>71</v>
      </c>
      <c r="C86" s="465"/>
      <c r="D86" s="444">
        <v>2017</v>
      </c>
      <c r="E86" s="444" t="s">
        <v>9</v>
      </c>
      <c r="F86" s="444" t="s">
        <v>9</v>
      </c>
      <c r="G86" s="443" t="s">
        <v>9</v>
      </c>
      <c r="H86" s="443" t="s">
        <v>9</v>
      </c>
      <c r="I86" s="444" t="s">
        <v>9</v>
      </c>
      <c r="J86" s="445" t="s">
        <v>9</v>
      </c>
      <c r="K86" s="444" t="s">
        <v>9</v>
      </c>
      <c r="L86" s="440" t="s">
        <v>16</v>
      </c>
      <c r="M86" s="440" t="s">
        <v>72</v>
      </c>
    </row>
    <row r="87" spans="1:13" ht="7.5" customHeight="1">
      <c r="A87" s="441"/>
      <c r="B87" s="466"/>
      <c r="C87" s="467"/>
      <c r="D87" s="444"/>
      <c r="E87" s="444"/>
      <c r="F87" s="444"/>
      <c r="G87" s="443"/>
      <c r="H87" s="443"/>
      <c r="I87" s="444"/>
      <c r="J87" s="445"/>
      <c r="K87" s="444"/>
      <c r="L87" s="441"/>
      <c r="M87" s="441"/>
    </row>
    <row r="88" spans="1:13" ht="30" customHeight="1">
      <c r="A88" s="441"/>
      <c r="B88" s="466"/>
      <c r="C88" s="467"/>
      <c r="D88" s="20">
        <v>2018</v>
      </c>
      <c r="E88" s="20" t="s">
        <v>9</v>
      </c>
      <c r="F88" s="20" t="s">
        <v>9</v>
      </c>
      <c r="G88" s="21" t="s">
        <v>9</v>
      </c>
      <c r="H88" s="21" t="s">
        <v>9</v>
      </c>
      <c r="I88" s="20" t="s">
        <v>9</v>
      </c>
      <c r="J88" s="50" t="s">
        <v>9</v>
      </c>
      <c r="K88" s="20" t="s">
        <v>9</v>
      </c>
      <c r="L88" s="441"/>
      <c r="M88" s="441"/>
    </row>
    <row r="89" spans="1:13" ht="25.5" customHeight="1">
      <c r="A89" s="441"/>
      <c r="B89" s="466"/>
      <c r="C89" s="467"/>
      <c r="D89" s="20">
        <v>2019</v>
      </c>
      <c r="E89" s="20" t="s">
        <v>9</v>
      </c>
      <c r="F89" s="20" t="s">
        <v>9</v>
      </c>
      <c r="G89" s="21" t="s">
        <v>9</v>
      </c>
      <c r="H89" s="21" t="s">
        <v>9</v>
      </c>
      <c r="I89" s="20" t="s">
        <v>9</v>
      </c>
      <c r="J89" s="50" t="s">
        <v>9</v>
      </c>
      <c r="K89" s="20" t="s">
        <v>9</v>
      </c>
      <c r="L89" s="441"/>
      <c r="M89" s="441"/>
    </row>
    <row r="90" spans="1:13" ht="25.5" customHeight="1">
      <c r="A90" s="441"/>
      <c r="B90" s="466"/>
      <c r="C90" s="467"/>
      <c r="D90" s="20">
        <v>2020</v>
      </c>
      <c r="E90" s="20" t="s">
        <v>9</v>
      </c>
      <c r="F90" s="20" t="s">
        <v>9</v>
      </c>
      <c r="G90" s="21" t="s">
        <v>9</v>
      </c>
      <c r="H90" s="21" t="s">
        <v>9</v>
      </c>
      <c r="I90" s="20" t="s">
        <v>9</v>
      </c>
      <c r="J90" s="50" t="s">
        <v>9</v>
      </c>
      <c r="K90" s="20" t="s">
        <v>9</v>
      </c>
      <c r="L90" s="441"/>
      <c r="M90" s="441"/>
    </row>
    <row r="91" spans="1:13" ht="25.5" customHeight="1">
      <c r="A91" s="441"/>
      <c r="B91" s="466"/>
      <c r="C91" s="467"/>
      <c r="D91" s="12">
        <v>2021</v>
      </c>
      <c r="E91" s="12" t="s">
        <v>9</v>
      </c>
      <c r="F91" s="12" t="s">
        <v>9</v>
      </c>
      <c r="G91" s="12" t="s">
        <v>9</v>
      </c>
      <c r="H91" s="12" t="s">
        <v>9</v>
      </c>
      <c r="I91" s="12" t="s">
        <v>9</v>
      </c>
      <c r="J91" s="183" t="s">
        <v>9</v>
      </c>
      <c r="K91" s="12" t="s">
        <v>9</v>
      </c>
      <c r="L91" s="441"/>
      <c r="M91" s="441"/>
    </row>
    <row r="92" spans="1:13" ht="25.5" customHeight="1">
      <c r="A92" s="441"/>
      <c r="B92" s="466"/>
      <c r="C92" s="467"/>
      <c r="D92" s="12">
        <v>2022</v>
      </c>
      <c r="E92" s="12" t="s">
        <v>9</v>
      </c>
      <c r="F92" s="12" t="s">
        <v>9</v>
      </c>
      <c r="G92" s="12" t="s">
        <v>9</v>
      </c>
      <c r="H92" s="12" t="s">
        <v>9</v>
      </c>
      <c r="I92" s="12" t="s">
        <v>9</v>
      </c>
      <c r="J92" s="183" t="s">
        <v>9</v>
      </c>
      <c r="K92" s="12" t="s">
        <v>9</v>
      </c>
      <c r="L92" s="441"/>
      <c r="M92" s="441"/>
    </row>
    <row r="93" spans="1:13" ht="25.5" customHeight="1">
      <c r="A93" s="441"/>
      <c r="B93" s="466"/>
      <c r="C93" s="467"/>
      <c r="D93" s="12">
        <v>2023</v>
      </c>
      <c r="E93" s="12" t="s">
        <v>9</v>
      </c>
      <c r="F93" s="12" t="s">
        <v>9</v>
      </c>
      <c r="G93" s="12" t="s">
        <v>9</v>
      </c>
      <c r="H93" s="12" t="s">
        <v>9</v>
      </c>
      <c r="I93" s="12" t="s">
        <v>9</v>
      </c>
      <c r="J93" s="12" t="s">
        <v>9</v>
      </c>
      <c r="K93" s="12" t="s">
        <v>9</v>
      </c>
      <c r="L93" s="441"/>
      <c r="M93" s="441"/>
    </row>
    <row r="94" spans="1:13" ht="25.5" customHeight="1">
      <c r="A94" s="442"/>
      <c r="B94" s="468"/>
      <c r="C94" s="469"/>
      <c r="D94" s="292">
        <v>2024</v>
      </c>
      <c r="E94" s="12" t="s">
        <v>9</v>
      </c>
      <c r="F94" s="12" t="s">
        <v>9</v>
      </c>
      <c r="G94" s="12" t="s">
        <v>9</v>
      </c>
      <c r="H94" s="12" t="s">
        <v>9</v>
      </c>
      <c r="I94" s="12" t="s">
        <v>9</v>
      </c>
      <c r="J94" s="12" t="s">
        <v>9</v>
      </c>
      <c r="K94" s="12" t="s">
        <v>9</v>
      </c>
      <c r="L94" s="442"/>
      <c r="M94" s="442"/>
    </row>
    <row r="95" spans="1:13" ht="26.25" customHeight="1">
      <c r="A95" s="440" t="s">
        <v>75</v>
      </c>
      <c r="B95" s="20"/>
      <c r="C95" s="465" t="s">
        <v>73</v>
      </c>
      <c r="D95" s="20">
        <v>2017</v>
      </c>
      <c r="E95" s="20" t="s">
        <v>9</v>
      </c>
      <c r="F95" s="20" t="s">
        <v>9</v>
      </c>
      <c r="G95" s="21" t="s">
        <v>9</v>
      </c>
      <c r="H95" s="21" t="s">
        <v>9</v>
      </c>
      <c r="I95" s="20" t="s">
        <v>9</v>
      </c>
      <c r="J95" s="50" t="s">
        <v>9</v>
      </c>
      <c r="K95" s="20" t="s">
        <v>9</v>
      </c>
      <c r="L95" s="440" t="s">
        <v>16</v>
      </c>
      <c r="M95" s="440" t="s">
        <v>74</v>
      </c>
    </row>
    <row r="96" spans="1:13" ht="24.75" customHeight="1">
      <c r="A96" s="441"/>
      <c r="B96" s="20"/>
      <c r="C96" s="467"/>
      <c r="D96" s="20">
        <v>2018</v>
      </c>
      <c r="E96" s="20" t="s">
        <v>9</v>
      </c>
      <c r="F96" s="20" t="s">
        <v>9</v>
      </c>
      <c r="G96" s="21" t="s">
        <v>9</v>
      </c>
      <c r="H96" s="21" t="s">
        <v>9</v>
      </c>
      <c r="I96" s="20" t="s">
        <v>9</v>
      </c>
      <c r="J96" s="50" t="s">
        <v>9</v>
      </c>
      <c r="K96" s="20" t="s">
        <v>9</v>
      </c>
      <c r="L96" s="441"/>
      <c r="M96" s="441"/>
    </row>
    <row r="97" spans="1:13" ht="27" customHeight="1">
      <c r="A97" s="441"/>
      <c r="B97" s="20"/>
      <c r="C97" s="467"/>
      <c r="D97" s="20">
        <v>2019</v>
      </c>
      <c r="E97" s="20" t="s">
        <v>9</v>
      </c>
      <c r="F97" s="20" t="s">
        <v>9</v>
      </c>
      <c r="G97" s="21" t="s">
        <v>9</v>
      </c>
      <c r="H97" s="21" t="s">
        <v>9</v>
      </c>
      <c r="I97" s="20" t="s">
        <v>9</v>
      </c>
      <c r="J97" s="50" t="s">
        <v>9</v>
      </c>
      <c r="K97" s="20" t="s">
        <v>9</v>
      </c>
      <c r="L97" s="441"/>
      <c r="M97" s="441"/>
    </row>
    <row r="98" spans="1:13" ht="27" customHeight="1">
      <c r="A98" s="441"/>
      <c r="B98" s="22"/>
      <c r="C98" s="467"/>
      <c r="D98" s="22">
        <v>2020</v>
      </c>
      <c r="E98" s="122">
        <f>J98</f>
        <v>5</v>
      </c>
      <c r="F98" s="5" t="s">
        <v>9</v>
      </c>
      <c r="G98" s="5" t="s">
        <v>9</v>
      </c>
      <c r="H98" s="5" t="s">
        <v>9</v>
      </c>
      <c r="I98" s="5" t="s">
        <v>9</v>
      </c>
      <c r="J98" s="162">
        <v>5</v>
      </c>
      <c r="K98" s="22" t="s">
        <v>9</v>
      </c>
      <c r="L98" s="441"/>
      <c r="M98" s="441"/>
    </row>
    <row r="99" spans="1:13" ht="27" customHeight="1">
      <c r="A99" s="441"/>
      <c r="B99" s="22"/>
      <c r="C99" s="467"/>
      <c r="D99" s="12">
        <v>2021</v>
      </c>
      <c r="E99" s="32">
        <f>J99</f>
        <v>5</v>
      </c>
      <c r="F99" s="32" t="s">
        <v>9</v>
      </c>
      <c r="G99" s="32" t="s">
        <v>9</v>
      </c>
      <c r="H99" s="32" t="s">
        <v>9</v>
      </c>
      <c r="I99" s="32" t="s">
        <v>9</v>
      </c>
      <c r="J99" s="184">
        <v>5</v>
      </c>
      <c r="K99" s="12" t="s">
        <v>9</v>
      </c>
      <c r="L99" s="441"/>
      <c r="M99" s="441"/>
    </row>
    <row r="100" spans="1:13" ht="27" customHeight="1">
      <c r="A100" s="441"/>
      <c r="B100" s="23"/>
      <c r="C100" s="467"/>
      <c r="D100" s="12">
        <v>2022</v>
      </c>
      <c r="E100" s="32">
        <f>J100</f>
        <v>5</v>
      </c>
      <c r="F100" s="32" t="s">
        <v>9</v>
      </c>
      <c r="G100" s="32" t="s">
        <v>9</v>
      </c>
      <c r="H100" s="32" t="s">
        <v>9</v>
      </c>
      <c r="I100" s="32" t="s">
        <v>9</v>
      </c>
      <c r="J100" s="184">
        <v>5</v>
      </c>
      <c r="K100" s="12" t="s">
        <v>9</v>
      </c>
      <c r="L100" s="441"/>
      <c r="M100" s="441"/>
    </row>
    <row r="101" spans="1:13" ht="27" customHeight="1">
      <c r="A101" s="441"/>
      <c r="B101" s="133"/>
      <c r="C101" s="467"/>
      <c r="D101" s="12">
        <v>2023</v>
      </c>
      <c r="E101" s="32">
        <f>J101</f>
        <v>5</v>
      </c>
      <c r="F101" s="32" t="s">
        <v>9</v>
      </c>
      <c r="G101" s="32" t="s">
        <v>9</v>
      </c>
      <c r="H101" s="32" t="s">
        <v>9</v>
      </c>
      <c r="I101" s="32" t="s">
        <v>9</v>
      </c>
      <c r="J101" s="184">
        <v>5</v>
      </c>
      <c r="K101" s="12" t="s">
        <v>9</v>
      </c>
      <c r="L101" s="441"/>
      <c r="M101" s="441"/>
    </row>
    <row r="102" spans="1:13" ht="27" customHeight="1">
      <c r="A102" s="442"/>
      <c r="B102" s="262"/>
      <c r="C102" s="469"/>
      <c r="D102" s="292">
        <v>2024</v>
      </c>
      <c r="E102" s="32">
        <f>J102</f>
        <v>5</v>
      </c>
      <c r="F102" s="32" t="s">
        <v>9</v>
      </c>
      <c r="G102" s="32" t="s">
        <v>9</v>
      </c>
      <c r="H102" s="32" t="s">
        <v>9</v>
      </c>
      <c r="I102" s="32" t="s">
        <v>9</v>
      </c>
      <c r="J102" s="184">
        <v>5</v>
      </c>
      <c r="K102" s="12"/>
      <c r="L102" s="442"/>
      <c r="M102" s="442"/>
    </row>
    <row r="103" spans="1:13" ht="22.5" customHeight="1">
      <c r="A103" s="440" t="s">
        <v>77</v>
      </c>
      <c r="B103" s="464" t="s">
        <v>120</v>
      </c>
      <c r="C103" s="465"/>
      <c r="D103" s="20">
        <v>2017</v>
      </c>
      <c r="E103" s="20" t="s">
        <v>9</v>
      </c>
      <c r="F103" s="20" t="s">
        <v>9</v>
      </c>
      <c r="G103" s="21" t="s">
        <v>9</v>
      </c>
      <c r="H103" s="21" t="s">
        <v>9</v>
      </c>
      <c r="I103" s="20" t="s">
        <v>9</v>
      </c>
      <c r="J103" s="50" t="s">
        <v>9</v>
      </c>
      <c r="K103" s="20" t="s">
        <v>9</v>
      </c>
      <c r="L103" s="440" t="s">
        <v>76</v>
      </c>
      <c r="M103" s="440" t="s">
        <v>170</v>
      </c>
    </row>
    <row r="104" spans="1:13" ht="24" customHeight="1">
      <c r="A104" s="441"/>
      <c r="B104" s="466"/>
      <c r="C104" s="467"/>
      <c r="D104" s="20">
        <v>2018</v>
      </c>
      <c r="E104" s="20" t="s">
        <v>9</v>
      </c>
      <c r="F104" s="20" t="s">
        <v>9</v>
      </c>
      <c r="G104" s="21" t="s">
        <v>9</v>
      </c>
      <c r="H104" s="21" t="s">
        <v>9</v>
      </c>
      <c r="I104" s="20" t="s">
        <v>9</v>
      </c>
      <c r="J104" s="50" t="s">
        <v>9</v>
      </c>
      <c r="K104" s="20" t="s">
        <v>9</v>
      </c>
      <c r="L104" s="441"/>
      <c r="M104" s="441"/>
    </row>
    <row r="105" spans="1:13" ht="24.75" customHeight="1">
      <c r="A105" s="441"/>
      <c r="B105" s="466"/>
      <c r="C105" s="467"/>
      <c r="D105" s="20">
        <v>2019</v>
      </c>
      <c r="E105" s="20" t="s">
        <v>9</v>
      </c>
      <c r="F105" s="20" t="s">
        <v>9</v>
      </c>
      <c r="G105" s="21" t="s">
        <v>9</v>
      </c>
      <c r="H105" s="21" t="s">
        <v>9</v>
      </c>
      <c r="I105" s="20" t="s">
        <v>9</v>
      </c>
      <c r="J105" s="50" t="s">
        <v>9</v>
      </c>
      <c r="K105" s="20" t="s">
        <v>9</v>
      </c>
      <c r="L105" s="441"/>
      <c r="M105" s="441"/>
    </row>
    <row r="106" spans="1:13" ht="23.25" customHeight="1">
      <c r="A106" s="441"/>
      <c r="B106" s="466"/>
      <c r="C106" s="467"/>
      <c r="D106" s="20">
        <v>2020</v>
      </c>
      <c r="E106" s="20" t="s">
        <v>9</v>
      </c>
      <c r="F106" s="20" t="s">
        <v>9</v>
      </c>
      <c r="G106" s="21" t="s">
        <v>9</v>
      </c>
      <c r="H106" s="21" t="s">
        <v>9</v>
      </c>
      <c r="I106" s="20" t="s">
        <v>9</v>
      </c>
      <c r="J106" s="50" t="s">
        <v>9</v>
      </c>
      <c r="K106" s="20" t="s">
        <v>9</v>
      </c>
      <c r="L106" s="441"/>
      <c r="M106" s="441"/>
    </row>
    <row r="107" spans="1:13" ht="25.5" customHeight="1">
      <c r="A107" s="441"/>
      <c r="B107" s="466"/>
      <c r="C107" s="467"/>
      <c r="D107" s="20">
        <v>2021</v>
      </c>
      <c r="E107" s="20" t="s">
        <v>9</v>
      </c>
      <c r="F107" s="20" t="s">
        <v>9</v>
      </c>
      <c r="G107" s="20" t="s">
        <v>9</v>
      </c>
      <c r="H107" s="20" t="s">
        <v>9</v>
      </c>
      <c r="I107" s="20" t="s">
        <v>9</v>
      </c>
      <c r="J107" s="50" t="s">
        <v>9</v>
      </c>
      <c r="K107" s="20" t="s">
        <v>9</v>
      </c>
      <c r="L107" s="441"/>
      <c r="M107" s="441"/>
    </row>
    <row r="108" spans="1:13" ht="23.25" customHeight="1">
      <c r="A108" s="441"/>
      <c r="B108" s="466"/>
      <c r="C108" s="467"/>
      <c r="D108" s="20">
        <v>2022</v>
      </c>
      <c r="E108" s="20" t="s">
        <v>9</v>
      </c>
      <c r="F108" s="20" t="s">
        <v>9</v>
      </c>
      <c r="G108" s="20" t="s">
        <v>9</v>
      </c>
      <c r="H108" s="20" t="s">
        <v>9</v>
      </c>
      <c r="I108" s="20" t="s">
        <v>9</v>
      </c>
      <c r="J108" s="50" t="s">
        <v>9</v>
      </c>
      <c r="K108" s="20" t="s">
        <v>9</v>
      </c>
      <c r="L108" s="441"/>
      <c r="M108" s="441"/>
    </row>
    <row r="109" spans="1:13" ht="23.25" customHeight="1">
      <c r="A109" s="441"/>
      <c r="B109" s="466"/>
      <c r="C109" s="467"/>
      <c r="D109" s="130">
        <v>2023</v>
      </c>
      <c r="E109" s="130" t="s">
        <v>9</v>
      </c>
      <c r="F109" s="264" t="s">
        <v>9</v>
      </c>
      <c r="G109" s="264" t="s">
        <v>9</v>
      </c>
      <c r="H109" s="264" t="s">
        <v>9</v>
      </c>
      <c r="I109" s="264" t="s">
        <v>9</v>
      </c>
      <c r="J109" s="264" t="s">
        <v>9</v>
      </c>
      <c r="K109" s="264" t="s">
        <v>9</v>
      </c>
      <c r="L109" s="441"/>
      <c r="M109" s="441"/>
    </row>
    <row r="110" spans="1:13" ht="23.25" customHeight="1">
      <c r="A110" s="442"/>
      <c r="B110" s="468"/>
      <c r="C110" s="469"/>
      <c r="D110" s="292">
        <v>2024</v>
      </c>
      <c r="E110" s="264" t="s">
        <v>9</v>
      </c>
      <c r="F110" s="264" t="s">
        <v>9</v>
      </c>
      <c r="G110" s="264" t="s">
        <v>9</v>
      </c>
      <c r="H110" s="264" t="s">
        <v>9</v>
      </c>
      <c r="I110" s="264" t="s">
        <v>9</v>
      </c>
      <c r="J110" s="264" t="s">
        <v>9</v>
      </c>
      <c r="K110" s="264" t="s">
        <v>9</v>
      </c>
      <c r="L110" s="442"/>
      <c r="M110" s="442"/>
    </row>
    <row r="111" spans="1:13" ht="27.75" customHeight="1">
      <c r="A111" s="440" t="s">
        <v>80</v>
      </c>
      <c r="B111" s="20"/>
      <c r="C111" s="465" t="s">
        <v>78</v>
      </c>
      <c r="D111" s="20">
        <v>2017</v>
      </c>
      <c r="E111" s="20" t="s">
        <v>9</v>
      </c>
      <c r="F111" s="20" t="s">
        <v>9</v>
      </c>
      <c r="G111" s="21" t="s">
        <v>9</v>
      </c>
      <c r="H111" s="21" t="s">
        <v>9</v>
      </c>
      <c r="I111" s="20" t="s">
        <v>9</v>
      </c>
      <c r="J111" s="50" t="s">
        <v>9</v>
      </c>
      <c r="K111" s="20" t="s">
        <v>9</v>
      </c>
      <c r="L111" s="440" t="s">
        <v>79</v>
      </c>
      <c r="M111" s="440" t="s">
        <v>121</v>
      </c>
    </row>
    <row r="112" spans="1:13" ht="30" customHeight="1">
      <c r="A112" s="441"/>
      <c r="B112" s="20"/>
      <c r="C112" s="467"/>
      <c r="D112" s="20">
        <v>2018</v>
      </c>
      <c r="E112" s="20" t="s">
        <v>9</v>
      </c>
      <c r="F112" s="20" t="s">
        <v>9</v>
      </c>
      <c r="G112" s="21" t="s">
        <v>9</v>
      </c>
      <c r="H112" s="21" t="s">
        <v>9</v>
      </c>
      <c r="I112" s="20" t="s">
        <v>9</v>
      </c>
      <c r="J112" s="50" t="s">
        <v>9</v>
      </c>
      <c r="K112" s="20" t="s">
        <v>9</v>
      </c>
      <c r="L112" s="441"/>
      <c r="M112" s="441"/>
    </row>
    <row r="113" spans="1:13" ht="29.25" customHeight="1">
      <c r="A113" s="441"/>
      <c r="B113" s="20"/>
      <c r="C113" s="467"/>
      <c r="D113" s="20">
        <v>2019</v>
      </c>
      <c r="E113" s="20" t="s">
        <v>9</v>
      </c>
      <c r="F113" s="20" t="s">
        <v>9</v>
      </c>
      <c r="G113" s="21" t="s">
        <v>9</v>
      </c>
      <c r="H113" s="21" t="s">
        <v>9</v>
      </c>
      <c r="I113" s="20" t="s">
        <v>9</v>
      </c>
      <c r="J113" s="50" t="s">
        <v>9</v>
      </c>
      <c r="K113" s="20" t="s">
        <v>9</v>
      </c>
      <c r="L113" s="441"/>
      <c r="M113" s="441"/>
    </row>
    <row r="114" spans="1:13" ht="30" customHeight="1">
      <c r="A114" s="441"/>
      <c r="B114" s="22"/>
      <c r="C114" s="467"/>
      <c r="D114" s="22">
        <v>2020</v>
      </c>
      <c r="E114" s="22" t="s">
        <v>9</v>
      </c>
      <c r="F114" s="22" t="s">
        <v>9</v>
      </c>
      <c r="G114" s="5" t="s">
        <v>9</v>
      </c>
      <c r="H114" s="5" t="s">
        <v>9</v>
      </c>
      <c r="I114" s="22" t="s">
        <v>9</v>
      </c>
      <c r="J114" s="185" t="s">
        <v>9</v>
      </c>
      <c r="K114" s="22" t="s">
        <v>9</v>
      </c>
      <c r="L114" s="441"/>
      <c r="M114" s="441"/>
    </row>
    <row r="115" spans="1:13" ht="27" customHeight="1">
      <c r="A115" s="441"/>
      <c r="B115" s="23"/>
      <c r="C115" s="467"/>
      <c r="D115" s="22">
        <v>2022</v>
      </c>
      <c r="E115" s="22" t="s">
        <v>9</v>
      </c>
      <c r="F115" s="132" t="s">
        <v>9</v>
      </c>
      <c r="G115" s="132" t="s">
        <v>9</v>
      </c>
      <c r="H115" s="132" t="s">
        <v>9</v>
      </c>
      <c r="I115" s="132" t="s">
        <v>9</v>
      </c>
      <c r="J115" s="185" t="s">
        <v>9</v>
      </c>
      <c r="K115" s="132" t="s">
        <v>9</v>
      </c>
      <c r="L115" s="441"/>
      <c r="M115" s="441"/>
    </row>
    <row r="116" spans="1:13" ht="27" customHeight="1">
      <c r="A116" s="441"/>
      <c r="B116" s="133"/>
      <c r="C116" s="467"/>
      <c r="D116" s="264">
        <v>2023</v>
      </c>
      <c r="E116" s="132" t="s">
        <v>9</v>
      </c>
      <c r="F116" s="261" t="s">
        <v>9</v>
      </c>
      <c r="G116" s="261" t="s">
        <v>9</v>
      </c>
      <c r="H116" s="261" t="s">
        <v>9</v>
      </c>
      <c r="I116" s="261" t="s">
        <v>9</v>
      </c>
      <c r="J116" s="261" t="s">
        <v>9</v>
      </c>
      <c r="K116" s="261" t="s">
        <v>9</v>
      </c>
      <c r="L116" s="441"/>
      <c r="M116" s="441"/>
    </row>
    <row r="117" spans="1:13" ht="27" customHeight="1">
      <c r="A117" s="442"/>
      <c r="B117" s="262"/>
      <c r="C117" s="469"/>
      <c r="D117" s="292">
        <v>2024</v>
      </c>
      <c r="E117" s="261" t="s">
        <v>9</v>
      </c>
      <c r="F117" s="261" t="s">
        <v>9</v>
      </c>
      <c r="G117" s="261" t="s">
        <v>9</v>
      </c>
      <c r="H117" s="261" t="s">
        <v>9</v>
      </c>
      <c r="I117" s="261" t="s">
        <v>9</v>
      </c>
      <c r="J117" s="261" t="s">
        <v>9</v>
      </c>
      <c r="K117" s="261" t="s">
        <v>9</v>
      </c>
      <c r="L117" s="442"/>
      <c r="M117" s="442"/>
    </row>
    <row r="118" spans="1:13" ht="21.75" customHeight="1">
      <c r="A118" s="440" t="s">
        <v>83</v>
      </c>
      <c r="B118" s="464" t="s">
        <v>81</v>
      </c>
      <c r="C118" s="465"/>
      <c r="D118" s="20">
        <v>2017</v>
      </c>
      <c r="E118" s="21">
        <f>J118</f>
        <v>3</v>
      </c>
      <c r="F118" s="21" t="s">
        <v>9</v>
      </c>
      <c r="G118" s="21" t="s">
        <v>9</v>
      </c>
      <c r="H118" s="21" t="s">
        <v>9</v>
      </c>
      <c r="I118" s="21" t="s">
        <v>9</v>
      </c>
      <c r="J118" s="153">
        <v>3</v>
      </c>
      <c r="K118" s="20" t="s">
        <v>9</v>
      </c>
      <c r="L118" s="440" t="s">
        <v>16</v>
      </c>
      <c r="M118" s="440" t="s">
        <v>82</v>
      </c>
    </row>
    <row r="119" spans="1:13" ht="21.75" customHeight="1">
      <c r="A119" s="441"/>
      <c r="B119" s="466"/>
      <c r="C119" s="467"/>
      <c r="D119" s="20">
        <v>2018</v>
      </c>
      <c r="E119" s="21">
        <v>8.6</v>
      </c>
      <c r="F119" s="21" t="s">
        <v>9</v>
      </c>
      <c r="G119" s="21" t="s">
        <v>9</v>
      </c>
      <c r="H119" s="21" t="s">
        <v>9</v>
      </c>
      <c r="I119" s="21" t="s">
        <v>9</v>
      </c>
      <c r="J119" s="153">
        <v>8.6</v>
      </c>
      <c r="K119" s="20" t="s">
        <v>9</v>
      </c>
      <c r="L119" s="441"/>
      <c r="M119" s="441"/>
    </row>
    <row r="120" spans="1:13" ht="23.25" customHeight="1">
      <c r="A120" s="441"/>
      <c r="B120" s="466"/>
      <c r="C120" s="467"/>
      <c r="D120" s="20">
        <v>2019</v>
      </c>
      <c r="E120" s="21">
        <v>10</v>
      </c>
      <c r="F120" s="21" t="s">
        <v>9</v>
      </c>
      <c r="G120" s="21" t="s">
        <v>9</v>
      </c>
      <c r="H120" s="21" t="s">
        <v>9</v>
      </c>
      <c r="I120" s="21" t="s">
        <v>9</v>
      </c>
      <c r="J120" s="153">
        <v>10</v>
      </c>
      <c r="K120" s="20" t="s">
        <v>9</v>
      </c>
      <c r="L120" s="441"/>
      <c r="M120" s="441"/>
    </row>
    <row r="121" spans="1:13" ht="21.75" customHeight="1">
      <c r="A121" s="441"/>
      <c r="B121" s="466"/>
      <c r="C121" s="467"/>
      <c r="D121" s="20">
        <v>2020</v>
      </c>
      <c r="E121" s="121">
        <f>J121</f>
        <v>0</v>
      </c>
      <c r="F121" s="21" t="s">
        <v>9</v>
      </c>
      <c r="G121" s="21" t="s">
        <v>9</v>
      </c>
      <c r="H121" s="21" t="s">
        <v>9</v>
      </c>
      <c r="I121" s="21" t="s">
        <v>9</v>
      </c>
      <c r="J121" s="153">
        <v>0</v>
      </c>
      <c r="K121" s="20" t="s">
        <v>9</v>
      </c>
      <c r="L121" s="441"/>
      <c r="M121" s="441"/>
    </row>
    <row r="122" spans="1:13" ht="21" customHeight="1">
      <c r="A122" s="441"/>
      <c r="B122" s="466"/>
      <c r="C122" s="467"/>
      <c r="D122" s="20">
        <v>2021</v>
      </c>
      <c r="E122" s="21">
        <f>J122</f>
        <v>10</v>
      </c>
      <c r="F122" s="21" t="s">
        <v>9</v>
      </c>
      <c r="G122" s="21" t="s">
        <v>9</v>
      </c>
      <c r="H122" s="21" t="s">
        <v>9</v>
      </c>
      <c r="I122" s="21" t="s">
        <v>9</v>
      </c>
      <c r="J122" s="222">
        <v>10</v>
      </c>
      <c r="K122" s="20" t="s">
        <v>9</v>
      </c>
      <c r="L122" s="441"/>
      <c r="M122" s="441"/>
    </row>
    <row r="123" spans="1:13" ht="23.25" customHeight="1">
      <c r="A123" s="441"/>
      <c r="B123" s="466"/>
      <c r="C123" s="467"/>
      <c r="D123" s="20">
        <v>2022</v>
      </c>
      <c r="E123" s="21">
        <f>J123</f>
        <v>10</v>
      </c>
      <c r="F123" s="21" t="s">
        <v>9</v>
      </c>
      <c r="G123" s="131" t="s">
        <v>9</v>
      </c>
      <c r="H123" s="131" t="s">
        <v>9</v>
      </c>
      <c r="I123" s="131" t="s">
        <v>9</v>
      </c>
      <c r="J123" s="153">
        <v>10</v>
      </c>
      <c r="K123" s="20" t="s">
        <v>9</v>
      </c>
      <c r="L123" s="441"/>
      <c r="M123" s="441"/>
    </row>
    <row r="124" spans="1:13" ht="23.25" customHeight="1">
      <c r="A124" s="441"/>
      <c r="B124" s="466"/>
      <c r="C124" s="467"/>
      <c r="D124" s="264">
        <v>2023</v>
      </c>
      <c r="E124" s="131">
        <f>J124</f>
        <v>10</v>
      </c>
      <c r="F124" s="131" t="s">
        <v>9</v>
      </c>
      <c r="G124" s="266" t="s">
        <v>9</v>
      </c>
      <c r="H124" s="266" t="s">
        <v>9</v>
      </c>
      <c r="I124" s="266" t="s">
        <v>9</v>
      </c>
      <c r="J124" s="153">
        <v>10</v>
      </c>
      <c r="K124" s="130" t="s">
        <v>9</v>
      </c>
      <c r="L124" s="441"/>
      <c r="M124" s="441"/>
    </row>
    <row r="125" spans="1:13" ht="23.25" customHeight="1">
      <c r="A125" s="442"/>
      <c r="B125" s="468"/>
      <c r="C125" s="469"/>
      <c r="D125" s="292">
        <v>2024</v>
      </c>
      <c r="E125" s="266">
        <f>J125</f>
        <v>10</v>
      </c>
      <c r="F125" s="266" t="s">
        <v>9</v>
      </c>
      <c r="G125" s="266" t="s">
        <v>9</v>
      </c>
      <c r="H125" s="266" t="s">
        <v>9</v>
      </c>
      <c r="I125" s="266" t="s">
        <v>9</v>
      </c>
      <c r="J125" s="267">
        <v>10</v>
      </c>
      <c r="K125" s="264"/>
      <c r="L125" s="442"/>
      <c r="M125" s="442"/>
    </row>
    <row r="126" spans="1:13" ht="20.25" customHeight="1">
      <c r="A126" s="440" t="s">
        <v>86</v>
      </c>
      <c r="B126" s="464" t="s">
        <v>84</v>
      </c>
      <c r="C126" s="465"/>
      <c r="D126" s="132">
        <v>2017</v>
      </c>
      <c r="E126" s="131" t="s">
        <v>9</v>
      </c>
      <c r="F126" s="266" t="s">
        <v>9</v>
      </c>
      <c r="G126" s="266" t="s">
        <v>9</v>
      </c>
      <c r="H126" s="266" t="s">
        <v>9</v>
      </c>
      <c r="I126" s="266" t="s">
        <v>9</v>
      </c>
      <c r="J126" s="153" t="s">
        <v>9</v>
      </c>
      <c r="K126" s="130" t="s">
        <v>9</v>
      </c>
      <c r="L126" s="440" t="s">
        <v>16</v>
      </c>
      <c r="M126" s="440" t="s">
        <v>85</v>
      </c>
    </row>
    <row r="127" spans="1:13" ht="21.75" customHeight="1">
      <c r="A127" s="441"/>
      <c r="B127" s="466"/>
      <c r="C127" s="467"/>
      <c r="D127" s="20">
        <v>2018</v>
      </c>
      <c r="E127" s="21" t="s">
        <v>9</v>
      </c>
      <c r="F127" s="21" t="s">
        <v>9</v>
      </c>
      <c r="G127" s="21" t="s">
        <v>9</v>
      </c>
      <c r="H127" s="21" t="s">
        <v>9</v>
      </c>
      <c r="I127" s="21" t="s">
        <v>9</v>
      </c>
      <c r="J127" s="153" t="s">
        <v>9</v>
      </c>
      <c r="K127" s="20" t="s">
        <v>9</v>
      </c>
      <c r="L127" s="441"/>
      <c r="M127" s="441"/>
    </row>
    <row r="128" spans="1:13" ht="21" customHeight="1">
      <c r="A128" s="441"/>
      <c r="B128" s="466"/>
      <c r="C128" s="467"/>
      <c r="D128" s="20">
        <v>2019</v>
      </c>
      <c r="E128" s="21" t="s">
        <v>9</v>
      </c>
      <c r="F128" s="21" t="s">
        <v>9</v>
      </c>
      <c r="G128" s="21" t="s">
        <v>9</v>
      </c>
      <c r="H128" s="21" t="s">
        <v>9</v>
      </c>
      <c r="I128" s="21" t="s">
        <v>9</v>
      </c>
      <c r="J128" s="153" t="s">
        <v>9</v>
      </c>
      <c r="K128" s="20" t="s">
        <v>9</v>
      </c>
      <c r="L128" s="441"/>
      <c r="M128" s="441"/>
    </row>
    <row r="129" spans="1:13" ht="21" customHeight="1">
      <c r="A129" s="441"/>
      <c r="B129" s="466"/>
      <c r="C129" s="467"/>
      <c r="D129" s="20">
        <v>2020</v>
      </c>
      <c r="E129" s="21" t="s">
        <v>9</v>
      </c>
      <c r="F129" s="21" t="s">
        <v>9</v>
      </c>
      <c r="G129" s="21" t="s">
        <v>9</v>
      </c>
      <c r="H129" s="21" t="s">
        <v>9</v>
      </c>
      <c r="I129" s="21" t="s">
        <v>9</v>
      </c>
      <c r="J129" s="153" t="s">
        <v>9</v>
      </c>
      <c r="K129" s="20" t="s">
        <v>9</v>
      </c>
      <c r="L129" s="441"/>
      <c r="M129" s="441"/>
    </row>
    <row r="130" spans="1:13" ht="21" customHeight="1">
      <c r="A130" s="441"/>
      <c r="B130" s="466"/>
      <c r="C130" s="467"/>
      <c r="D130" s="12">
        <v>2021</v>
      </c>
      <c r="E130" s="12" t="s">
        <v>9</v>
      </c>
      <c r="F130" s="12" t="s">
        <v>9</v>
      </c>
      <c r="G130" s="12" t="s">
        <v>9</v>
      </c>
      <c r="H130" s="12" t="s">
        <v>9</v>
      </c>
      <c r="I130" s="12" t="s">
        <v>9</v>
      </c>
      <c r="J130" s="183" t="s">
        <v>9</v>
      </c>
      <c r="K130" s="12" t="s">
        <v>9</v>
      </c>
      <c r="L130" s="441"/>
      <c r="M130" s="441"/>
    </row>
    <row r="131" spans="1:13" ht="21" customHeight="1">
      <c r="A131" s="441"/>
      <c r="B131" s="466"/>
      <c r="C131" s="467"/>
      <c r="D131" s="12">
        <v>2022</v>
      </c>
      <c r="E131" s="12" t="s">
        <v>9</v>
      </c>
      <c r="F131" s="12" t="s">
        <v>9</v>
      </c>
      <c r="G131" s="12" t="s">
        <v>9</v>
      </c>
      <c r="H131" s="12" t="s">
        <v>9</v>
      </c>
      <c r="I131" s="12" t="s">
        <v>9</v>
      </c>
      <c r="J131" s="12" t="s">
        <v>9</v>
      </c>
      <c r="K131" s="12" t="s">
        <v>9</v>
      </c>
      <c r="L131" s="441"/>
      <c r="M131" s="441"/>
    </row>
    <row r="132" spans="1:13" ht="21" customHeight="1">
      <c r="A132" s="442"/>
      <c r="B132" s="468"/>
      <c r="C132" s="469"/>
      <c r="D132" s="292">
        <v>2024</v>
      </c>
      <c r="E132" s="12" t="s">
        <v>9</v>
      </c>
      <c r="F132" s="12" t="s">
        <v>9</v>
      </c>
      <c r="G132" s="12" t="s">
        <v>9</v>
      </c>
      <c r="H132" s="12" t="s">
        <v>9</v>
      </c>
      <c r="I132" s="12" t="s">
        <v>9</v>
      </c>
      <c r="J132" s="12" t="s">
        <v>9</v>
      </c>
      <c r="K132" s="12" t="s">
        <v>9</v>
      </c>
      <c r="L132" s="442"/>
      <c r="M132" s="442"/>
    </row>
    <row r="133" spans="1:13" ht="20.25" customHeight="1">
      <c r="A133" s="440" t="s">
        <v>89</v>
      </c>
      <c r="B133" s="464" t="s">
        <v>87</v>
      </c>
      <c r="C133" s="465"/>
      <c r="D133" s="20">
        <v>2017</v>
      </c>
      <c r="E133" s="21">
        <f t="shared" ref="E133:E138" si="1">J133</f>
        <v>3</v>
      </c>
      <c r="F133" s="21" t="s">
        <v>9</v>
      </c>
      <c r="G133" s="21" t="s">
        <v>9</v>
      </c>
      <c r="H133" s="21" t="s">
        <v>9</v>
      </c>
      <c r="I133" s="21" t="s">
        <v>9</v>
      </c>
      <c r="J133" s="153">
        <v>3</v>
      </c>
      <c r="K133" s="20" t="s">
        <v>9</v>
      </c>
      <c r="L133" s="440" t="s">
        <v>16</v>
      </c>
      <c r="M133" s="440" t="s">
        <v>88</v>
      </c>
    </row>
    <row r="134" spans="1:13" ht="26.25" customHeight="1">
      <c r="A134" s="441"/>
      <c r="B134" s="466"/>
      <c r="C134" s="467"/>
      <c r="D134" s="20">
        <v>2018</v>
      </c>
      <c r="E134" s="21">
        <f t="shared" si="1"/>
        <v>3</v>
      </c>
      <c r="F134" s="21" t="s">
        <v>9</v>
      </c>
      <c r="G134" s="21" t="s">
        <v>9</v>
      </c>
      <c r="H134" s="21" t="s">
        <v>9</v>
      </c>
      <c r="I134" s="21" t="s">
        <v>9</v>
      </c>
      <c r="J134" s="153">
        <v>3</v>
      </c>
      <c r="K134" s="20" t="s">
        <v>9</v>
      </c>
      <c r="L134" s="441"/>
      <c r="M134" s="441"/>
    </row>
    <row r="135" spans="1:13" ht="24.75" customHeight="1">
      <c r="A135" s="441"/>
      <c r="B135" s="466"/>
      <c r="C135" s="467"/>
      <c r="D135" s="20">
        <v>2019</v>
      </c>
      <c r="E135" s="21">
        <f t="shared" si="1"/>
        <v>3</v>
      </c>
      <c r="F135" s="21" t="s">
        <v>9</v>
      </c>
      <c r="G135" s="21" t="s">
        <v>9</v>
      </c>
      <c r="H135" s="21" t="s">
        <v>9</v>
      </c>
      <c r="I135" s="20" t="s">
        <v>9</v>
      </c>
      <c r="J135" s="153">
        <v>3</v>
      </c>
      <c r="K135" s="20" t="s">
        <v>9</v>
      </c>
      <c r="L135" s="441"/>
      <c r="M135" s="441"/>
    </row>
    <row r="136" spans="1:13" ht="24.75" customHeight="1">
      <c r="A136" s="441"/>
      <c r="B136" s="466"/>
      <c r="C136" s="467"/>
      <c r="D136" s="20">
        <v>2020</v>
      </c>
      <c r="E136" s="121">
        <f t="shared" si="1"/>
        <v>0</v>
      </c>
      <c r="F136" s="21" t="s">
        <v>9</v>
      </c>
      <c r="G136" s="21" t="s">
        <v>9</v>
      </c>
      <c r="H136" s="21" t="s">
        <v>9</v>
      </c>
      <c r="I136" s="20" t="s">
        <v>9</v>
      </c>
      <c r="J136" s="153">
        <v>0</v>
      </c>
      <c r="K136" s="130" t="s">
        <v>9</v>
      </c>
      <c r="L136" s="441"/>
      <c r="M136" s="441"/>
    </row>
    <row r="137" spans="1:13" ht="24.75" customHeight="1">
      <c r="A137" s="441"/>
      <c r="B137" s="466"/>
      <c r="C137" s="467"/>
      <c r="D137" s="12">
        <v>2021</v>
      </c>
      <c r="E137" s="33">
        <f t="shared" si="1"/>
        <v>3</v>
      </c>
      <c r="F137" s="12" t="s">
        <v>9</v>
      </c>
      <c r="G137" s="12" t="s">
        <v>9</v>
      </c>
      <c r="H137" s="12" t="s">
        <v>9</v>
      </c>
      <c r="I137" s="12" t="s">
        <v>9</v>
      </c>
      <c r="J137" s="181">
        <v>3</v>
      </c>
      <c r="K137" s="130" t="s">
        <v>9</v>
      </c>
      <c r="L137" s="441"/>
      <c r="M137" s="441"/>
    </row>
    <row r="138" spans="1:13" ht="24.75" customHeight="1">
      <c r="A138" s="441"/>
      <c r="B138" s="466"/>
      <c r="C138" s="467"/>
      <c r="D138" s="12">
        <v>2022</v>
      </c>
      <c r="E138" s="33">
        <f t="shared" si="1"/>
        <v>3</v>
      </c>
      <c r="F138" s="12" t="s">
        <v>9</v>
      </c>
      <c r="G138" s="12" t="s">
        <v>9</v>
      </c>
      <c r="H138" s="12" t="s">
        <v>9</v>
      </c>
      <c r="I138" s="12" t="s">
        <v>9</v>
      </c>
      <c r="J138" s="181">
        <v>3</v>
      </c>
      <c r="K138" s="130" t="s">
        <v>9</v>
      </c>
      <c r="L138" s="441"/>
      <c r="M138" s="441"/>
    </row>
    <row r="139" spans="1:13" ht="24.75" customHeight="1">
      <c r="A139" s="441"/>
      <c r="B139" s="466"/>
      <c r="C139" s="467"/>
      <c r="D139" s="12">
        <v>2023</v>
      </c>
      <c r="E139" s="33">
        <f>J139</f>
        <v>3</v>
      </c>
      <c r="F139" s="12" t="s">
        <v>9</v>
      </c>
      <c r="G139" s="12" t="s">
        <v>9</v>
      </c>
      <c r="H139" s="12" t="s">
        <v>9</v>
      </c>
      <c r="I139" s="12" t="s">
        <v>9</v>
      </c>
      <c r="J139" s="181">
        <v>3</v>
      </c>
      <c r="K139" s="130" t="s">
        <v>9</v>
      </c>
      <c r="L139" s="441"/>
      <c r="M139" s="441"/>
    </row>
    <row r="140" spans="1:13" ht="24.75" customHeight="1">
      <c r="A140" s="442"/>
      <c r="B140" s="468"/>
      <c r="C140" s="469"/>
      <c r="D140" s="292">
        <v>2024</v>
      </c>
      <c r="E140" s="33">
        <f>J140</f>
        <v>3</v>
      </c>
      <c r="F140" s="12" t="s">
        <v>9</v>
      </c>
      <c r="G140" s="12" t="s">
        <v>9</v>
      </c>
      <c r="H140" s="12" t="s">
        <v>9</v>
      </c>
      <c r="I140" s="12" t="s">
        <v>9</v>
      </c>
      <c r="J140" s="181">
        <v>3</v>
      </c>
      <c r="K140" s="264" t="s">
        <v>9</v>
      </c>
      <c r="L140" s="442"/>
      <c r="M140" s="442"/>
    </row>
    <row r="141" spans="1:13" ht="27" customHeight="1">
      <c r="A141" s="464" t="s">
        <v>91</v>
      </c>
      <c r="B141" s="20"/>
      <c r="C141" s="440" t="s">
        <v>90</v>
      </c>
      <c r="D141" s="20">
        <v>2017</v>
      </c>
      <c r="E141" s="21">
        <f>K141</f>
        <v>50</v>
      </c>
      <c r="F141" s="12" t="s">
        <v>9</v>
      </c>
      <c r="G141" s="12" t="s">
        <v>9</v>
      </c>
      <c r="H141" s="12" t="s">
        <v>9</v>
      </c>
      <c r="I141" s="12" t="s">
        <v>9</v>
      </c>
      <c r="J141" s="182" t="s">
        <v>9</v>
      </c>
      <c r="K141" s="7">
        <v>50</v>
      </c>
      <c r="L141" s="440" t="s">
        <v>59</v>
      </c>
      <c r="M141" s="440" t="s">
        <v>122</v>
      </c>
    </row>
    <row r="142" spans="1:13" ht="27" customHeight="1">
      <c r="A142" s="466"/>
      <c r="B142" s="20"/>
      <c r="C142" s="441"/>
      <c r="D142" s="20">
        <v>2018</v>
      </c>
      <c r="E142" s="21">
        <v>50</v>
      </c>
      <c r="F142" s="21" t="s">
        <v>9</v>
      </c>
      <c r="G142" s="21" t="s">
        <v>9</v>
      </c>
      <c r="H142" s="21" t="s">
        <v>9</v>
      </c>
      <c r="I142" s="21" t="s">
        <v>9</v>
      </c>
      <c r="J142" s="182" t="s">
        <v>9</v>
      </c>
      <c r="K142" s="7">
        <v>50</v>
      </c>
      <c r="L142" s="441"/>
      <c r="M142" s="441"/>
    </row>
    <row r="143" spans="1:13" s="30" customFormat="1" ht="23.25" customHeight="1">
      <c r="A143" s="466"/>
      <c r="B143" s="27"/>
      <c r="C143" s="441"/>
      <c r="D143" s="27">
        <v>2019</v>
      </c>
      <c r="E143" s="28">
        <v>50</v>
      </c>
      <c r="F143" s="28" t="s">
        <v>9</v>
      </c>
      <c r="G143" s="28" t="s">
        <v>9</v>
      </c>
      <c r="H143" s="28" t="s">
        <v>9</v>
      </c>
      <c r="I143" s="28" t="s">
        <v>9</v>
      </c>
      <c r="J143" s="186" t="s">
        <v>9</v>
      </c>
      <c r="K143" s="29">
        <v>50</v>
      </c>
      <c r="L143" s="441"/>
      <c r="M143" s="441"/>
    </row>
    <row r="144" spans="1:13" ht="21" customHeight="1">
      <c r="A144" s="466"/>
      <c r="B144" s="22"/>
      <c r="C144" s="441"/>
      <c r="D144" s="22">
        <v>2020</v>
      </c>
      <c r="E144" s="5">
        <f>K144</f>
        <v>45</v>
      </c>
      <c r="F144" s="5" t="s">
        <v>9</v>
      </c>
      <c r="G144" s="5" t="s">
        <v>9</v>
      </c>
      <c r="H144" s="5" t="s">
        <v>9</v>
      </c>
      <c r="I144" s="5" t="s">
        <v>9</v>
      </c>
      <c r="J144" s="187" t="s">
        <v>9</v>
      </c>
      <c r="K144" s="9">
        <v>45</v>
      </c>
      <c r="L144" s="441"/>
      <c r="M144" s="441"/>
    </row>
    <row r="145" spans="1:13" ht="20.25" customHeight="1">
      <c r="A145" s="466"/>
      <c r="B145" s="22"/>
      <c r="C145" s="441"/>
      <c r="D145" s="12">
        <v>2021</v>
      </c>
      <c r="E145" s="33">
        <v>50</v>
      </c>
      <c r="F145" s="12" t="s">
        <v>9</v>
      </c>
      <c r="G145" s="12" t="s">
        <v>9</v>
      </c>
      <c r="H145" s="12" t="s">
        <v>9</v>
      </c>
      <c r="I145" s="12" t="s">
        <v>9</v>
      </c>
      <c r="J145" s="183" t="s">
        <v>9</v>
      </c>
      <c r="K145" s="33">
        <v>50</v>
      </c>
      <c r="L145" s="441"/>
      <c r="M145" s="441"/>
    </row>
    <row r="146" spans="1:13" ht="21.75" customHeight="1">
      <c r="A146" s="466"/>
      <c r="B146" s="22"/>
      <c r="C146" s="441"/>
      <c r="D146" s="12">
        <v>2022</v>
      </c>
      <c r="E146" s="33">
        <v>50</v>
      </c>
      <c r="F146" s="12" t="s">
        <v>9</v>
      </c>
      <c r="G146" s="12" t="s">
        <v>9</v>
      </c>
      <c r="H146" s="12" t="s">
        <v>9</v>
      </c>
      <c r="I146" s="12" t="s">
        <v>9</v>
      </c>
      <c r="J146" s="183" t="s">
        <v>9</v>
      </c>
      <c r="K146" s="33">
        <v>50</v>
      </c>
      <c r="L146" s="441"/>
      <c r="M146" s="441"/>
    </row>
    <row r="147" spans="1:13" ht="21.75" customHeight="1">
      <c r="A147" s="468"/>
      <c r="B147" s="134"/>
      <c r="C147" s="442"/>
      <c r="D147" s="12">
        <v>2023</v>
      </c>
      <c r="E147" s="33">
        <f>K147</f>
        <v>50</v>
      </c>
      <c r="F147" s="12" t="s">
        <v>9</v>
      </c>
      <c r="G147" s="12" t="s">
        <v>9</v>
      </c>
      <c r="H147" s="12" t="s">
        <v>9</v>
      </c>
      <c r="I147" s="12" t="s">
        <v>9</v>
      </c>
      <c r="J147" s="183" t="s">
        <v>9</v>
      </c>
      <c r="K147" s="33">
        <v>50</v>
      </c>
      <c r="L147" s="441"/>
      <c r="M147" s="441"/>
    </row>
    <row r="148" spans="1:13" ht="21.75" customHeight="1">
      <c r="A148" s="302"/>
      <c r="B148" s="301"/>
      <c r="C148" s="300"/>
      <c r="D148" s="12">
        <v>2024</v>
      </c>
      <c r="E148" s="33"/>
      <c r="F148" s="12"/>
      <c r="G148" s="12"/>
      <c r="H148" s="12"/>
      <c r="I148" s="12"/>
      <c r="J148" s="183"/>
      <c r="K148" s="33"/>
      <c r="L148" s="442"/>
      <c r="M148" s="442"/>
    </row>
    <row r="149" spans="1:13" ht="19.5" customHeight="1">
      <c r="A149" s="456" t="s">
        <v>94</v>
      </c>
      <c r="B149" s="17"/>
      <c r="C149" s="440" t="s">
        <v>92</v>
      </c>
      <c r="D149" s="20">
        <v>2017</v>
      </c>
      <c r="E149" s="21" t="s">
        <v>9</v>
      </c>
      <c r="F149" s="21" t="s">
        <v>9</v>
      </c>
      <c r="G149" s="21" t="s">
        <v>9</v>
      </c>
      <c r="H149" s="21" t="s">
        <v>9</v>
      </c>
      <c r="I149" s="21" t="s">
        <v>9</v>
      </c>
      <c r="J149" s="153" t="s">
        <v>9</v>
      </c>
      <c r="K149" s="24" t="s">
        <v>9</v>
      </c>
      <c r="L149" s="440" t="s">
        <v>16</v>
      </c>
      <c r="M149" s="440" t="s">
        <v>93</v>
      </c>
    </row>
    <row r="150" spans="1:13" ht="19.5" customHeight="1">
      <c r="A150" s="495"/>
      <c r="B150" s="18"/>
      <c r="C150" s="441"/>
      <c r="D150" s="20">
        <v>2018</v>
      </c>
      <c r="E150" s="21" t="s">
        <v>9</v>
      </c>
      <c r="F150" s="21" t="s">
        <v>9</v>
      </c>
      <c r="G150" s="21" t="s">
        <v>9</v>
      </c>
      <c r="H150" s="21" t="s">
        <v>9</v>
      </c>
      <c r="I150" s="21" t="s">
        <v>9</v>
      </c>
      <c r="J150" s="153" t="s">
        <v>9</v>
      </c>
      <c r="K150" s="24" t="s">
        <v>9</v>
      </c>
      <c r="L150" s="441"/>
      <c r="M150" s="441"/>
    </row>
    <row r="151" spans="1:13" ht="21.75" customHeight="1">
      <c r="A151" s="495"/>
      <c r="B151" s="18"/>
      <c r="C151" s="441"/>
      <c r="D151" s="20">
        <v>2019</v>
      </c>
      <c r="E151" s="21" t="s">
        <v>9</v>
      </c>
      <c r="F151" s="21" t="s">
        <v>9</v>
      </c>
      <c r="G151" s="21" t="s">
        <v>9</v>
      </c>
      <c r="H151" s="21" t="s">
        <v>9</v>
      </c>
      <c r="I151" s="21" t="s">
        <v>9</v>
      </c>
      <c r="J151" s="153" t="s">
        <v>9</v>
      </c>
      <c r="K151" s="24" t="s">
        <v>9</v>
      </c>
      <c r="L151" s="441"/>
      <c r="M151" s="441"/>
    </row>
    <row r="152" spans="1:13" ht="20.25" customHeight="1">
      <c r="A152" s="495"/>
      <c r="B152" s="19"/>
      <c r="C152" s="441"/>
      <c r="D152" s="20">
        <v>2020</v>
      </c>
      <c r="E152" s="21" t="s">
        <v>9</v>
      </c>
      <c r="F152" s="21" t="s">
        <v>9</v>
      </c>
      <c r="G152" s="21" t="s">
        <v>9</v>
      </c>
      <c r="H152" s="21" t="s">
        <v>9</v>
      </c>
      <c r="I152" s="21" t="s">
        <v>9</v>
      </c>
      <c r="J152" s="153" t="s">
        <v>9</v>
      </c>
      <c r="K152" s="24" t="s">
        <v>9</v>
      </c>
      <c r="L152" s="441"/>
      <c r="M152" s="441"/>
    </row>
    <row r="153" spans="1:13" ht="0.95" hidden="1" customHeight="1" thickBot="1">
      <c r="A153" s="495"/>
      <c r="B153" s="14"/>
      <c r="C153" s="441"/>
      <c r="D153" s="444">
        <v>2017</v>
      </c>
      <c r="E153" s="494" t="s">
        <v>9</v>
      </c>
      <c r="F153" s="494" t="s">
        <v>9</v>
      </c>
      <c r="G153" s="21" t="s">
        <v>9</v>
      </c>
      <c r="H153" s="21" t="s">
        <v>9</v>
      </c>
      <c r="I153" s="494" t="s">
        <v>9</v>
      </c>
      <c r="J153" s="493" t="s">
        <v>9</v>
      </c>
      <c r="K153" s="10" t="s">
        <v>9</v>
      </c>
      <c r="L153" s="441"/>
      <c r="M153" s="441"/>
    </row>
    <row r="154" spans="1:13" ht="0.95" hidden="1" customHeight="1" thickBot="1">
      <c r="A154" s="495"/>
      <c r="B154" s="15"/>
      <c r="C154" s="441"/>
      <c r="D154" s="444"/>
      <c r="E154" s="494"/>
      <c r="F154" s="494"/>
      <c r="G154" s="21" t="s">
        <v>9</v>
      </c>
      <c r="H154" s="21" t="s">
        <v>9</v>
      </c>
      <c r="I154" s="494"/>
      <c r="J154" s="493"/>
      <c r="K154" s="10"/>
      <c r="L154" s="441"/>
      <c r="M154" s="441"/>
    </row>
    <row r="155" spans="1:13" ht="15" hidden="1" customHeight="1">
      <c r="A155" s="495"/>
      <c r="B155" s="15"/>
      <c r="C155" s="441"/>
      <c r="D155" s="444"/>
      <c r="E155" s="494"/>
      <c r="F155" s="494"/>
      <c r="G155" s="21" t="s">
        <v>9</v>
      </c>
      <c r="H155" s="21" t="s">
        <v>9</v>
      </c>
      <c r="I155" s="494"/>
      <c r="J155" s="493"/>
      <c r="K155" s="10"/>
      <c r="L155" s="441"/>
      <c r="M155" s="441"/>
    </row>
    <row r="156" spans="1:13" ht="9" hidden="1" customHeight="1" thickBot="1">
      <c r="A156" s="495"/>
      <c r="B156" s="15"/>
      <c r="C156" s="441"/>
      <c r="D156" s="444"/>
      <c r="E156" s="494"/>
      <c r="F156" s="494"/>
      <c r="G156" s="21" t="s">
        <v>9</v>
      </c>
      <c r="H156" s="21" t="s">
        <v>9</v>
      </c>
      <c r="I156" s="494"/>
      <c r="J156" s="493"/>
      <c r="K156" s="10"/>
      <c r="L156" s="441"/>
      <c r="M156" s="441"/>
    </row>
    <row r="157" spans="1:13" ht="23.25" hidden="1" customHeight="1" thickBot="1">
      <c r="A157" s="495"/>
      <c r="B157" s="15"/>
      <c r="C157" s="441"/>
      <c r="D157" s="20">
        <v>2018</v>
      </c>
      <c r="E157" s="25" t="s">
        <v>9</v>
      </c>
      <c r="F157" s="25" t="s">
        <v>9</v>
      </c>
      <c r="G157" s="21" t="s">
        <v>9</v>
      </c>
      <c r="H157" s="21" t="s">
        <v>9</v>
      </c>
      <c r="I157" s="25" t="s">
        <v>9</v>
      </c>
      <c r="J157" s="188" t="s">
        <v>9</v>
      </c>
      <c r="K157" s="10" t="s">
        <v>9</v>
      </c>
      <c r="L157" s="441"/>
      <c r="M157" s="441"/>
    </row>
    <row r="158" spans="1:13" ht="22.7" hidden="1" customHeight="1" thickBot="1">
      <c r="A158" s="495"/>
      <c r="B158" s="15"/>
      <c r="C158" s="441"/>
      <c r="D158" s="20">
        <v>2019</v>
      </c>
      <c r="E158" s="25" t="s">
        <v>9</v>
      </c>
      <c r="F158" s="25" t="s">
        <v>9</v>
      </c>
      <c r="G158" s="21" t="s">
        <v>9</v>
      </c>
      <c r="H158" s="21" t="s">
        <v>9</v>
      </c>
      <c r="I158" s="25" t="s">
        <v>9</v>
      </c>
      <c r="J158" s="188" t="s">
        <v>9</v>
      </c>
      <c r="K158" s="10" t="s">
        <v>9</v>
      </c>
      <c r="L158" s="441"/>
      <c r="M158" s="441"/>
    </row>
    <row r="159" spans="1:13" ht="22.7" hidden="1" customHeight="1" thickBot="1">
      <c r="A159" s="495"/>
      <c r="B159" s="16"/>
      <c r="C159" s="441"/>
      <c r="D159" s="20">
        <v>2020</v>
      </c>
      <c r="E159" s="25" t="s">
        <v>9</v>
      </c>
      <c r="F159" s="25" t="s">
        <v>9</v>
      </c>
      <c r="G159" s="21" t="s">
        <v>9</v>
      </c>
      <c r="H159" s="21" t="s">
        <v>9</v>
      </c>
      <c r="I159" s="25" t="s">
        <v>9</v>
      </c>
      <c r="J159" s="188" t="s">
        <v>9</v>
      </c>
      <c r="K159" s="10" t="s">
        <v>9</v>
      </c>
      <c r="L159" s="441"/>
      <c r="M159" s="441"/>
    </row>
    <row r="160" spans="1:13" ht="22.7" customHeight="1">
      <c r="A160" s="495"/>
      <c r="B160" s="20"/>
      <c r="C160" s="441"/>
      <c r="D160" s="20">
        <v>2021</v>
      </c>
      <c r="E160" s="25" t="s">
        <v>9</v>
      </c>
      <c r="F160" s="25" t="s">
        <v>9</v>
      </c>
      <c r="G160" s="21" t="s">
        <v>9</v>
      </c>
      <c r="H160" s="21" t="s">
        <v>9</v>
      </c>
      <c r="I160" s="25" t="s">
        <v>9</v>
      </c>
      <c r="J160" s="188" t="s">
        <v>9</v>
      </c>
      <c r="K160" s="10" t="s">
        <v>9</v>
      </c>
      <c r="L160" s="441"/>
      <c r="M160" s="441"/>
    </row>
    <row r="161" spans="1:13" ht="22.7" customHeight="1">
      <c r="A161" s="495"/>
      <c r="B161" s="20"/>
      <c r="C161" s="441"/>
      <c r="D161" s="20">
        <v>2022</v>
      </c>
      <c r="E161" s="25" t="s">
        <v>9</v>
      </c>
      <c r="F161" s="136" t="s">
        <v>9</v>
      </c>
      <c r="G161" s="136" t="s">
        <v>9</v>
      </c>
      <c r="H161" s="136" t="s">
        <v>9</v>
      </c>
      <c r="I161" s="136" t="s">
        <v>9</v>
      </c>
      <c r="J161" s="188" t="s">
        <v>9</v>
      </c>
      <c r="K161" s="136" t="s">
        <v>9</v>
      </c>
      <c r="L161" s="441"/>
      <c r="M161" s="441"/>
    </row>
    <row r="162" spans="1:13" ht="22.7" customHeight="1">
      <c r="A162" s="495"/>
      <c r="B162" s="134"/>
      <c r="C162" s="441"/>
      <c r="D162" s="130">
        <v>2023</v>
      </c>
      <c r="E162" s="136" t="s">
        <v>9</v>
      </c>
      <c r="F162" s="136" t="s">
        <v>9</v>
      </c>
      <c r="G162" s="136" t="s">
        <v>9</v>
      </c>
      <c r="H162" s="265" t="s">
        <v>9</v>
      </c>
      <c r="I162" s="265" t="s">
        <v>9</v>
      </c>
      <c r="J162" s="265" t="s">
        <v>9</v>
      </c>
      <c r="K162" s="265" t="s">
        <v>9</v>
      </c>
      <c r="L162" s="441"/>
      <c r="M162" s="441"/>
    </row>
    <row r="163" spans="1:13" ht="22.7" customHeight="1">
      <c r="A163" s="496"/>
      <c r="B163" s="263"/>
      <c r="C163" s="442"/>
      <c r="D163" s="292">
        <v>2024</v>
      </c>
      <c r="E163" s="265" t="s">
        <v>9</v>
      </c>
      <c r="F163" s="265" t="s">
        <v>9</v>
      </c>
      <c r="G163" s="265" t="s">
        <v>9</v>
      </c>
      <c r="H163" s="265" t="s">
        <v>9</v>
      </c>
      <c r="I163" s="265" t="s">
        <v>9</v>
      </c>
      <c r="J163" s="265" t="s">
        <v>9</v>
      </c>
      <c r="K163" s="265" t="s">
        <v>9</v>
      </c>
      <c r="L163" s="442"/>
      <c r="M163" s="442"/>
    </row>
    <row r="164" spans="1:13" ht="15.75" customHeight="1">
      <c r="A164" s="464" t="s">
        <v>95</v>
      </c>
      <c r="B164" s="465"/>
      <c r="C164" s="440" t="s">
        <v>96</v>
      </c>
      <c r="D164" s="444">
        <v>2017</v>
      </c>
      <c r="E164" s="443" t="s">
        <v>9</v>
      </c>
      <c r="F164" s="443" t="s">
        <v>9</v>
      </c>
      <c r="G164" s="443" t="s">
        <v>9</v>
      </c>
      <c r="H164" s="443" t="s">
        <v>9</v>
      </c>
      <c r="I164" s="443" t="s">
        <v>9</v>
      </c>
      <c r="J164" s="462" t="s">
        <v>9</v>
      </c>
      <c r="K164" s="463" t="s">
        <v>9</v>
      </c>
      <c r="L164" s="440" t="s">
        <v>16</v>
      </c>
      <c r="M164" s="440" t="s">
        <v>97</v>
      </c>
    </row>
    <row r="165" spans="1:13" ht="8.25" customHeight="1">
      <c r="A165" s="466"/>
      <c r="B165" s="467"/>
      <c r="C165" s="441"/>
      <c r="D165" s="444">
        <v>2018</v>
      </c>
      <c r="E165" s="443"/>
      <c r="F165" s="443"/>
      <c r="G165" s="443"/>
      <c r="H165" s="443"/>
      <c r="I165" s="443"/>
      <c r="J165" s="462"/>
      <c r="K165" s="463"/>
      <c r="L165" s="441"/>
      <c r="M165" s="441"/>
    </row>
    <row r="166" spans="1:13" ht="24.75" customHeight="1">
      <c r="A166" s="466"/>
      <c r="B166" s="467"/>
      <c r="C166" s="441"/>
      <c r="D166" s="20">
        <v>2018</v>
      </c>
      <c r="E166" s="21" t="s">
        <v>9</v>
      </c>
      <c r="F166" s="21" t="s">
        <v>9</v>
      </c>
      <c r="G166" s="21" t="s">
        <v>9</v>
      </c>
      <c r="H166" s="21" t="s">
        <v>9</v>
      </c>
      <c r="I166" s="21" t="s">
        <v>9</v>
      </c>
      <c r="J166" s="153" t="s">
        <v>9</v>
      </c>
      <c r="K166" s="24" t="s">
        <v>9</v>
      </c>
      <c r="L166" s="441"/>
      <c r="M166" s="441"/>
    </row>
    <row r="167" spans="1:13" ht="23.25" customHeight="1">
      <c r="A167" s="466"/>
      <c r="B167" s="467"/>
      <c r="C167" s="441"/>
      <c r="D167" s="20">
        <v>2019</v>
      </c>
      <c r="E167" s="20" t="s">
        <v>9</v>
      </c>
      <c r="F167" s="20" t="s">
        <v>9</v>
      </c>
      <c r="G167" s="21" t="s">
        <v>9</v>
      </c>
      <c r="H167" s="21" t="s">
        <v>9</v>
      </c>
      <c r="I167" s="20" t="s">
        <v>9</v>
      </c>
      <c r="J167" s="50" t="s">
        <v>9</v>
      </c>
      <c r="K167" s="24" t="s">
        <v>9</v>
      </c>
      <c r="L167" s="441"/>
      <c r="M167" s="441"/>
    </row>
    <row r="168" spans="1:13" ht="23.25" customHeight="1">
      <c r="A168" s="466"/>
      <c r="B168" s="467"/>
      <c r="C168" s="441"/>
      <c r="D168" s="22">
        <v>2020</v>
      </c>
      <c r="E168" s="22" t="s">
        <v>9</v>
      </c>
      <c r="F168" s="22" t="s">
        <v>9</v>
      </c>
      <c r="G168" s="5" t="s">
        <v>9</v>
      </c>
      <c r="H168" s="5" t="s">
        <v>9</v>
      </c>
      <c r="I168" s="22" t="s">
        <v>9</v>
      </c>
      <c r="J168" s="185" t="s">
        <v>9</v>
      </c>
      <c r="K168" s="11" t="s">
        <v>9</v>
      </c>
      <c r="L168" s="441"/>
      <c r="M168" s="441"/>
    </row>
    <row r="169" spans="1:13" ht="23.25" customHeight="1">
      <c r="A169" s="466"/>
      <c r="B169" s="467"/>
      <c r="C169" s="441"/>
      <c r="D169" s="12">
        <v>2021</v>
      </c>
      <c r="E169" s="12" t="s">
        <v>9</v>
      </c>
      <c r="F169" s="12" t="s">
        <v>9</v>
      </c>
      <c r="G169" s="12" t="s">
        <v>9</v>
      </c>
      <c r="H169" s="12" t="s">
        <v>9</v>
      </c>
      <c r="I169" s="12" t="s">
        <v>9</v>
      </c>
      <c r="J169" s="183" t="s">
        <v>9</v>
      </c>
      <c r="K169" s="12" t="s">
        <v>9</v>
      </c>
      <c r="L169" s="441"/>
      <c r="M169" s="441"/>
    </row>
    <row r="170" spans="1:13" ht="23.25" customHeight="1">
      <c r="A170" s="466"/>
      <c r="B170" s="467"/>
      <c r="C170" s="441"/>
      <c r="D170" s="12">
        <v>2022</v>
      </c>
      <c r="E170" s="12" t="s">
        <v>9</v>
      </c>
      <c r="F170" s="12" t="s">
        <v>9</v>
      </c>
      <c r="G170" s="12" t="s">
        <v>9</v>
      </c>
      <c r="H170" s="12" t="s">
        <v>9</v>
      </c>
      <c r="I170" s="12" t="s">
        <v>9</v>
      </c>
      <c r="J170" s="183" t="s">
        <v>9</v>
      </c>
      <c r="K170" s="12" t="s">
        <v>9</v>
      </c>
      <c r="L170" s="441"/>
      <c r="M170" s="441"/>
    </row>
    <row r="171" spans="1:13" ht="23.25" customHeight="1">
      <c r="A171" s="466"/>
      <c r="B171" s="467"/>
      <c r="C171" s="441"/>
      <c r="D171" s="12">
        <v>2023</v>
      </c>
      <c r="E171" s="12" t="s">
        <v>9</v>
      </c>
      <c r="F171" s="12" t="s">
        <v>9</v>
      </c>
      <c r="G171" s="12" t="s">
        <v>9</v>
      </c>
      <c r="H171" s="12" t="s">
        <v>9</v>
      </c>
      <c r="I171" s="12" t="s">
        <v>9</v>
      </c>
      <c r="J171" s="12" t="s">
        <v>9</v>
      </c>
      <c r="K171" s="12" t="s">
        <v>9</v>
      </c>
      <c r="L171" s="441"/>
      <c r="M171" s="441"/>
    </row>
    <row r="172" spans="1:13" ht="23.25" customHeight="1">
      <c r="A172" s="468"/>
      <c r="B172" s="469"/>
      <c r="C172" s="442"/>
      <c r="D172" s="292">
        <v>2024</v>
      </c>
      <c r="E172" s="12" t="s">
        <v>9</v>
      </c>
      <c r="F172" s="12" t="s">
        <v>9</v>
      </c>
      <c r="G172" s="12" t="s">
        <v>9</v>
      </c>
      <c r="H172" s="12" t="s">
        <v>9</v>
      </c>
      <c r="I172" s="12" t="s">
        <v>9</v>
      </c>
      <c r="J172" s="12" t="s">
        <v>9</v>
      </c>
      <c r="K172" s="12" t="s">
        <v>9</v>
      </c>
      <c r="L172" s="442"/>
      <c r="M172" s="442"/>
    </row>
    <row r="173" spans="1:13" ht="28.5" customHeight="1">
      <c r="A173" s="464" t="s">
        <v>161</v>
      </c>
      <c r="B173" s="465"/>
      <c r="C173" s="440" t="s">
        <v>98</v>
      </c>
      <c r="D173" s="20">
        <v>2017</v>
      </c>
      <c r="E173" s="21" t="s">
        <v>9</v>
      </c>
      <c r="F173" s="21" t="s">
        <v>9</v>
      </c>
      <c r="G173" s="21" t="s">
        <v>9</v>
      </c>
      <c r="H173" s="21" t="s">
        <v>9</v>
      </c>
      <c r="I173" s="21" t="s">
        <v>9</v>
      </c>
      <c r="J173" s="153" t="s">
        <v>9</v>
      </c>
      <c r="K173" s="24" t="s">
        <v>9</v>
      </c>
      <c r="L173" s="440" t="s">
        <v>16</v>
      </c>
      <c r="M173" s="440" t="s">
        <v>99</v>
      </c>
    </row>
    <row r="174" spans="1:13" ht="24.75" customHeight="1">
      <c r="A174" s="466"/>
      <c r="B174" s="467"/>
      <c r="C174" s="441"/>
      <c r="D174" s="20">
        <v>2018</v>
      </c>
      <c r="E174" s="21" t="s">
        <v>9</v>
      </c>
      <c r="F174" s="21" t="s">
        <v>9</v>
      </c>
      <c r="G174" s="21" t="s">
        <v>9</v>
      </c>
      <c r="H174" s="21" t="s">
        <v>9</v>
      </c>
      <c r="I174" s="21" t="s">
        <v>9</v>
      </c>
      <c r="J174" s="153" t="s">
        <v>9</v>
      </c>
      <c r="K174" s="24" t="s">
        <v>9</v>
      </c>
      <c r="L174" s="441"/>
      <c r="M174" s="441"/>
    </row>
    <row r="175" spans="1:13" ht="27" customHeight="1">
      <c r="A175" s="466"/>
      <c r="B175" s="467"/>
      <c r="C175" s="441"/>
      <c r="D175" s="20">
        <v>2019</v>
      </c>
      <c r="E175" s="21" t="s">
        <v>9</v>
      </c>
      <c r="F175" s="21" t="s">
        <v>9</v>
      </c>
      <c r="G175" s="21" t="s">
        <v>9</v>
      </c>
      <c r="H175" s="21" t="s">
        <v>9</v>
      </c>
      <c r="I175" s="21" t="s">
        <v>9</v>
      </c>
      <c r="J175" s="153" t="s">
        <v>9</v>
      </c>
      <c r="K175" s="24" t="s">
        <v>9</v>
      </c>
      <c r="L175" s="441"/>
      <c r="M175" s="441"/>
    </row>
    <row r="176" spans="1:13" ht="24" customHeight="1">
      <c r="A176" s="466"/>
      <c r="B176" s="467"/>
      <c r="C176" s="441"/>
      <c r="D176" s="20">
        <v>2020</v>
      </c>
      <c r="E176" s="21" t="s">
        <v>9</v>
      </c>
      <c r="F176" s="21" t="s">
        <v>9</v>
      </c>
      <c r="G176" s="21" t="s">
        <v>9</v>
      </c>
      <c r="H176" s="21" t="s">
        <v>9</v>
      </c>
      <c r="I176" s="21" t="s">
        <v>9</v>
      </c>
      <c r="J176" s="153" t="s">
        <v>9</v>
      </c>
      <c r="K176" s="24" t="s">
        <v>9</v>
      </c>
      <c r="L176" s="441"/>
      <c r="M176" s="441"/>
    </row>
    <row r="177" spans="1:13" ht="27" customHeight="1">
      <c r="A177" s="466"/>
      <c r="B177" s="467"/>
      <c r="C177" s="441"/>
      <c r="D177" s="20">
        <v>2021</v>
      </c>
      <c r="E177" s="21" t="s">
        <v>9</v>
      </c>
      <c r="F177" s="21" t="s">
        <v>9</v>
      </c>
      <c r="G177" s="21" t="s">
        <v>9</v>
      </c>
      <c r="H177" s="21" t="s">
        <v>9</v>
      </c>
      <c r="I177" s="21" t="s">
        <v>9</v>
      </c>
      <c r="J177" s="153" t="s">
        <v>9</v>
      </c>
      <c r="K177" s="24" t="s">
        <v>9</v>
      </c>
      <c r="L177" s="441"/>
      <c r="M177" s="441"/>
    </row>
    <row r="178" spans="1:13" ht="24.75" customHeight="1">
      <c r="A178" s="466"/>
      <c r="B178" s="467"/>
      <c r="C178" s="441"/>
      <c r="D178" s="20">
        <v>2022</v>
      </c>
      <c r="E178" s="21" t="s">
        <v>9</v>
      </c>
      <c r="F178" s="137" t="s">
        <v>9</v>
      </c>
      <c r="G178" s="137" t="s">
        <v>9</v>
      </c>
      <c r="H178" s="137" t="s">
        <v>9</v>
      </c>
      <c r="I178" s="137" t="s">
        <v>9</v>
      </c>
      <c r="J178" s="153" t="s">
        <v>9</v>
      </c>
      <c r="K178" s="137" t="s">
        <v>9</v>
      </c>
      <c r="L178" s="441"/>
      <c r="M178" s="441"/>
    </row>
    <row r="179" spans="1:13" ht="24.75" customHeight="1">
      <c r="A179" s="466"/>
      <c r="B179" s="467"/>
      <c r="C179" s="441"/>
      <c r="D179" s="31">
        <v>2023</v>
      </c>
      <c r="E179" s="137" t="s">
        <v>9</v>
      </c>
      <c r="F179" s="266" t="s">
        <v>9</v>
      </c>
      <c r="G179" s="266" t="s">
        <v>9</v>
      </c>
      <c r="H179" s="266" t="s">
        <v>9</v>
      </c>
      <c r="I179" s="266" t="s">
        <v>9</v>
      </c>
      <c r="J179" s="266" t="s">
        <v>9</v>
      </c>
      <c r="K179" s="266" t="s">
        <v>9</v>
      </c>
      <c r="L179" s="441"/>
      <c r="M179" s="441"/>
    </row>
    <row r="180" spans="1:13" ht="24.75" customHeight="1">
      <c r="A180" s="468"/>
      <c r="B180" s="469"/>
      <c r="C180" s="442"/>
      <c r="D180" s="292">
        <v>2024</v>
      </c>
      <c r="E180" s="266" t="s">
        <v>9</v>
      </c>
      <c r="F180" s="266" t="s">
        <v>9</v>
      </c>
      <c r="G180" s="266" t="s">
        <v>9</v>
      </c>
      <c r="H180" s="266" t="s">
        <v>9</v>
      </c>
      <c r="I180" s="266" t="s">
        <v>9</v>
      </c>
      <c r="J180" s="266" t="s">
        <v>9</v>
      </c>
      <c r="K180" s="266" t="s">
        <v>9</v>
      </c>
      <c r="L180" s="442"/>
      <c r="M180" s="442"/>
    </row>
    <row r="181" spans="1:13" ht="30" customHeight="1">
      <c r="A181" s="472" t="s">
        <v>100</v>
      </c>
      <c r="B181" s="465"/>
      <c r="C181" s="440" t="s">
        <v>101</v>
      </c>
      <c r="D181" s="31">
        <v>2017</v>
      </c>
      <c r="E181" s="21" t="s">
        <v>9</v>
      </c>
      <c r="F181" s="21" t="s">
        <v>9</v>
      </c>
      <c r="G181" s="21" t="s">
        <v>9</v>
      </c>
      <c r="H181" s="21" t="s">
        <v>9</v>
      </c>
      <c r="I181" s="21" t="s">
        <v>9</v>
      </c>
      <c r="J181" s="153" t="s">
        <v>9</v>
      </c>
      <c r="K181" s="24" t="s">
        <v>9</v>
      </c>
      <c r="L181" s="440" t="s">
        <v>16</v>
      </c>
      <c r="M181" s="464" t="s">
        <v>102</v>
      </c>
    </row>
    <row r="182" spans="1:13" ht="27" customHeight="1">
      <c r="A182" s="473"/>
      <c r="B182" s="467"/>
      <c r="C182" s="441"/>
      <c r="D182" s="20">
        <v>2018</v>
      </c>
      <c r="E182" s="21" t="s">
        <v>9</v>
      </c>
      <c r="F182" s="21" t="s">
        <v>9</v>
      </c>
      <c r="G182" s="21" t="s">
        <v>9</v>
      </c>
      <c r="H182" s="21" t="s">
        <v>9</v>
      </c>
      <c r="I182" s="21" t="s">
        <v>9</v>
      </c>
      <c r="J182" s="153" t="s">
        <v>9</v>
      </c>
      <c r="K182" s="24" t="s">
        <v>9</v>
      </c>
      <c r="L182" s="441"/>
      <c r="M182" s="466"/>
    </row>
    <row r="183" spans="1:13" ht="26.25" customHeight="1">
      <c r="A183" s="473"/>
      <c r="B183" s="467"/>
      <c r="C183" s="441"/>
      <c r="D183" s="20">
        <v>2019</v>
      </c>
      <c r="E183" s="21" t="s">
        <v>9</v>
      </c>
      <c r="F183" s="21" t="s">
        <v>9</v>
      </c>
      <c r="G183" s="21" t="s">
        <v>9</v>
      </c>
      <c r="H183" s="21" t="s">
        <v>9</v>
      </c>
      <c r="I183" s="21" t="s">
        <v>9</v>
      </c>
      <c r="J183" s="153" t="s">
        <v>9</v>
      </c>
      <c r="K183" s="24" t="s">
        <v>9</v>
      </c>
      <c r="L183" s="441"/>
      <c r="M183" s="466"/>
    </row>
    <row r="184" spans="1:13" ht="24.75" customHeight="1">
      <c r="A184" s="473"/>
      <c r="B184" s="467"/>
      <c r="C184" s="441"/>
      <c r="D184" s="31">
        <v>2020</v>
      </c>
      <c r="E184" s="21" t="s">
        <v>9</v>
      </c>
      <c r="F184" s="21" t="s">
        <v>9</v>
      </c>
      <c r="G184" s="21" t="s">
        <v>9</v>
      </c>
      <c r="H184" s="21" t="s">
        <v>9</v>
      </c>
      <c r="I184" s="21" t="s">
        <v>9</v>
      </c>
      <c r="J184" s="153" t="s">
        <v>9</v>
      </c>
      <c r="K184" s="24" t="s">
        <v>9</v>
      </c>
      <c r="L184" s="441"/>
      <c r="M184" s="466"/>
    </row>
    <row r="185" spans="1:13" ht="27" customHeight="1">
      <c r="A185" s="473"/>
      <c r="B185" s="467"/>
      <c r="C185" s="441"/>
      <c r="D185" s="38">
        <v>2021</v>
      </c>
      <c r="E185" s="24" t="s">
        <v>9</v>
      </c>
      <c r="F185" s="24" t="s">
        <v>9</v>
      </c>
      <c r="G185" s="24" t="s">
        <v>9</v>
      </c>
      <c r="H185" s="24" t="s">
        <v>9</v>
      </c>
      <c r="I185" s="24" t="s">
        <v>9</v>
      </c>
      <c r="J185" s="189" t="s">
        <v>9</v>
      </c>
      <c r="K185" s="24" t="s">
        <v>9</v>
      </c>
      <c r="L185" s="441"/>
      <c r="M185" s="466"/>
    </row>
    <row r="186" spans="1:13" ht="24" customHeight="1">
      <c r="A186" s="473"/>
      <c r="B186" s="467"/>
      <c r="C186" s="441"/>
      <c r="D186" s="39">
        <v>2022</v>
      </c>
      <c r="E186" s="11" t="s">
        <v>9</v>
      </c>
      <c r="F186" s="11" t="s">
        <v>9</v>
      </c>
      <c r="G186" s="11" t="s">
        <v>9</v>
      </c>
      <c r="H186" s="11" t="s">
        <v>9</v>
      </c>
      <c r="I186" s="11" t="s">
        <v>9</v>
      </c>
      <c r="J186" s="11" t="s">
        <v>9</v>
      </c>
      <c r="K186" s="11" t="s">
        <v>9</v>
      </c>
      <c r="L186" s="441"/>
      <c r="M186" s="466"/>
    </row>
    <row r="187" spans="1:13" ht="24" customHeight="1">
      <c r="A187" s="473"/>
      <c r="B187" s="467"/>
      <c r="C187" s="441"/>
      <c r="D187" s="12">
        <v>2023</v>
      </c>
      <c r="E187" s="270" t="s">
        <v>9</v>
      </c>
      <c r="F187" s="270" t="s">
        <v>9</v>
      </c>
      <c r="G187" s="270" t="s">
        <v>9</v>
      </c>
      <c r="H187" s="270" t="s">
        <v>9</v>
      </c>
      <c r="I187" s="270" t="s">
        <v>9</v>
      </c>
      <c r="J187" s="270" t="s">
        <v>9</v>
      </c>
      <c r="K187" s="270" t="s">
        <v>9</v>
      </c>
      <c r="L187" s="441"/>
      <c r="M187" s="466"/>
    </row>
    <row r="188" spans="1:13" ht="24" customHeight="1" thickBot="1">
      <c r="A188" s="474"/>
      <c r="B188" s="475"/>
      <c r="C188" s="471"/>
      <c r="D188" s="292">
        <v>2024</v>
      </c>
      <c r="E188" s="270" t="s">
        <v>9</v>
      </c>
      <c r="F188" s="270" t="s">
        <v>9</v>
      </c>
      <c r="G188" s="270" t="s">
        <v>9</v>
      </c>
      <c r="H188" s="270" t="s">
        <v>9</v>
      </c>
      <c r="I188" s="270" t="s">
        <v>9</v>
      </c>
      <c r="J188" s="270" t="s">
        <v>9</v>
      </c>
      <c r="K188" s="270" t="s">
        <v>9</v>
      </c>
      <c r="L188" s="471"/>
      <c r="M188" s="470"/>
    </row>
    <row r="189" spans="1:13" ht="23.25" customHeight="1">
      <c r="A189" s="446" t="s">
        <v>41</v>
      </c>
      <c r="B189" s="447"/>
      <c r="C189" s="447"/>
      <c r="D189" s="225">
        <v>2017</v>
      </c>
      <c r="E189" s="44">
        <f>J189+K189</f>
        <v>124.4</v>
      </c>
      <c r="F189" s="44" t="s">
        <v>9</v>
      </c>
      <c r="G189" s="44" t="s">
        <v>9</v>
      </c>
      <c r="H189" s="44" t="s">
        <v>9</v>
      </c>
      <c r="I189" s="44" t="s">
        <v>9</v>
      </c>
      <c r="J189" s="44">
        <f>J12+J20+J36+J45+J118+J133</f>
        <v>74.400000000000006</v>
      </c>
      <c r="K189" s="44">
        <v>50</v>
      </c>
      <c r="L189" s="454"/>
      <c r="M189" s="458"/>
    </row>
    <row r="190" spans="1:13" ht="24.75" customHeight="1">
      <c r="A190" s="448"/>
      <c r="B190" s="449"/>
      <c r="C190" s="449"/>
      <c r="D190" s="226">
        <v>2018</v>
      </c>
      <c r="E190" s="6">
        <f>E13+E21+E29+E38+E46+E54+E62+E119+E134+E142</f>
        <v>399.5</v>
      </c>
      <c r="F190" s="6" t="s">
        <v>9</v>
      </c>
      <c r="G190" s="6">
        <v>15</v>
      </c>
      <c r="H190" s="6" t="s">
        <v>9</v>
      </c>
      <c r="I190" s="6">
        <v>15</v>
      </c>
      <c r="J190" s="6">
        <f>J13+J21+J46+J54+J119+J134</f>
        <v>84.5</v>
      </c>
      <c r="K190" s="40">
        <v>300</v>
      </c>
      <c r="L190" s="455"/>
      <c r="M190" s="459"/>
    </row>
    <row r="191" spans="1:13" ht="21.75" customHeight="1">
      <c r="A191" s="448"/>
      <c r="B191" s="449"/>
      <c r="C191" s="449"/>
      <c r="D191" s="226">
        <v>2019</v>
      </c>
      <c r="E191" s="41">
        <f>J191+K191+I191</f>
        <v>347.74700000000001</v>
      </c>
      <c r="F191" s="6" t="s">
        <v>9</v>
      </c>
      <c r="G191" s="6">
        <v>45</v>
      </c>
      <c r="H191" s="6" t="s">
        <v>9</v>
      </c>
      <c r="I191" s="6">
        <f>I63</f>
        <v>45</v>
      </c>
      <c r="J191" s="41">
        <f>J14+J22+J39+J47+J55+J120+J135</f>
        <v>96.257000000000005</v>
      </c>
      <c r="K191" s="42">
        <f>K30+K143</f>
        <v>206.49</v>
      </c>
      <c r="L191" s="455"/>
      <c r="M191" s="459"/>
    </row>
    <row r="192" spans="1:13" ht="21.75" customHeight="1">
      <c r="A192" s="448"/>
      <c r="B192" s="449"/>
      <c r="C192" s="449"/>
      <c r="D192" s="226">
        <v>2020</v>
      </c>
      <c r="E192" s="41">
        <f>J192+K192</f>
        <v>132.989</v>
      </c>
      <c r="F192" s="6" t="s">
        <v>9</v>
      </c>
      <c r="G192" s="6" t="s">
        <v>9</v>
      </c>
      <c r="H192" s="6" t="s">
        <v>9</v>
      </c>
      <c r="I192" s="6" t="s">
        <v>9</v>
      </c>
      <c r="J192" s="41">
        <f>J15+J23+J40+J48+J56+J98+J121+J136</f>
        <v>87.989000000000004</v>
      </c>
      <c r="K192" s="40">
        <f>K31+K144</f>
        <v>45</v>
      </c>
      <c r="L192" s="455"/>
      <c r="M192" s="459"/>
    </row>
    <row r="193" spans="1:13" ht="21.75" customHeight="1">
      <c r="A193" s="448"/>
      <c r="B193" s="449"/>
      <c r="C193" s="449"/>
      <c r="D193" s="226">
        <v>2021</v>
      </c>
      <c r="E193" s="6">
        <f>J193+K193+I193</f>
        <v>316</v>
      </c>
      <c r="F193" s="6" t="s">
        <v>9</v>
      </c>
      <c r="G193" s="6">
        <f>I193</f>
        <v>30</v>
      </c>
      <c r="H193" s="6" t="s">
        <v>9</v>
      </c>
      <c r="I193" s="6">
        <f>I66+I65</f>
        <v>30</v>
      </c>
      <c r="J193" s="6">
        <f>J16+J24+J41+J57+J122+J137+J99+J49</f>
        <v>86</v>
      </c>
      <c r="K193" s="40">
        <f>K32+K145</f>
        <v>200</v>
      </c>
      <c r="L193" s="455"/>
      <c r="M193" s="459"/>
    </row>
    <row r="194" spans="1:13" ht="21" customHeight="1">
      <c r="A194" s="448"/>
      <c r="B194" s="449"/>
      <c r="C194" s="449"/>
      <c r="D194" s="226">
        <v>2022</v>
      </c>
      <c r="E194" s="6">
        <f>E146+E123+E58+E42+E33+E25+E17+E138</f>
        <v>281</v>
      </c>
      <c r="F194" s="6" t="s">
        <v>9</v>
      </c>
      <c r="G194" s="6" t="s">
        <v>9</v>
      </c>
      <c r="H194" s="6" t="s">
        <v>9</v>
      </c>
      <c r="I194" s="6" t="s">
        <v>9</v>
      </c>
      <c r="J194" s="6">
        <f>J17+J25+J42+J50+J58+J100+J123+J138</f>
        <v>86</v>
      </c>
      <c r="K194" s="40">
        <f>K146+K33</f>
        <v>200</v>
      </c>
      <c r="L194" s="455"/>
      <c r="M194" s="459"/>
    </row>
    <row r="195" spans="1:13" ht="21" customHeight="1">
      <c r="A195" s="450"/>
      <c r="B195" s="451"/>
      <c r="C195" s="451"/>
      <c r="D195" s="227">
        <v>2023</v>
      </c>
      <c r="E195" s="8">
        <f>J195+K195</f>
        <v>286</v>
      </c>
      <c r="F195" s="6" t="s">
        <v>9</v>
      </c>
      <c r="G195" s="6" t="s">
        <v>9</v>
      </c>
      <c r="H195" s="6" t="s">
        <v>9</v>
      </c>
      <c r="I195" s="6" t="s">
        <v>9</v>
      </c>
      <c r="J195" s="8">
        <f>J139+J124+J101+J59+J51+J43+J26+J18</f>
        <v>86</v>
      </c>
      <c r="K195" s="152">
        <f>K34+K147</f>
        <v>200</v>
      </c>
      <c r="L195" s="456"/>
      <c r="M195" s="459"/>
    </row>
    <row r="196" spans="1:13" ht="21" customHeight="1">
      <c r="A196" s="450"/>
      <c r="B196" s="451"/>
      <c r="C196" s="451"/>
      <c r="D196" s="249">
        <v>2024</v>
      </c>
      <c r="E196" s="8">
        <f>J196+K196</f>
        <v>286</v>
      </c>
      <c r="F196" s="6" t="s">
        <v>9</v>
      </c>
      <c r="G196" s="6" t="s">
        <v>9</v>
      </c>
      <c r="H196" s="6" t="s">
        <v>9</v>
      </c>
      <c r="I196" s="6" t="s">
        <v>9</v>
      </c>
      <c r="J196" s="8">
        <f>J19+J27+J44+J52+J60+J102+J125+J140</f>
        <v>86</v>
      </c>
      <c r="K196" s="152">
        <v>200</v>
      </c>
      <c r="L196" s="456"/>
      <c r="M196" s="460"/>
    </row>
    <row r="197" spans="1:13" ht="24" customHeight="1" thickBot="1">
      <c r="A197" s="452"/>
      <c r="B197" s="453"/>
      <c r="C197" s="453"/>
      <c r="D197" s="269" t="s">
        <v>184</v>
      </c>
      <c r="E197" s="45">
        <f>E193+E192+E191+E190+E189+E194+E195+E196</f>
        <v>2173.6360000000004</v>
      </c>
      <c r="F197" s="46" t="s">
        <v>9</v>
      </c>
      <c r="G197" s="46">
        <f>G190+G191+G193</f>
        <v>90</v>
      </c>
      <c r="H197" s="46" t="s">
        <v>9</v>
      </c>
      <c r="I197" s="46">
        <f>I190+I191+I193</f>
        <v>90</v>
      </c>
      <c r="J197" s="45">
        <f>J193+J192+J191+J190+J189+J194+J195+J196</f>
        <v>687.14599999999996</v>
      </c>
      <c r="K197" s="47">
        <f>K189+K190+K191+K192+K193+K194+K195+K196</f>
        <v>1401.49</v>
      </c>
      <c r="L197" s="457"/>
      <c r="M197" s="461"/>
    </row>
    <row r="198" spans="1:13" ht="17.25" customHeight="1"/>
    <row r="199" spans="1:13" ht="17.25" customHeight="1"/>
    <row r="200" spans="1:13" ht="17.25" customHeight="1"/>
    <row r="201" spans="1:13" ht="17.25" customHeight="1"/>
  </sheetData>
  <sheetProtection selectLockedCells="1" selectUnlockedCells="1"/>
  <mergeCells count="137">
    <mergeCell ref="M95:M102"/>
    <mergeCell ref="L95:L102"/>
    <mergeCell ref="L103:L110"/>
    <mergeCell ref="M103:M110"/>
    <mergeCell ref="G36:G37"/>
    <mergeCell ref="B103:C110"/>
    <mergeCell ref="A103:A110"/>
    <mergeCell ref="C95:C102"/>
    <mergeCell ref="A95:A102"/>
    <mergeCell ref="B86:C94"/>
    <mergeCell ref="A86:A94"/>
    <mergeCell ref="B78:C85"/>
    <mergeCell ref="A78:A85"/>
    <mergeCell ref="A70:A77"/>
    <mergeCell ref="B133:C140"/>
    <mergeCell ref="A133:A140"/>
    <mergeCell ref="B126:C132"/>
    <mergeCell ref="A126:A132"/>
    <mergeCell ref="B118:C125"/>
    <mergeCell ref="A118:A125"/>
    <mergeCell ref="C111:C117"/>
    <mergeCell ref="A111:A117"/>
    <mergeCell ref="L36:L44"/>
    <mergeCell ref="B36:C44"/>
    <mergeCell ref="A36:A44"/>
    <mergeCell ref="C53:C60"/>
    <mergeCell ref="A53:A60"/>
    <mergeCell ref="B70:C77"/>
    <mergeCell ref="B61:C69"/>
    <mergeCell ref="A61:A69"/>
    <mergeCell ref="B45:C52"/>
    <mergeCell ref="A45:A52"/>
    <mergeCell ref="D36:D37"/>
    <mergeCell ref="E36:E37"/>
    <mergeCell ref="F36:F37"/>
    <mergeCell ref="I36:I37"/>
    <mergeCell ref="J36:J37"/>
    <mergeCell ref="K36:K37"/>
    <mergeCell ref="M111:M117"/>
    <mergeCell ref="L111:L117"/>
    <mergeCell ref="M118:M125"/>
    <mergeCell ref="L118:L125"/>
    <mergeCell ref="M126:M132"/>
    <mergeCell ref="L126:L132"/>
    <mergeCell ref="M133:M140"/>
    <mergeCell ref="L133:L140"/>
    <mergeCell ref="M149:M163"/>
    <mergeCell ref="L149:L163"/>
    <mergeCell ref="L141:L148"/>
    <mergeCell ref="M141:M148"/>
    <mergeCell ref="A141:A147"/>
    <mergeCell ref="C141:C147"/>
    <mergeCell ref="D153:D156"/>
    <mergeCell ref="J153:J156"/>
    <mergeCell ref="I153:I156"/>
    <mergeCell ref="F153:F156"/>
    <mergeCell ref="E153:E156"/>
    <mergeCell ref="C149:C163"/>
    <mergeCell ref="A149:A163"/>
    <mergeCell ref="H36:H37"/>
    <mergeCell ref="B8:C8"/>
    <mergeCell ref="A9:M9"/>
    <mergeCell ref="A10:M10"/>
    <mergeCell ref="A11:M11"/>
    <mergeCell ref="L12:L19"/>
    <mergeCell ref="M12:M19"/>
    <mergeCell ref="M20:M27"/>
    <mergeCell ref="L20:L27"/>
    <mergeCell ref="M28:M35"/>
    <mergeCell ref="L28:L35"/>
    <mergeCell ref="B28:C35"/>
    <mergeCell ref="B20:C27"/>
    <mergeCell ref="B12:C19"/>
    <mergeCell ref="A12:A19"/>
    <mergeCell ref="A20:A27"/>
    <mergeCell ref="A28:A35"/>
    <mergeCell ref="M36:M44"/>
    <mergeCell ref="A1:M1"/>
    <mergeCell ref="A2:M2"/>
    <mergeCell ref="A3:A7"/>
    <mergeCell ref="B3:C7"/>
    <mergeCell ref="D3:D7"/>
    <mergeCell ref="E3:E7"/>
    <mergeCell ref="F3:J3"/>
    <mergeCell ref="K3:K7"/>
    <mergeCell ref="L3:L7"/>
    <mergeCell ref="M3:M7"/>
    <mergeCell ref="F4:F7"/>
    <mergeCell ref="G4:J4"/>
    <mergeCell ref="J5:J7"/>
    <mergeCell ref="G5:I5"/>
    <mergeCell ref="G6:G7"/>
    <mergeCell ref="H6:I6"/>
    <mergeCell ref="A189:C197"/>
    <mergeCell ref="L189:L197"/>
    <mergeCell ref="M189:M197"/>
    <mergeCell ref="D164:D165"/>
    <mergeCell ref="E164:E165"/>
    <mergeCell ref="F164:F165"/>
    <mergeCell ref="I164:I165"/>
    <mergeCell ref="J164:J165"/>
    <mergeCell ref="G164:G165"/>
    <mergeCell ref="H164:H165"/>
    <mergeCell ref="K164:K165"/>
    <mergeCell ref="C164:C172"/>
    <mergeCell ref="A164:B172"/>
    <mergeCell ref="A173:B180"/>
    <mergeCell ref="M181:M188"/>
    <mergeCell ref="L181:L188"/>
    <mergeCell ref="C181:C188"/>
    <mergeCell ref="C173:C180"/>
    <mergeCell ref="A181:B188"/>
    <mergeCell ref="M164:M172"/>
    <mergeCell ref="L164:L172"/>
    <mergeCell ref="M173:M180"/>
    <mergeCell ref="L173:L180"/>
    <mergeCell ref="M45:M60"/>
    <mergeCell ref="M61:M69"/>
    <mergeCell ref="L70:L77"/>
    <mergeCell ref="G86:G87"/>
    <mergeCell ref="H86:H87"/>
    <mergeCell ref="D86:D87"/>
    <mergeCell ref="E86:E87"/>
    <mergeCell ref="F86:F87"/>
    <mergeCell ref="I86:I87"/>
    <mergeCell ref="J86:J87"/>
    <mergeCell ref="K86:K87"/>
    <mergeCell ref="L45:L60"/>
    <mergeCell ref="L63:L64"/>
    <mergeCell ref="L67:L69"/>
    <mergeCell ref="D65:D66"/>
    <mergeCell ref="L61:L62"/>
    <mergeCell ref="M70:M77"/>
    <mergeCell ref="M78:M85"/>
    <mergeCell ref="L78:L85"/>
    <mergeCell ref="L86:L94"/>
    <mergeCell ref="M86:M94"/>
  </mergeCells>
  <pageMargins left="0.39370078740157483" right="0.19685039370078741" top="0.35433070866141736" bottom="0.2" header="0.51181102362204722" footer="0.26"/>
  <pageSetup paperSize="9" scale="43" firstPageNumber="0" fitToWidth="0" fitToHeight="0" orientation="landscape" horizontalDpi="300" verticalDpi="300" r:id="rId1"/>
  <headerFooter alignWithMargins="0"/>
  <rowBreaks count="3" manualBreakCount="3">
    <brk id="52" max="12" man="1"/>
    <brk id="102" max="12" man="1"/>
    <brk id="163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63"/>
  </sheetPr>
  <dimension ref="A1:N107"/>
  <sheetViews>
    <sheetView view="pageBreakPreview" zoomScale="64" zoomScaleNormal="78" zoomScaleSheetLayoutView="64" workbookViewId="0">
      <selection activeCell="K3" sqref="K3:K7"/>
    </sheetView>
  </sheetViews>
  <sheetFormatPr defaultColWidth="8.85546875" defaultRowHeight="15" customHeight="1"/>
  <cols>
    <col min="1" max="1" width="5.7109375" style="155" customWidth="1"/>
    <col min="2" max="2" width="140.42578125" style="155" customWidth="1"/>
    <col min="3" max="3" width="14.85546875" style="155" customWidth="1"/>
    <col min="4" max="4" width="18.85546875" style="155" customWidth="1"/>
    <col min="5" max="5" width="10.42578125" style="155" customWidth="1"/>
    <col min="6" max="6" width="9" style="155" customWidth="1"/>
    <col min="7" max="7" width="20.42578125" style="155" customWidth="1"/>
    <col min="8" max="8" width="17.28515625" style="155" customWidth="1"/>
    <col min="9" max="9" width="18.5703125" style="155" customWidth="1"/>
    <col min="10" max="10" width="24.85546875" style="155" customWidth="1"/>
    <col min="11" max="11" width="65.5703125" style="155" customWidth="1"/>
    <col min="12" max="12" width="116.140625" style="155" customWidth="1"/>
    <col min="13" max="14" width="9.28515625" style="155" customWidth="1"/>
    <col min="15" max="16384" width="8.85546875" style="155"/>
  </cols>
  <sheetData>
    <row r="1" spans="1:14" ht="30.75" customHeight="1">
      <c r="A1" s="505" t="s">
        <v>157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7"/>
      <c r="M1" s="154"/>
    </row>
    <row r="2" spans="1:14" ht="37.5" customHeight="1" thickBot="1">
      <c r="A2" s="508" t="s">
        <v>192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10"/>
      <c r="M2" s="154"/>
    </row>
    <row r="3" spans="1:14" ht="23.25" customHeight="1" thickBot="1">
      <c r="A3" s="478" t="s">
        <v>0</v>
      </c>
      <c r="B3" s="478" t="s">
        <v>1</v>
      </c>
      <c r="C3" s="478" t="s">
        <v>2</v>
      </c>
      <c r="D3" s="478" t="s">
        <v>138</v>
      </c>
      <c r="E3" s="478" t="s">
        <v>3</v>
      </c>
      <c r="F3" s="478"/>
      <c r="G3" s="478"/>
      <c r="H3" s="478"/>
      <c r="I3" s="478"/>
      <c r="J3" s="478" t="s">
        <v>4</v>
      </c>
      <c r="K3" s="478" t="s">
        <v>128</v>
      </c>
      <c r="L3" s="478" t="s">
        <v>129</v>
      </c>
      <c r="M3" s="154"/>
    </row>
    <row r="4" spans="1:14" ht="24" customHeight="1" thickBot="1">
      <c r="A4" s="478"/>
      <c r="B4" s="478"/>
      <c r="C4" s="478"/>
      <c r="D4" s="478"/>
      <c r="E4" s="478" t="s">
        <v>5</v>
      </c>
      <c r="F4" s="478" t="s">
        <v>123</v>
      </c>
      <c r="G4" s="478"/>
      <c r="H4" s="478"/>
      <c r="I4" s="478"/>
      <c r="J4" s="478"/>
      <c r="K4" s="478"/>
      <c r="L4" s="478"/>
      <c r="M4" s="154"/>
    </row>
    <row r="5" spans="1:14" ht="42" customHeight="1" thickBot="1">
      <c r="A5" s="478"/>
      <c r="B5" s="478"/>
      <c r="C5" s="478"/>
      <c r="D5" s="478"/>
      <c r="E5" s="478"/>
      <c r="F5" s="478" t="s">
        <v>6</v>
      </c>
      <c r="G5" s="478"/>
      <c r="H5" s="478"/>
      <c r="I5" s="478" t="s">
        <v>7</v>
      </c>
      <c r="J5" s="478"/>
      <c r="K5" s="478"/>
      <c r="L5" s="478"/>
      <c r="M5" s="154"/>
    </row>
    <row r="6" spans="1:14" ht="18.95" customHeight="1" thickBot="1">
      <c r="A6" s="478"/>
      <c r="B6" s="478"/>
      <c r="C6" s="478"/>
      <c r="D6" s="478"/>
      <c r="E6" s="478"/>
      <c r="F6" s="478" t="s">
        <v>124</v>
      </c>
      <c r="G6" s="478" t="s">
        <v>125</v>
      </c>
      <c r="H6" s="478"/>
      <c r="I6" s="478"/>
      <c r="J6" s="478"/>
      <c r="K6" s="478"/>
      <c r="L6" s="478"/>
      <c r="M6" s="154"/>
    </row>
    <row r="7" spans="1:14" ht="58.5" customHeight="1" thickBot="1">
      <c r="A7" s="478"/>
      <c r="B7" s="478"/>
      <c r="C7" s="478"/>
      <c r="D7" s="478"/>
      <c r="E7" s="478"/>
      <c r="F7" s="478"/>
      <c r="G7" s="141" t="s">
        <v>126</v>
      </c>
      <c r="H7" s="141" t="s">
        <v>127</v>
      </c>
      <c r="I7" s="478"/>
      <c r="J7" s="478"/>
      <c r="K7" s="478"/>
      <c r="L7" s="478"/>
      <c r="M7" s="154"/>
    </row>
    <row r="8" spans="1:14" ht="24" customHeight="1" thickBot="1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54"/>
    </row>
    <row r="9" spans="1:14" ht="21.75" customHeight="1">
      <c r="A9" s="511" t="s">
        <v>159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154"/>
    </row>
    <row r="10" spans="1:14" ht="18.95" customHeight="1">
      <c r="A10" s="512" t="s">
        <v>139</v>
      </c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154"/>
    </row>
    <row r="11" spans="1:14" ht="20.25" customHeight="1">
      <c r="A11" s="513" t="s">
        <v>140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3"/>
      <c r="L11" s="513"/>
      <c r="M11" s="154"/>
    </row>
    <row r="12" spans="1:14" ht="10.5" customHeight="1">
      <c r="A12" s="440" t="s">
        <v>8</v>
      </c>
      <c r="B12" s="440" t="s">
        <v>185</v>
      </c>
      <c r="C12" s="444">
        <v>2017</v>
      </c>
      <c r="D12" s="500">
        <v>264.99311</v>
      </c>
      <c r="E12" s="501" t="s">
        <v>9</v>
      </c>
      <c r="F12" s="501" t="s">
        <v>9</v>
      </c>
      <c r="G12" s="501" t="s">
        <v>9</v>
      </c>
      <c r="H12" s="501" t="s">
        <v>9</v>
      </c>
      <c r="I12" s="500">
        <v>264.99311</v>
      </c>
      <c r="J12" s="499" t="s">
        <v>9</v>
      </c>
      <c r="K12" s="440" t="s">
        <v>178</v>
      </c>
      <c r="L12" s="516" t="s">
        <v>176</v>
      </c>
      <c r="M12" s="154"/>
    </row>
    <row r="13" spans="1:14" ht="9" customHeight="1">
      <c r="A13" s="441"/>
      <c r="B13" s="441"/>
      <c r="C13" s="444"/>
      <c r="D13" s="500"/>
      <c r="E13" s="500"/>
      <c r="F13" s="501"/>
      <c r="G13" s="501"/>
      <c r="H13" s="500"/>
      <c r="I13" s="500"/>
      <c r="J13" s="499"/>
      <c r="K13" s="441"/>
      <c r="L13" s="517"/>
      <c r="M13" s="154"/>
    </row>
    <row r="14" spans="1:14" ht="12.75" customHeight="1">
      <c r="A14" s="441"/>
      <c r="B14" s="441"/>
      <c r="C14" s="444">
        <v>2018</v>
      </c>
      <c r="D14" s="500">
        <v>355.416</v>
      </c>
      <c r="E14" s="501" t="s">
        <v>9</v>
      </c>
      <c r="F14" s="501" t="s">
        <v>9</v>
      </c>
      <c r="G14" s="501" t="s">
        <v>9</v>
      </c>
      <c r="H14" s="501" t="s">
        <v>9</v>
      </c>
      <c r="I14" s="500">
        <v>355.416</v>
      </c>
      <c r="J14" s="499" t="s">
        <v>9</v>
      </c>
      <c r="K14" s="441"/>
      <c r="L14" s="517"/>
      <c r="M14" s="154"/>
    </row>
    <row r="15" spans="1:14" ht="12.6" customHeight="1">
      <c r="A15" s="441"/>
      <c r="B15" s="441"/>
      <c r="C15" s="444"/>
      <c r="D15" s="500"/>
      <c r="E15" s="514"/>
      <c r="F15" s="501"/>
      <c r="G15" s="501"/>
      <c r="H15" s="514"/>
      <c r="I15" s="500"/>
      <c r="J15" s="499"/>
      <c r="K15" s="441"/>
      <c r="L15" s="517"/>
      <c r="M15" s="154"/>
    </row>
    <row r="16" spans="1:14" ht="21" customHeight="1">
      <c r="A16" s="441"/>
      <c r="B16" s="441"/>
      <c r="C16" s="138">
        <v>2019</v>
      </c>
      <c r="D16" s="143">
        <f t="shared" ref="D16:D21" si="0">I16</f>
        <v>317.85187999999999</v>
      </c>
      <c r="E16" s="144" t="s">
        <v>9</v>
      </c>
      <c r="F16" s="144"/>
      <c r="G16" s="144" t="s">
        <v>9</v>
      </c>
      <c r="H16" s="144" t="s">
        <v>9</v>
      </c>
      <c r="I16" s="143">
        <v>317.85187999999999</v>
      </c>
      <c r="J16" s="145" t="s">
        <v>9</v>
      </c>
      <c r="K16" s="441"/>
      <c r="L16" s="517"/>
      <c r="M16" s="154"/>
      <c r="N16" s="156"/>
    </row>
    <row r="17" spans="1:14" ht="20.25" customHeight="1">
      <c r="A17" s="441"/>
      <c r="B17" s="441"/>
      <c r="C17" s="138">
        <v>2020</v>
      </c>
      <c r="D17" s="197">
        <f t="shared" si="0"/>
        <v>230.85348999999999</v>
      </c>
      <c r="E17" s="144" t="s">
        <v>9</v>
      </c>
      <c r="F17" s="144" t="s">
        <v>9</v>
      </c>
      <c r="G17" s="144" t="s">
        <v>9</v>
      </c>
      <c r="H17" s="144" t="s">
        <v>9</v>
      </c>
      <c r="I17" s="195">
        <v>230.85348999999999</v>
      </c>
      <c r="J17" s="145" t="s">
        <v>9</v>
      </c>
      <c r="K17" s="441"/>
      <c r="L17" s="517"/>
      <c r="M17" s="154"/>
      <c r="N17" s="156"/>
    </row>
    <row r="18" spans="1:14" ht="21.75" customHeight="1">
      <c r="A18" s="441"/>
      <c r="B18" s="441"/>
      <c r="C18" s="139">
        <v>2021</v>
      </c>
      <c r="D18" s="272">
        <f t="shared" si="0"/>
        <v>142.56984</v>
      </c>
      <c r="E18" s="298" t="s">
        <v>9</v>
      </c>
      <c r="F18" s="298" t="s">
        <v>9</v>
      </c>
      <c r="G18" s="298" t="s">
        <v>9</v>
      </c>
      <c r="H18" s="298" t="s">
        <v>9</v>
      </c>
      <c r="I18" s="272">
        <v>142.56984</v>
      </c>
      <c r="J18" s="139" t="s">
        <v>9</v>
      </c>
      <c r="K18" s="441"/>
      <c r="L18" s="517"/>
      <c r="M18" s="154"/>
      <c r="N18" s="156"/>
    </row>
    <row r="19" spans="1:14" ht="24" customHeight="1">
      <c r="A19" s="441"/>
      <c r="B19" s="441"/>
      <c r="C19" s="139">
        <v>2022</v>
      </c>
      <c r="D19" s="272">
        <f t="shared" si="0"/>
        <v>325</v>
      </c>
      <c r="E19" s="7" t="s">
        <v>9</v>
      </c>
      <c r="F19" s="7" t="s">
        <v>9</v>
      </c>
      <c r="G19" s="7" t="s">
        <v>9</v>
      </c>
      <c r="H19" s="7" t="s">
        <v>9</v>
      </c>
      <c r="I19" s="272">
        <v>325</v>
      </c>
      <c r="J19" s="139" t="s">
        <v>9</v>
      </c>
      <c r="K19" s="441"/>
      <c r="L19" s="517"/>
      <c r="M19" s="154"/>
      <c r="N19" s="156"/>
    </row>
    <row r="20" spans="1:14" ht="21.75" customHeight="1">
      <c r="A20" s="441"/>
      <c r="B20" s="441"/>
      <c r="C20" s="270">
        <v>2023</v>
      </c>
      <c r="D20" s="304">
        <f t="shared" si="0"/>
        <v>0</v>
      </c>
      <c r="E20" s="7" t="s">
        <v>9</v>
      </c>
      <c r="F20" s="7" t="s">
        <v>9</v>
      </c>
      <c r="G20" s="7" t="s">
        <v>9</v>
      </c>
      <c r="H20" s="7" t="s">
        <v>9</v>
      </c>
      <c r="I20" s="304">
        <v>0</v>
      </c>
      <c r="J20" s="270" t="s">
        <v>9</v>
      </c>
      <c r="K20" s="441"/>
      <c r="L20" s="517"/>
      <c r="M20" s="154"/>
      <c r="N20" s="156"/>
    </row>
    <row r="21" spans="1:14" ht="21.75" customHeight="1">
      <c r="A21" s="442"/>
      <c r="B21" s="442"/>
      <c r="C21" s="270">
        <v>2024</v>
      </c>
      <c r="D21" s="304">
        <f t="shared" si="0"/>
        <v>0</v>
      </c>
      <c r="E21" s="7" t="s">
        <v>9</v>
      </c>
      <c r="F21" s="7" t="s">
        <v>9</v>
      </c>
      <c r="G21" s="7" t="s">
        <v>9</v>
      </c>
      <c r="H21" s="7" t="s">
        <v>9</v>
      </c>
      <c r="I21" s="304">
        <v>0</v>
      </c>
      <c r="J21" s="270" t="s">
        <v>9</v>
      </c>
      <c r="K21" s="442"/>
      <c r="L21" s="517"/>
      <c r="M21" s="154"/>
      <c r="N21" s="156"/>
    </row>
    <row r="22" spans="1:14" ht="11.25" customHeight="1">
      <c r="A22" s="440" t="s">
        <v>14</v>
      </c>
      <c r="B22" s="440" t="s">
        <v>103</v>
      </c>
      <c r="C22" s="444">
        <v>2017</v>
      </c>
      <c r="D22" s="500">
        <v>140.20716999999999</v>
      </c>
      <c r="E22" s="501" t="s">
        <v>9</v>
      </c>
      <c r="F22" s="501" t="s">
        <v>9</v>
      </c>
      <c r="G22" s="501" t="s">
        <v>9</v>
      </c>
      <c r="H22" s="501" t="s">
        <v>9</v>
      </c>
      <c r="I22" s="500">
        <v>140.20716999999999</v>
      </c>
      <c r="J22" s="499" t="s">
        <v>9</v>
      </c>
      <c r="K22" s="440" t="s">
        <v>179</v>
      </c>
      <c r="L22" s="517"/>
      <c r="M22" s="154"/>
    </row>
    <row r="23" spans="1:14" ht="7.5" customHeight="1">
      <c r="A23" s="441"/>
      <c r="B23" s="441"/>
      <c r="C23" s="444"/>
      <c r="D23" s="500"/>
      <c r="E23" s="500"/>
      <c r="F23" s="500"/>
      <c r="G23" s="501"/>
      <c r="H23" s="500"/>
      <c r="I23" s="500">
        <v>83.138000000000005</v>
      </c>
      <c r="J23" s="499" t="s">
        <v>9</v>
      </c>
      <c r="K23" s="441"/>
      <c r="L23" s="517"/>
      <c r="M23" s="154"/>
    </row>
    <row r="24" spans="1:14" ht="5.25" customHeight="1">
      <c r="A24" s="441"/>
      <c r="B24" s="441"/>
      <c r="C24" s="444"/>
      <c r="D24" s="500"/>
      <c r="E24" s="500"/>
      <c r="F24" s="500"/>
      <c r="G24" s="501"/>
      <c r="H24" s="500"/>
      <c r="I24" s="500">
        <v>57.127000000000002</v>
      </c>
      <c r="J24" s="499" t="s">
        <v>9</v>
      </c>
      <c r="K24" s="441"/>
      <c r="L24" s="517"/>
      <c r="M24" s="154"/>
    </row>
    <row r="25" spans="1:14" ht="23.25" customHeight="1">
      <c r="A25" s="441"/>
      <c r="B25" s="441"/>
      <c r="C25" s="27">
        <v>2018</v>
      </c>
      <c r="D25" s="48">
        <v>210.34001000000001</v>
      </c>
      <c r="E25" s="49" t="s">
        <v>9</v>
      </c>
      <c r="F25" s="144" t="s">
        <v>9</v>
      </c>
      <c r="G25" s="144" t="s">
        <v>9</v>
      </c>
      <c r="H25" s="49" t="s">
        <v>9</v>
      </c>
      <c r="I25" s="48">
        <v>210.34001000000001</v>
      </c>
      <c r="J25" s="59" t="s">
        <v>9</v>
      </c>
      <c r="K25" s="441"/>
      <c r="L25" s="517"/>
      <c r="M25" s="154"/>
    </row>
    <row r="26" spans="1:14" ht="21.75" customHeight="1">
      <c r="A26" s="441"/>
      <c r="B26" s="441"/>
      <c r="C26" s="264">
        <v>2019</v>
      </c>
      <c r="D26" s="143">
        <f t="shared" ref="D26:D32" si="1">I26</f>
        <v>233.80697000000001</v>
      </c>
      <c r="E26" s="144" t="s">
        <v>9</v>
      </c>
      <c r="F26" s="144" t="s">
        <v>9</v>
      </c>
      <c r="G26" s="144" t="s">
        <v>9</v>
      </c>
      <c r="H26" s="144" t="s">
        <v>9</v>
      </c>
      <c r="I26" s="143">
        <v>233.80697000000001</v>
      </c>
      <c r="J26" s="145" t="s">
        <v>9</v>
      </c>
      <c r="K26" s="441"/>
      <c r="L26" s="517"/>
      <c r="M26" s="154"/>
    </row>
    <row r="27" spans="1:14" ht="22.5" customHeight="1">
      <c r="A27" s="441"/>
      <c r="B27" s="441"/>
      <c r="C27" s="264">
        <v>2020</v>
      </c>
      <c r="D27" s="146">
        <f t="shared" si="1"/>
        <v>0</v>
      </c>
      <c r="E27" s="144" t="s">
        <v>9</v>
      </c>
      <c r="F27" s="144" t="s">
        <v>9</v>
      </c>
      <c r="G27" s="144" t="s">
        <v>9</v>
      </c>
      <c r="H27" s="144" t="s">
        <v>9</v>
      </c>
      <c r="I27" s="146">
        <v>0</v>
      </c>
      <c r="J27" s="145" t="s">
        <v>9</v>
      </c>
      <c r="K27" s="441"/>
      <c r="L27" s="517"/>
      <c r="M27" s="154"/>
    </row>
    <row r="28" spans="1:14" ht="24" customHeight="1">
      <c r="A28" s="441"/>
      <c r="B28" s="441"/>
      <c r="C28" s="12">
        <v>2021</v>
      </c>
      <c r="D28" s="272">
        <f t="shared" si="1"/>
        <v>87.430160000000001</v>
      </c>
      <c r="E28" s="297" t="s">
        <v>9</v>
      </c>
      <c r="F28" s="297" t="s">
        <v>9</v>
      </c>
      <c r="G28" s="297" t="s">
        <v>9</v>
      </c>
      <c r="H28" s="297" t="s">
        <v>9</v>
      </c>
      <c r="I28" s="272">
        <v>87.430160000000001</v>
      </c>
      <c r="J28" s="145" t="s">
        <v>9</v>
      </c>
      <c r="K28" s="441"/>
      <c r="L28" s="517"/>
      <c r="M28" s="154"/>
    </row>
    <row r="29" spans="1:14" ht="24" customHeight="1">
      <c r="A29" s="441"/>
      <c r="B29" s="441"/>
      <c r="C29" s="12">
        <v>2022</v>
      </c>
      <c r="D29" s="272">
        <f t="shared" si="1"/>
        <v>325</v>
      </c>
      <c r="E29" s="12" t="s">
        <v>9</v>
      </c>
      <c r="F29" s="12" t="s">
        <v>9</v>
      </c>
      <c r="G29" s="12" t="s">
        <v>9</v>
      </c>
      <c r="H29" s="12" t="s">
        <v>9</v>
      </c>
      <c r="I29" s="272">
        <v>325</v>
      </c>
      <c r="J29" s="145" t="s">
        <v>9</v>
      </c>
      <c r="K29" s="441"/>
      <c r="L29" s="517"/>
      <c r="M29" s="154"/>
    </row>
    <row r="30" spans="1:14" ht="29.1" customHeight="1">
      <c r="A30" s="441"/>
      <c r="B30" s="441"/>
      <c r="C30" s="12">
        <v>2023</v>
      </c>
      <c r="D30" s="304">
        <f t="shared" si="1"/>
        <v>0</v>
      </c>
      <c r="E30" s="33" t="s">
        <v>9</v>
      </c>
      <c r="F30" s="33" t="s">
        <v>9</v>
      </c>
      <c r="G30" s="33" t="s">
        <v>9</v>
      </c>
      <c r="H30" s="33" t="s">
        <v>9</v>
      </c>
      <c r="I30" s="304">
        <v>0</v>
      </c>
      <c r="J30" s="145" t="s">
        <v>9</v>
      </c>
      <c r="K30" s="441"/>
      <c r="L30" s="517"/>
      <c r="M30" s="154"/>
    </row>
    <row r="31" spans="1:14" ht="29.1" customHeight="1">
      <c r="A31" s="442"/>
      <c r="B31" s="442"/>
      <c r="C31" s="270">
        <v>2024</v>
      </c>
      <c r="D31" s="304">
        <f t="shared" si="1"/>
        <v>0</v>
      </c>
      <c r="E31" s="33" t="s">
        <v>9</v>
      </c>
      <c r="F31" s="33" t="s">
        <v>9</v>
      </c>
      <c r="G31" s="33" t="s">
        <v>9</v>
      </c>
      <c r="H31" s="33" t="s">
        <v>9</v>
      </c>
      <c r="I31" s="304">
        <v>0</v>
      </c>
      <c r="J31" s="273" t="s">
        <v>9</v>
      </c>
      <c r="K31" s="442"/>
      <c r="L31" s="517"/>
      <c r="M31" s="154"/>
    </row>
    <row r="32" spans="1:14" ht="21.75" customHeight="1">
      <c r="A32" s="440" t="s">
        <v>18</v>
      </c>
      <c r="B32" s="440" t="s">
        <v>104</v>
      </c>
      <c r="C32" s="264">
        <v>2017</v>
      </c>
      <c r="D32" s="144" t="str">
        <f t="shared" si="1"/>
        <v>-</v>
      </c>
      <c r="E32" s="144" t="s">
        <v>9</v>
      </c>
      <c r="F32" s="144" t="s">
        <v>9</v>
      </c>
      <c r="G32" s="144" t="s">
        <v>9</v>
      </c>
      <c r="H32" s="144" t="s">
        <v>9</v>
      </c>
      <c r="I32" s="144" t="s">
        <v>9</v>
      </c>
      <c r="J32" s="145" t="s">
        <v>9</v>
      </c>
      <c r="K32" s="440" t="s">
        <v>105</v>
      </c>
      <c r="L32" s="517"/>
      <c r="M32" s="154"/>
    </row>
    <row r="33" spans="1:13" ht="20.25" customHeight="1">
      <c r="A33" s="441"/>
      <c r="B33" s="441"/>
      <c r="C33" s="264">
        <v>2018</v>
      </c>
      <c r="D33" s="144" t="s">
        <v>9</v>
      </c>
      <c r="E33" s="144" t="s">
        <v>9</v>
      </c>
      <c r="F33" s="144" t="s">
        <v>9</v>
      </c>
      <c r="G33" s="144" t="s">
        <v>9</v>
      </c>
      <c r="H33" s="144" t="s">
        <v>9</v>
      </c>
      <c r="I33" s="144" t="s">
        <v>9</v>
      </c>
      <c r="J33" s="145" t="s">
        <v>9</v>
      </c>
      <c r="K33" s="441"/>
      <c r="L33" s="517"/>
      <c r="M33" s="154"/>
    </row>
    <row r="34" spans="1:13" ht="17.25" customHeight="1">
      <c r="A34" s="441"/>
      <c r="B34" s="441"/>
      <c r="C34" s="264">
        <v>2019</v>
      </c>
      <c r="D34" s="144" t="s">
        <v>9</v>
      </c>
      <c r="E34" s="144" t="s">
        <v>9</v>
      </c>
      <c r="F34" s="144" t="s">
        <v>9</v>
      </c>
      <c r="G34" s="144" t="s">
        <v>9</v>
      </c>
      <c r="H34" s="144" t="s">
        <v>9</v>
      </c>
      <c r="I34" s="144" t="s">
        <v>9</v>
      </c>
      <c r="J34" s="145" t="s">
        <v>9</v>
      </c>
      <c r="K34" s="441"/>
      <c r="L34" s="517"/>
      <c r="M34" s="154"/>
    </row>
    <row r="35" spans="1:13" ht="20.25" customHeight="1">
      <c r="A35" s="441"/>
      <c r="B35" s="441"/>
      <c r="C35" s="264">
        <v>2020</v>
      </c>
      <c r="D35" s="144" t="s">
        <v>9</v>
      </c>
      <c r="E35" s="144" t="s">
        <v>9</v>
      </c>
      <c r="F35" s="144" t="s">
        <v>9</v>
      </c>
      <c r="G35" s="144" t="s">
        <v>9</v>
      </c>
      <c r="H35" s="144" t="s">
        <v>9</v>
      </c>
      <c r="I35" s="144" t="s">
        <v>9</v>
      </c>
      <c r="J35" s="145" t="s">
        <v>9</v>
      </c>
      <c r="K35" s="441"/>
      <c r="L35" s="517"/>
      <c r="M35" s="154"/>
    </row>
    <row r="36" spans="1:13" ht="22.5" customHeight="1">
      <c r="A36" s="441"/>
      <c r="B36" s="441"/>
      <c r="C36" s="12">
        <v>2021</v>
      </c>
      <c r="D36" s="144" t="s">
        <v>9</v>
      </c>
      <c r="E36" s="12"/>
      <c r="F36" s="12"/>
      <c r="G36" s="144" t="s">
        <v>9</v>
      </c>
      <c r="H36" s="144" t="s">
        <v>9</v>
      </c>
      <c r="I36" s="12" t="s">
        <v>9</v>
      </c>
      <c r="J36" s="145" t="s">
        <v>9</v>
      </c>
      <c r="K36" s="441"/>
      <c r="L36" s="517"/>
      <c r="M36" s="154"/>
    </row>
    <row r="37" spans="1:13" ht="21.75" customHeight="1">
      <c r="A37" s="441"/>
      <c r="B37" s="441"/>
      <c r="C37" s="12">
        <v>2022</v>
      </c>
      <c r="D37" s="144" t="s">
        <v>9</v>
      </c>
      <c r="E37" s="144" t="s">
        <v>9</v>
      </c>
      <c r="F37" s="144" t="s">
        <v>9</v>
      </c>
      <c r="G37" s="144" t="s">
        <v>9</v>
      </c>
      <c r="H37" s="144" t="s">
        <v>9</v>
      </c>
      <c r="I37" s="12" t="s">
        <v>9</v>
      </c>
      <c r="J37" s="145" t="s">
        <v>9</v>
      </c>
      <c r="K37" s="441"/>
      <c r="L37" s="517"/>
      <c r="M37" s="154"/>
    </row>
    <row r="38" spans="1:13" ht="21.75" customHeight="1">
      <c r="A38" s="441"/>
      <c r="B38" s="441"/>
      <c r="C38" s="12">
        <v>2023</v>
      </c>
      <c r="D38" s="144" t="s">
        <v>9</v>
      </c>
      <c r="E38" s="144" t="s">
        <v>9</v>
      </c>
      <c r="F38" s="144" t="s">
        <v>9</v>
      </c>
      <c r="G38" s="144" t="s">
        <v>9</v>
      </c>
      <c r="H38" s="144" t="s">
        <v>9</v>
      </c>
      <c r="I38" s="144" t="s">
        <v>9</v>
      </c>
      <c r="J38" s="274" t="s">
        <v>9</v>
      </c>
      <c r="K38" s="441"/>
      <c r="L38" s="517"/>
      <c r="M38" s="154"/>
    </row>
    <row r="39" spans="1:13" ht="21.75" customHeight="1">
      <c r="A39" s="442"/>
      <c r="B39" s="442"/>
      <c r="C39" s="270">
        <v>2024</v>
      </c>
      <c r="D39" s="274" t="s">
        <v>9</v>
      </c>
      <c r="E39" s="274" t="s">
        <v>9</v>
      </c>
      <c r="F39" s="274" t="s">
        <v>9</v>
      </c>
      <c r="G39" s="274" t="s">
        <v>9</v>
      </c>
      <c r="H39" s="274" t="s">
        <v>9</v>
      </c>
      <c r="I39" s="274" t="s">
        <v>9</v>
      </c>
      <c r="J39" s="274" t="s">
        <v>9</v>
      </c>
      <c r="K39" s="442"/>
      <c r="L39" s="517"/>
      <c r="M39" s="154"/>
    </row>
    <row r="40" spans="1:13" ht="24.75" customHeight="1">
      <c r="A40" s="440" t="s">
        <v>21</v>
      </c>
      <c r="B40" s="440" t="s">
        <v>106</v>
      </c>
      <c r="C40" s="117">
        <v>2017</v>
      </c>
      <c r="D40" s="143">
        <v>294.70442000000003</v>
      </c>
      <c r="E40" s="144" t="s">
        <v>9</v>
      </c>
      <c r="F40" s="144" t="s">
        <v>9</v>
      </c>
      <c r="G40" s="144" t="s">
        <v>9</v>
      </c>
      <c r="H40" s="144" t="s">
        <v>9</v>
      </c>
      <c r="I40" s="146">
        <v>294.70442000000003</v>
      </c>
      <c r="J40" s="145" t="s">
        <v>9</v>
      </c>
      <c r="K40" s="440" t="s">
        <v>107</v>
      </c>
      <c r="L40" s="517"/>
      <c r="M40" s="157"/>
    </row>
    <row r="41" spans="1:13" ht="23.25" customHeight="1">
      <c r="A41" s="441"/>
      <c r="B41" s="441"/>
      <c r="C41" s="117">
        <v>2018</v>
      </c>
      <c r="D41" s="143">
        <v>444.29468000000003</v>
      </c>
      <c r="E41" s="144" t="s">
        <v>9</v>
      </c>
      <c r="F41" s="144" t="s">
        <v>9</v>
      </c>
      <c r="G41" s="144" t="s">
        <v>9</v>
      </c>
      <c r="H41" s="144" t="s">
        <v>9</v>
      </c>
      <c r="I41" s="143">
        <v>444.29468000000003</v>
      </c>
      <c r="J41" s="145"/>
      <c r="K41" s="441"/>
      <c r="L41" s="517"/>
      <c r="M41" s="158"/>
    </row>
    <row r="42" spans="1:13" s="160" customFormat="1" ht="22.5" customHeight="1">
      <c r="A42" s="441"/>
      <c r="B42" s="441"/>
      <c r="C42" s="118">
        <v>2019</v>
      </c>
      <c r="D42" s="52">
        <f t="shared" ref="D42:D48" si="2">I42</f>
        <v>491.53798</v>
      </c>
      <c r="E42" s="51" t="s">
        <v>9</v>
      </c>
      <c r="F42" s="51" t="s">
        <v>9</v>
      </c>
      <c r="G42" s="51" t="s">
        <v>9</v>
      </c>
      <c r="H42" s="51" t="s">
        <v>9</v>
      </c>
      <c r="I42" s="52">
        <v>491.53798</v>
      </c>
      <c r="J42" s="60" t="s">
        <v>9</v>
      </c>
      <c r="K42" s="441"/>
      <c r="L42" s="517"/>
      <c r="M42" s="159"/>
    </row>
    <row r="43" spans="1:13" ht="21" customHeight="1">
      <c r="A43" s="441"/>
      <c r="B43" s="441"/>
      <c r="C43" s="117">
        <v>2020</v>
      </c>
      <c r="D43" s="164">
        <f t="shared" si="2"/>
        <v>472.73998</v>
      </c>
      <c r="E43" s="144" t="s">
        <v>9</v>
      </c>
      <c r="F43" s="144" t="s">
        <v>9</v>
      </c>
      <c r="G43" s="144" t="s">
        <v>9</v>
      </c>
      <c r="H43" s="144" t="s">
        <v>9</v>
      </c>
      <c r="I43" s="164">
        <v>472.73998</v>
      </c>
      <c r="J43" s="145" t="s">
        <v>9</v>
      </c>
      <c r="K43" s="441"/>
      <c r="L43" s="517"/>
      <c r="M43" s="154"/>
    </row>
    <row r="44" spans="1:13" ht="27.95" customHeight="1">
      <c r="A44" s="441"/>
      <c r="B44" s="441"/>
      <c r="C44" s="119">
        <v>2021</v>
      </c>
      <c r="D44" s="224">
        <f t="shared" si="2"/>
        <v>315.69366000000002</v>
      </c>
      <c r="E44" s="52" t="s">
        <v>9</v>
      </c>
      <c r="F44" s="52" t="s">
        <v>9</v>
      </c>
      <c r="G44" s="52" t="s">
        <v>9</v>
      </c>
      <c r="H44" s="52" t="s">
        <v>9</v>
      </c>
      <c r="I44" s="224">
        <v>315.69366000000002</v>
      </c>
      <c r="J44" s="12"/>
      <c r="K44" s="441"/>
      <c r="L44" s="517"/>
      <c r="M44" s="154"/>
    </row>
    <row r="45" spans="1:13" ht="21" customHeight="1">
      <c r="A45" s="441"/>
      <c r="B45" s="441"/>
      <c r="C45" s="119">
        <v>2022</v>
      </c>
      <c r="D45" s="272">
        <f t="shared" si="2"/>
        <v>494</v>
      </c>
      <c r="E45" s="51" t="s">
        <v>9</v>
      </c>
      <c r="F45" s="51" t="s">
        <v>9</v>
      </c>
      <c r="G45" s="51" t="s">
        <v>9</v>
      </c>
      <c r="H45" s="51" t="s">
        <v>9</v>
      </c>
      <c r="I45" s="272">
        <v>494</v>
      </c>
      <c r="J45" s="12"/>
      <c r="K45" s="441"/>
      <c r="L45" s="517"/>
      <c r="M45" s="154"/>
    </row>
    <row r="46" spans="1:13" ht="21" customHeight="1">
      <c r="A46" s="441"/>
      <c r="B46" s="441"/>
      <c r="C46" s="119">
        <v>2023</v>
      </c>
      <c r="D46" s="272">
        <f t="shared" si="2"/>
        <v>494</v>
      </c>
      <c r="E46" s="51"/>
      <c r="F46" s="51"/>
      <c r="G46" s="51"/>
      <c r="H46" s="51"/>
      <c r="I46" s="272">
        <v>494</v>
      </c>
      <c r="J46" s="12"/>
      <c r="K46" s="441"/>
      <c r="L46" s="517"/>
      <c r="M46" s="154"/>
    </row>
    <row r="47" spans="1:13" ht="21" customHeight="1">
      <c r="A47" s="442"/>
      <c r="B47" s="442"/>
      <c r="C47" s="270">
        <v>2024</v>
      </c>
      <c r="D47" s="272">
        <f t="shared" si="2"/>
        <v>494</v>
      </c>
      <c r="E47" s="51"/>
      <c r="F47" s="51"/>
      <c r="G47" s="51"/>
      <c r="H47" s="51"/>
      <c r="I47" s="272">
        <v>494</v>
      </c>
      <c r="J47" s="12"/>
      <c r="K47" s="442"/>
      <c r="L47" s="517"/>
      <c r="M47" s="154"/>
    </row>
    <row r="48" spans="1:13" ht="24.75" customHeight="1">
      <c r="A48" s="440" t="s">
        <v>24</v>
      </c>
      <c r="B48" s="440" t="s">
        <v>108</v>
      </c>
      <c r="C48" s="117">
        <v>2017</v>
      </c>
      <c r="D48" s="144" t="str">
        <f t="shared" si="2"/>
        <v>-</v>
      </c>
      <c r="E48" s="144" t="s">
        <v>9</v>
      </c>
      <c r="F48" s="144" t="s">
        <v>9</v>
      </c>
      <c r="G48" s="144" t="s">
        <v>9</v>
      </c>
      <c r="H48" s="144" t="s">
        <v>9</v>
      </c>
      <c r="I48" s="144" t="s">
        <v>9</v>
      </c>
      <c r="J48" s="145" t="s">
        <v>9</v>
      </c>
      <c r="K48" s="440" t="s">
        <v>109</v>
      </c>
      <c r="L48" s="517"/>
      <c r="M48" s="158"/>
    </row>
    <row r="49" spans="1:13" ht="22.5" customHeight="1">
      <c r="A49" s="441"/>
      <c r="B49" s="441"/>
      <c r="C49" s="117">
        <v>2018</v>
      </c>
      <c r="D49" s="144" t="s">
        <v>9</v>
      </c>
      <c r="E49" s="144" t="s">
        <v>9</v>
      </c>
      <c r="F49" s="144" t="s">
        <v>9</v>
      </c>
      <c r="G49" s="144" t="s">
        <v>9</v>
      </c>
      <c r="H49" s="144" t="s">
        <v>9</v>
      </c>
      <c r="I49" s="144" t="s">
        <v>9</v>
      </c>
      <c r="J49" s="145" t="s">
        <v>9</v>
      </c>
      <c r="K49" s="441"/>
      <c r="L49" s="517"/>
      <c r="M49" s="158"/>
    </row>
    <row r="50" spans="1:13" ht="26.25" customHeight="1">
      <c r="A50" s="441"/>
      <c r="B50" s="441"/>
      <c r="C50" s="117">
        <v>2019</v>
      </c>
      <c r="D50" s="144" t="s">
        <v>9</v>
      </c>
      <c r="E50" s="144" t="s">
        <v>9</v>
      </c>
      <c r="F50" s="144" t="s">
        <v>9</v>
      </c>
      <c r="G50" s="144" t="s">
        <v>9</v>
      </c>
      <c r="H50" s="144" t="s">
        <v>9</v>
      </c>
      <c r="I50" s="144" t="s">
        <v>9</v>
      </c>
      <c r="J50" s="145" t="s">
        <v>9</v>
      </c>
      <c r="K50" s="441"/>
      <c r="L50" s="517"/>
      <c r="M50" s="154"/>
    </row>
    <row r="51" spans="1:13" ht="27.75" customHeight="1">
      <c r="A51" s="441"/>
      <c r="B51" s="441"/>
      <c r="C51" s="117">
        <v>2020</v>
      </c>
      <c r="D51" s="144" t="s">
        <v>9</v>
      </c>
      <c r="E51" s="144" t="s">
        <v>9</v>
      </c>
      <c r="F51" s="144" t="s">
        <v>9</v>
      </c>
      <c r="G51" s="144" t="s">
        <v>9</v>
      </c>
      <c r="H51" s="144" t="s">
        <v>9</v>
      </c>
      <c r="I51" s="144" t="s">
        <v>9</v>
      </c>
      <c r="J51" s="145" t="s">
        <v>9</v>
      </c>
      <c r="K51" s="441"/>
      <c r="L51" s="517"/>
      <c r="M51" s="154"/>
    </row>
    <row r="52" spans="1:13" ht="28.5" customHeight="1">
      <c r="A52" s="441"/>
      <c r="B52" s="441"/>
      <c r="C52" s="119">
        <v>2021</v>
      </c>
      <c r="D52" s="139" t="s">
        <v>9</v>
      </c>
      <c r="E52" s="139" t="s">
        <v>9</v>
      </c>
      <c r="F52" s="139" t="s">
        <v>9</v>
      </c>
      <c r="G52" s="139" t="s">
        <v>9</v>
      </c>
      <c r="H52" s="139" t="s">
        <v>9</v>
      </c>
      <c r="I52" s="139" t="s">
        <v>9</v>
      </c>
      <c r="J52" s="139" t="s">
        <v>9</v>
      </c>
      <c r="K52" s="441"/>
      <c r="L52" s="517"/>
      <c r="M52" s="154"/>
    </row>
    <row r="53" spans="1:13" ht="27.75" customHeight="1">
      <c r="A53" s="441"/>
      <c r="B53" s="441"/>
      <c r="C53" s="119">
        <v>2022</v>
      </c>
      <c r="D53" s="139" t="s">
        <v>9</v>
      </c>
      <c r="E53" s="139" t="s">
        <v>9</v>
      </c>
      <c r="F53" s="139" t="s">
        <v>9</v>
      </c>
      <c r="G53" s="139" t="s">
        <v>9</v>
      </c>
      <c r="H53" s="139" t="s">
        <v>9</v>
      </c>
      <c r="I53" s="139" t="s">
        <v>9</v>
      </c>
      <c r="J53" s="139" t="s">
        <v>9</v>
      </c>
      <c r="K53" s="441"/>
      <c r="L53" s="517"/>
      <c r="M53" s="154"/>
    </row>
    <row r="54" spans="1:13" ht="27.75" customHeight="1">
      <c r="A54" s="441"/>
      <c r="B54" s="441"/>
      <c r="C54" s="119">
        <v>2023</v>
      </c>
      <c r="D54" s="139" t="s">
        <v>9</v>
      </c>
      <c r="E54" s="270" t="s">
        <v>9</v>
      </c>
      <c r="F54" s="270" t="s">
        <v>9</v>
      </c>
      <c r="G54" s="270" t="s">
        <v>9</v>
      </c>
      <c r="H54" s="270" t="s">
        <v>9</v>
      </c>
      <c r="I54" s="270" t="s">
        <v>9</v>
      </c>
      <c r="J54" s="270" t="s">
        <v>9</v>
      </c>
      <c r="K54" s="441"/>
      <c r="L54" s="517"/>
      <c r="M54" s="154"/>
    </row>
    <row r="55" spans="1:13" ht="27.75" customHeight="1">
      <c r="A55" s="442"/>
      <c r="B55" s="442"/>
      <c r="C55" s="270">
        <v>2024</v>
      </c>
      <c r="D55" s="270" t="s">
        <v>9</v>
      </c>
      <c r="E55" s="270" t="s">
        <v>9</v>
      </c>
      <c r="F55" s="270" t="s">
        <v>9</v>
      </c>
      <c r="G55" s="270" t="s">
        <v>9</v>
      </c>
      <c r="H55" s="270" t="s">
        <v>9</v>
      </c>
      <c r="I55" s="270" t="s">
        <v>9</v>
      </c>
      <c r="J55" s="270" t="s">
        <v>9</v>
      </c>
      <c r="K55" s="442"/>
      <c r="L55" s="517"/>
      <c r="M55" s="154"/>
    </row>
    <row r="56" spans="1:13" ht="24" customHeight="1">
      <c r="A56" s="440" t="s">
        <v>27</v>
      </c>
      <c r="B56" s="440" t="s">
        <v>110</v>
      </c>
      <c r="C56" s="117">
        <v>2017</v>
      </c>
      <c r="D56" s="143">
        <v>56.842919999999999</v>
      </c>
      <c r="E56" s="144" t="s">
        <v>9</v>
      </c>
      <c r="F56" s="147" t="s">
        <v>9</v>
      </c>
      <c r="G56" s="147" t="s">
        <v>9</v>
      </c>
      <c r="H56" s="144" t="s">
        <v>9</v>
      </c>
      <c r="I56" s="143">
        <v>56.842919999999999</v>
      </c>
      <c r="J56" s="145" t="s">
        <v>9</v>
      </c>
      <c r="K56" s="440" t="s">
        <v>111</v>
      </c>
      <c r="L56" s="517"/>
      <c r="M56" s="154"/>
    </row>
    <row r="57" spans="1:13" ht="13.5" customHeight="1">
      <c r="A57" s="441"/>
      <c r="B57" s="441"/>
      <c r="C57" s="444">
        <v>2018</v>
      </c>
      <c r="D57" s="500">
        <v>92.696179999999998</v>
      </c>
      <c r="E57" s="501" t="s">
        <v>9</v>
      </c>
      <c r="F57" s="515" t="s">
        <v>9</v>
      </c>
      <c r="G57" s="515" t="s">
        <v>9</v>
      </c>
      <c r="H57" s="501" t="s">
        <v>9</v>
      </c>
      <c r="I57" s="500">
        <v>92.696179999999998</v>
      </c>
      <c r="J57" s="499" t="s">
        <v>9</v>
      </c>
      <c r="K57" s="441"/>
      <c r="L57" s="517"/>
      <c r="M57" s="154"/>
    </row>
    <row r="58" spans="1:13" ht="12" customHeight="1">
      <c r="A58" s="441"/>
      <c r="B58" s="441"/>
      <c r="C58" s="444"/>
      <c r="D58" s="500"/>
      <c r="E58" s="501"/>
      <c r="F58" s="515"/>
      <c r="G58" s="515"/>
      <c r="H58" s="501"/>
      <c r="I58" s="500"/>
      <c r="J58" s="499"/>
      <c r="K58" s="441"/>
      <c r="L58" s="517"/>
      <c r="M58" s="154"/>
    </row>
    <row r="59" spans="1:13" s="160" customFormat="1" ht="22.5" customHeight="1">
      <c r="A59" s="441"/>
      <c r="B59" s="441"/>
      <c r="C59" s="271">
        <v>2019</v>
      </c>
      <c r="D59" s="52">
        <f t="shared" ref="D59:D64" si="3">I59</f>
        <v>86.848820000000003</v>
      </c>
      <c r="E59" s="51" t="s">
        <v>9</v>
      </c>
      <c r="F59" s="53" t="s">
        <v>9</v>
      </c>
      <c r="G59" s="53" t="s">
        <v>9</v>
      </c>
      <c r="H59" s="51" t="s">
        <v>9</v>
      </c>
      <c r="I59" s="52">
        <v>86.848820000000003</v>
      </c>
      <c r="J59" s="60" t="s">
        <v>9</v>
      </c>
      <c r="K59" s="441"/>
      <c r="L59" s="517"/>
      <c r="M59" s="159"/>
    </row>
    <row r="60" spans="1:13" ht="24" customHeight="1">
      <c r="A60" s="441"/>
      <c r="B60" s="441"/>
      <c r="C60" s="264">
        <v>2020</v>
      </c>
      <c r="D60" s="164">
        <f t="shared" si="3"/>
        <v>91.624120000000005</v>
      </c>
      <c r="E60" s="144" t="s">
        <v>9</v>
      </c>
      <c r="F60" s="147" t="s">
        <v>9</v>
      </c>
      <c r="G60" s="147" t="s">
        <v>9</v>
      </c>
      <c r="H60" s="144" t="s">
        <v>9</v>
      </c>
      <c r="I60" s="164">
        <v>91.624120000000005</v>
      </c>
      <c r="J60" s="145" t="s">
        <v>9</v>
      </c>
      <c r="K60" s="441"/>
      <c r="L60" s="517"/>
      <c r="M60" s="154"/>
    </row>
    <row r="61" spans="1:13" ht="21.75" customHeight="1">
      <c r="A61" s="441"/>
      <c r="B61" s="441"/>
      <c r="C61" s="12">
        <v>2021</v>
      </c>
      <c r="D61" s="272">
        <f t="shared" si="3"/>
        <v>68.168260000000004</v>
      </c>
      <c r="E61" s="297" t="s">
        <v>9</v>
      </c>
      <c r="F61" s="297" t="s">
        <v>9</v>
      </c>
      <c r="G61" s="297" t="s">
        <v>9</v>
      </c>
      <c r="H61" s="297" t="s">
        <v>9</v>
      </c>
      <c r="I61" s="272">
        <v>68.168260000000004</v>
      </c>
      <c r="J61" s="12" t="s">
        <v>9</v>
      </c>
      <c r="K61" s="441"/>
      <c r="L61" s="517"/>
      <c r="M61" s="154"/>
    </row>
    <row r="62" spans="1:13" ht="21.75" customHeight="1">
      <c r="A62" s="441"/>
      <c r="B62" s="441"/>
      <c r="C62" s="12">
        <v>2022</v>
      </c>
      <c r="D62" s="272">
        <f t="shared" si="3"/>
        <v>85</v>
      </c>
      <c r="E62" s="12" t="s">
        <v>9</v>
      </c>
      <c r="F62" s="12" t="s">
        <v>9</v>
      </c>
      <c r="G62" s="12" t="s">
        <v>9</v>
      </c>
      <c r="H62" s="12" t="s">
        <v>9</v>
      </c>
      <c r="I62" s="272">
        <v>85</v>
      </c>
      <c r="J62" s="12" t="s">
        <v>9</v>
      </c>
      <c r="K62" s="441"/>
      <c r="L62" s="517"/>
      <c r="M62" s="154"/>
    </row>
    <row r="63" spans="1:13" ht="21.75" customHeight="1">
      <c r="A63" s="441"/>
      <c r="B63" s="441"/>
      <c r="C63" s="12">
        <v>2023</v>
      </c>
      <c r="D63" s="272">
        <f t="shared" si="3"/>
        <v>85</v>
      </c>
      <c r="E63" s="297" t="s">
        <v>9</v>
      </c>
      <c r="F63" s="297" t="s">
        <v>9</v>
      </c>
      <c r="G63" s="297" t="s">
        <v>9</v>
      </c>
      <c r="H63" s="297" t="s">
        <v>9</v>
      </c>
      <c r="I63" s="272">
        <v>85</v>
      </c>
      <c r="J63" s="12" t="s">
        <v>9</v>
      </c>
      <c r="K63" s="441"/>
      <c r="L63" s="517"/>
      <c r="M63" s="154"/>
    </row>
    <row r="64" spans="1:13" ht="21.75" customHeight="1">
      <c r="A64" s="442"/>
      <c r="B64" s="442"/>
      <c r="C64" s="270">
        <v>2024</v>
      </c>
      <c r="D64" s="272">
        <f t="shared" si="3"/>
        <v>85</v>
      </c>
      <c r="E64" s="297" t="s">
        <v>9</v>
      </c>
      <c r="F64" s="297" t="s">
        <v>9</v>
      </c>
      <c r="G64" s="297" t="s">
        <v>9</v>
      </c>
      <c r="H64" s="297" t="s">
        <v>9</v>
      </c>
      <c r="I64" s="272">
        <v>85</v>
      </c>
      <c r="J64" s="12" t="s">
        <v>9</v>
      </c>
      <c r="K64" s="442"/>
      <c r="L64" s="518"/>
      <c r="M64" s="154"/>
    </row>
    <row r="65" spans="1:13" ht="21.75" customHeight="1">
      <c r="A65" s="440" t="s">
        <v>30</v>
      </c>
      <c r="B65" s="440" t="s">
        <v>112</v>
      </c>
      <c r="C65" s="264">
        <v>2017</v>
      </c>
      <c r="D65" s="145" t="s">
        <v>9</v>
      </c>
      <c r="E65" s="145" t="s">
        <v>9</v>
      </c>
      <c r="F65" s="147" t="s">
        <v>9</v>
      </c>
      <c r="G65" s="147" t="s">
        <v>9</v>
      </c>
      <c r="H65" s="145" t="s">
        <v>9</v>
      </c>
      <c r="I65" s="145" t="s">
        <v>9</v>
      </c>
      <c r="J65" s="145" t="s">
        <v>9</v>
      </c>
      <c r="K65" s="440" t="s">
        <v>29</v>
      </c>
      <c r="L65" s="440" t="s">
        <v>113</v>
      </c>
      <c r="M65" s="154"/>
    </row>
    <row r="66" spans="1:13" ht="20.25" customHeight="1">
      <c r="A66" s="441"/>
      <c r="B66" s="441"/>
      <c r="C66" s="264">
        <v>2018</v>
      </c>
      <c r="D66" s="145" t="s">
        <v>9</v>
      </c>
      <c r="E66" s="145" t="s">
        <v>9</v>
      </c>
      <c r="F66" s="147" t="s">
        <v>9</v>
      </c>
      <c r="G66" s="147" t="s">
        <v>9</v>
      </c>
      <c r="H66" s="145" t="s">
        <v>9</v>
      </c>
      <c r="I66" s="145" t="s">
        <v>9</v>
      </c>
      <c r="J66" s="145" t="s">
        <v>9</v>
      </c>
      <c r="K66" s="441"/>
      <c r="L66" s="441"/>
      <c r="M66" s="154"/>
    </row>
    <row r="67" spans="1:13" ht="21.75" customHeight="1">
      <c r="A67" s="441"/>
      <c r="B67" s="441"/>
      <c r="C67" s="264">
        <v>2019</v>
      </c>
      <c r="D67" s="145" t="s">
        <v>9</v>
      </c>
      <c r="E67" s="145" t="s">
        <v>9</v>
      </c>
      <c r="F67" s="147" t="s">
        <v>9</v>
      </c>
      <c r="G67" s="147" t="s">
        <v>9</v>
      </c>
      <c r="H67" s="145" t="s">
        <v>9</v>
      </c>
      <c r="I67" s="145" t="s">
        <v>9</v>
      </c>
      <c r="J67" s="145" t="s">
        <v>9</v>
      </c>
      <c r="K67" s="441"/>
      <c r="L67" s="441"/>
      <c r="M67" s="154"/>
    </row>
    <row r="68" spans="1:13" ht="21.75" customHeight="1">
      <c r="A68" s="441"/>
      <c r="B68" s="441"/>
      <c r="C68" s="264">
        <v>2020</v>
      </c>
      <c r="D68" s="145" t="s">
        <v>9</v>
      </c>
      <c r="E68" s="145" t="s">
        <v>9</v>
      </c>
      <c r="F68" s="147" t="s">
        <v>9</v>
      </c>
      <c r="G68" s="147" t="s">
        <v>9</v>
      </c>
      <c r="H68" s="145" t="s">
        <v>9</v>
      </c>
      <c r="I68" s="145" t="s">
        <v>9</v>
      </c>
      <c r="J68" s="145" t="s">
        <v>9</v>
      </c>
      <c r="K68" s="441"/>
      <c r="L68" s="441"/>
      <c r="M68" s="154"/>
    </row>
    <row r="69" spans="1:13" ht="21.75" customHeight="1">
      <c r="A69" s="441"/>
      <c r="B69" s="441"/>
      <c r="C69" s="12">
        <v>2021</v>
      </c>
      <c r="D69" s="12" t="s">
        <v>9</v>
      </c>
      <c r="E69" s="12" t="s">
        <v>9</v>
      </c>
      <c r="F69" s="12" t="s">
        <v>9</v>
      </c>
      <c r="G69" s="12" t="s">
        <v>9</v>
      </c>
      <c r="H69" s="12" t="s">
        <v>9</v>
      </c>
      <c r="I69" s="12" t="s">
        <v>9</v>
      </c>
      <c r="J69" s="12" t="s">
        <v>9</v>
      </c>
      <c r="K69" s="441"/>
      <c r="L69" s="441"/>
      <c r="M69" s="154"/>
    </row>
    <row r="70" spans="1:13" ht="21.75" customHeight="1">
      <c r="A70" s="441"/>
      <c r="B70" s="441"/>
      <c r="C70" s="12">
        <v>2022</v>
      </c>
      <c r="D70" s="116" t="s">
        <v>9</v>
      </c>
      <c r="E70" s="116" t="s">
        <v>9</v>
      </c>
      <c r="F70" s="116" t="s">
        <v>9</v>
      </c>
      <c r="G70" s="116" t="s">
        <v>9</v>
      </c>
      <c r="H70" s="116" t="s">
        <v>9</v>
      </c>
      <c r="I70" s="116" t="s">
        <v>9</v>
      </c>
      <c r="J70" s="116" t="s">
        <v>9</v>
      </c>
      <c r="K70" s="441"/>
      <c r="L70" s="441"/>
      <c r="M70" s="154"/>
    </row>
    <row r="71" spans="1:13" ht="21.75" customHeight="1">
      <c r="A71" s="441"/>
      <c r="B71" s="441"/>
      <c r="C71" s="12">
        <v>2023</v>
      </c>
      <c r="D71" s="116" t="s">
        <v>9</v>
      </c>
      <c r="E71" s="116" t="s">
        <v>9</v>
      </c>
      <c r="F71" s="116" t="s">
        <v>9</v>
      </c>
      <c r="G71" s="116" t="s">
        <v>9</v>
      </c>
      <c r="H71" s="116" t="s">
        <v>9</v>
      </c>
      <c r="I71" s="116" t="s">
        <v>9</v>
      </c>
      <c r="J71" s="116" t="s">
        <v>9</v>
      </c>
      <c r="K71" s="441"/>
      <c r="L71" s="441"/>
      <c r="M71" s="154"/>
    </row>
    <row r="72" spans="1:13" ht="21.75" customHeight="1">
      <c r="A72" s="441"/>
      <c r="B72" s="441"/>
      <c r="C72" s="270">
        <v>2024</v>
      </c>
      <c r="D72" s="116" t="s">
        <v>9</v>
      </c>
      <c r="E72" s="116" t="s">
        <v>9</v>
      </c>
      <c r="F72" s="116" t="s">
        <v>9</v>
      </c>
      <c r="G72" s="116" t="s">
        <v>9</v>
      </c>
      <c r="H72" s="116" t="s">
        <v>9</v>
      </c>
      <c r="I72" s="116" t="s">
        <v>9</v>
      </c>
      <c r="J72" s="116" t="s">
        <v>9</v>
      </c>
      <c r="K72" s="442"/>
      <c r="L72" s="442"/>
      <c r="M72" s="154"/>
    </row>
    <row r="73" spans="1:13" ht="45" customHeight="1">
      <c r="A73" s="440" t="s">
        <v>32</v>
      </c>
      <c r="B73" s="440" t="s">
        <v>171</v>
      </c>
      <c r="C73" s="270">
        <v>2021</v>
      </c>
      <c r="D73" s="270">
        <f t="shared" ref="D73:D79" si="4">I73</f>
        <v>426.88742000000002</v>
      </c>
      <c r="E73" s="270" t="s">
        <v>9</v>
      </c>
      <c r="F73" s="270" t="s">
        <v>9</v>
      </c>
      <c r="G73" s="270" t="s">
        <v>9</v>
      </c>
      <c r="H73" s="270" t="s">
        <v>9</v>
      </c>
      <c r="I73" s="270">
        <v>426.88742000000002</v>
      </c>
      <c r="J73" s="12" t="s">
        <v>9</v>
      </c>
      <c r="K73" s="440" t="s">
        <v>172</v>
      </c>
      <c r="L73" s="440" t="s">
        <v>173</v>
      </c>
      <c r="M73" s="154"/>
    </row>
    <row r="74" spans="1:13" ht="49.5" customHeight="1">
      <c r="A74" s="441"/>
      <c r="B74" s="441"/>
      <c r="C74" s="270">
        <v>2022</v>
      </c>
      <c r="D74" s="207">
        <f t="shared" si="4"/>
        <v>319.13400000000001</v>
      </c>
      <c r="E74" s="207" t="s">
        <v>9</v>
      </c>
      <c r="F74" s="207" t="s">
        <v>9</v>
      </c>
      <c r="G74" s="207" t="s">
        <v>9</v>
      </c>
      <c r="H74" s="207" t="s">
        <v>9</v>
      </c>
      <c r="I74" s="207">
        <v>319.13400000000001</v>
      </c>
      <c r="J74" s="12" t="s">
        <v>9</v>
      </c>
      <c r="K74" s="441"/>
      <c r="L74" s="441"/>
      <c r="M74" s="154"/>
    </row>
    <row r="75" spans="1:13" ht="40.5" customHeight="1">
      <c r="A75" s="441"/>
      <c r="B75" s="441"/>
      <c r="C75" s="270">
        <v>2023</v>
      </c>
      <c r="D75" s="208">
        <f t="shared" si="4"/>
        <v>145.209</v>
      </c>
      <c r="E75" s="208" t="s">
        <v>9</v>
      </c>
      <c r="F75" s="208" t="s">
        <v>9</v>
      </c>
      <c r="G75" s="208" t="s">
        <v>9</v>
      </c>
      <c r="H75" s="208" t="s">
        <v>9</v>
      </c>
      <c r="I75" s="208">
        <v>145.209</v>
      </c>
      <c r="J75" s="11" t="s">
        <v>9</v>
      </c>
      <c r="K75" s="441"/>
      <c r="L75" s="441"/>
      <c r="M75" s="154"/>
    </row>
    <row r="76" spans="1:13" ht="40.5" customHeight="1">
      <c r="A76" s="441"/>
      <c r="B76" s="441"/>
      <c r="C76" s="11">
        <v>2024</v>
      </c>
      <c r="D76" s="208">
        <f t="shared" si="4"/>
        <v>145.209</v>
      </c>
      <c r="E76" s="208" t="s">
        <v>9</v>
      </c>
      <c r="F76" s="208" t="s">
        <v>9</v>
      </c>
      <c r="G76" s="208" t="s">
        <v>9</v>
      </c>
      <c r="H76" s="208" t="s">
        <v>9</v>
      </c>
      <c r="I76" s="208">
        <v>145.209</v>
      </c>
      <c r="J76" s="11" t="s">
        <v>9</v>
      </c>
      <c r="K76" s="441"/>
      <c r="L76" s="441"/>
      <c r="M76" s="154"/>
    </row>
    <row r="77" spans="1:13" ht="24" customHeight="1">
      <c r="A77" s="472" t="s">
        <v>34</v>
      </c>
      <c r="B77" s="502" t="s">
        <v>189</v>
      </c>
      <c r="C77" s="270">
        <v>2021</v>
      </c>
      <c r="D77" s="298">
        <f t="shared" si="4"/>
        <v>159.06531000000001</v>
      </c>
      <c r="E77" s="207" t="s">
        <v>9</v>
      </c>
      <c r="F77" s="207" t="s">
        <v>9</v>
      </c>
      <c r="G77" s="207" t="s">
        <v>9</v>
      </c>
      <c r="H77" s="207" t="s">
        <v>9</v>
      </c>
      <c r="I77" s="298">
        <v>159.06531000000001</v>
      </c>
      <c r="J77" s="270" t="s">
        <v>9</v>
      </c>
      <c r="K77" s="440" t="s">
        <v>190</v>
      </c>
      <c r="L77" s="440" t="s">
        <v>191</v>
      </c>
      <c r="M77" s="154"/>
    </row>
    <row r="78" spans="1:13" ht="27.75" customHeight="1">
      <c r="A78" s="473"/>
      <c r="B78" s="502"/>
      <c r="C78" s="270">
        <v>2022</v>
      </c>
      <c r="D78" s="298">
        <f t="shared" si="4"/>
        <v>160</v>
      </c>
      <c r="E78" s="298" t="s">
        <v>9</v>
      </c>
      <c r="F78" s="298" t="s">
        <v>9</v>
      </c>
      <c r="G78" s="298" t="s">
        <v>9</v>
      </c>
      <c r="H78" s="298" t="s">
        <v>9</v>
      </c>
      <c r="I78" s="298">
        <v>160</v>
      </c>
      <c r="J78" s="270" t="s">
        <v>9</v>
      </c>
      <c r="K78" s="441"/>
      <c r="L78" s="441"/>
      <c r="M78" s="154"/>
    </row>
    <row r="79" spans="1:13" ht="20.25" customHeight="1">
      <c r="A79" s="473"/>
      <c r="B79" s="502"/>
      <c r="C79" s="270">
        <v>2023</v>
      </c>
      <c r="D79" s="298">
        <f t="shared" si="4"/>
        <v>160</v>
      </c>
      <c r="E79" s="298" t="s">
        <v>9</v>
      </c>
      <c r="F79" s="298" t="s">
        <v>9</v>
      </c>
      <c r="G79" s="298" t="s">
        <v>9</v>
      </c>
      <c r="H79" s="298" t="s">
        <v>9</v>
      </c>
      <c r="I79" s="298">
        <v>160</v>
      </c>
      <c r="J79" s="270" t="s">
        <v>9</v>
      </c>
      <c r="K79" s="441"/>
      <c r="L79" s="441"/>
      <c r="M79" s="154"/>
    </row>
    <row r="80" spans="1:13" ht="26.25" customHeight="1" thickBot="1">
      <c r="A80" s="474"/>
      <c r="B80" s="503"/>
      <c r="C80" s="165">
        <v>2024</v>
      </c>
      <c r="D80" s="296">
        <v>160</v>
      </c>
      <c r="E80" s="298" t="s">
        <v>9</v>
      </c>
      <c r="F80" s="298" t="s">
        <v>9</v>
      </c>
      <c r="G80" s="298" t="s">
        <v>9</v>
      </c>
      <c r="H80" s="298" t="s">
        <v>9</v>
      </c>
      <c r="I80" s="296">
        <v>160</v>
      </c>
      <c r="J80" s="270" t="s">
        <v>9</v>
      </c>
      <c r="K80" s="471"/>
      <c r="L80" s="471"/>
      <c r="M80" s="154"/>
    </row>
    <row r="81" spans="1:13" ht="20.25" customHeight="1" thickBot="1">
      <c r="A81" s="504" t="s">
        <v>41</v>
      </c>
      <c r="B81" s="504"/>
      <c r="C81" s="140">
        <v>2017</v>
      </c>
      <c r="D81" s="43">
        <f>I81</f>
        <v>756.7476200000001</v>
      </c>
      <c r="E81" s="43" t="s">
        <v>9</v>
      </c>
      <c r="F81" s="43" t="s">
        <v>9</v>
      </c>
      <c r="G81" s="43" t="s">
        <v>9</v>
      </c>
      <c r="H81" s="43" t="s">
        <v>9</v>
      </c>
      <c r="I81" s="62">
        <f>I12+I22+I40+I56</f>
        <v>756.7476200000001</v>
      </c>
      <c r="J81" s="61" t="s">
        <v>9</v>
      </c>
      <c r="K81" s="479"/>
      <c r="L81" s="479"/>
      <c r="M81" s="154"/>
    </row>
    <row r="82" spans="1:13" ht="21" customHeight="1" thickBot="1">
      <c r="A82" s="504"/>
      <c r="B82" s="504"/>
      <c r="C82" s="140">
        <v>2018</v>
      </c>
      <c r="D82" s="62">
        <f>D14+D25+D41+D57</f>
        <v>1102.7468699999999</v>
      </c>
      <c r="E82" s="43" t="s">
        <v>9</v>
      </c>
      <c r="F82" s="43" t="s">
        <v>9</v>
      </c>
      <c r="G82" s="43" t="s">
        <v>9</v>
      </c>
      <c r="H82" s="43" t="s">
        <v>9</v>
      </c>
      <c r="I82" s="62">
        <f>I14+I25+I41+I57</f>
        <v>1102.7468699999999</v>
      </c>
      <c r="J82" s="61" t="s">
        <v>9</v>
      </c>
      <c r="K82" s="479"/>
      <c r="L82" s="479"/>
      <c r="M82" s="154"/>
    </row>
    <row r="83" spans="1:13" ht="24.75" customHeight="1" thickBot="1">
      <c r="A83" s="504"/>
      <c r="B83" s="504"/>
      <c r="C83" s="140">
        <v>2019</v>
      </c>
      <c r="D83" s="62">
        <f>D16+D26+D42+D59</f>
        <v>1130.04565</v>
      </c>
      <c r="E83" s="43" t="s">
        <v>9</v>
      </c>
      <c r="F83" s="43" t="s">
        <v>9</v>
      </c>
      <c r="G83" s="43" t="s">
        <v>9</v>
      </c>
      <c r="H83" s="43" t="s">
        <v>9</v>
      </c>
      <c r="I83" s="62">
        <f>I59+I42+I26+I16</f>
        <v>1130.04565</v>
      </c>
      <c r="J83" s="61" t="s">
        <v>9</v>
      </c>
      <c r="K83" s="479"/>
      <c r="L83" s="479"/>
      <c r="M83" s="154"/>
    </row>
    <row r="84" spans="1:13" ht="19.5" customHeight="1" thickBot="1">
      <c r="A84" s="504"/>
      <c r="B84" s="504"/>
      <c r="C84" s="140">
        <v>2020</v>
      </c>
      <c r="D84" s="62">
        <f>D60+D43+D27+D17</f>
        <v>795.21758999999997</v>
      </c>
      <c r="E84" s="43" t="s">
        <v>9</v>
      </c>
      <c r="F84" s="43" t="s">
        <v>9</v>
      </c>
      <c r="G84" s="43" t="s">
        <v>9</v>
      </c>
      <c r="H84" s="63" t="s">
        <v>9</v>
      </c>
      <c r="I84" s="62">
        <f>I60+I43+I27+I17</f>
        <v>795.21758999999997</v>
      </c>
      <c r="J84" s="61" t="s">
        <v>9</v>
      </c>
      <c r="K84" s="479"/>
      <c r="L84" s="479"/>
      <c r="M84" s="154"/>
    </row>
    <row r="85" spans="1:13" ht="27" customHeight="1" thickBot="1">
      <c r="A85" s="504"/>
      <c r="B85" s="504"/>
      <c r="C85" s="140">
        <v>2021</v>
      </c>
      <c r="D85" s="62">
        <f>I85</f>
        <v>1199.81465</v>
      </c>
      <c r="E85" s="62" t="s">
        <v>9</v>
      </c>
      <c r="F85" s="62" t="s">
        <v>9</v>
      </c>
      <c r="G85" s="62" t="s">
        <v>9</v>
      </c>
      <c r="H85" s="62" t="s">
        <v>9</v>
      </c>
      <c r="I85" s="62">
        <f>I18+I28+I44+I61+I73+I77</f>
        <v>1199.81465</v>
      </c>
      <c r="J85" s="61" t="s">
        <v>9</v>
      </c>
      <c r="K85" s="479"/>
      <c r="L85" s="479"/>
      <c r="M85" s="154"/>
    </row>
    <row r="86" spans="1:13" ht="18.75" customHeight="1" thickBot="1">
      <c r="A86" s="504"/>
      <c r="B86" s="504"/>
      <c r="C86" s="140">
        <v>2022</v>
      </c>
      <c r="D86" s="180">
        <f>D62+D45+D29+D19+D74</f>
        <v>1548.134</v>
      </c>
      <c r="E86" s="180" t="s">
        <v>9</v>
      </c>
      <c r="F86" s="180" t="s">
        <v>9</v>
      </c>
      <c r="G86" s="180" t="s">
        <v>9</v>
      </c>
      <c r="H86" s="180" t="s">
        <v>9</v>
      </c>
      <c r="I86" s="180">
        <f>I62+I45+I29+I19+I74+I78</f>
        <v>1708.134</v>
      </c>
      <c r="J86" s="61" t="s">
        <v>9</v>
      </c>
      <c r="K86" s="479"/>
      <c r="L86" s="479"/>
      <c r="M86" s="154"/>
    </row>
    <row r="87" spans="1:13" ht="25.5" customHeight="1" thickBot="1">
      <c r="A87" s="504"/>
      <c r="B87" s="504"/>
      <c r="C87" s="140">
        <v>2023</v>
      </c>
      <c r="D87" s="180">
        <f>I87</f>
        <v>884.20900000000006</v>
      </c>
      <c r="E87" s="180" t="s">
        <v>9</v>
      </c>
      <c r="F87" s="180" t="s">
        <v>9</v>
      </c>
      <c r="G87" s="180" t="s">
        <v>9</v>
      </c>
      <c r="H87" s="180" t="s">
        <v>9</v>
      </c>
      <c r="I87" s="180">
        <f>I63+I46+I30+I20+I75+I79</f>
        <v>884.20900000000006</v>
      </c>
      <c r="J87" s="61" t="s">
        <v>9</v>
      </c>
      <c r="K87" s="479"/>
      <c r="L87" s="479"/>
      <c r="M87" s="154"/>
    </row>
    <row r="88" spans="1:13" ht="25.5" customHeight="1" thickBot="1">
      <c r="A88" s="504"/>
      <c r="B88" s="504"/>
      <c r="C88" s="268">
        <v>2024</v>
      </c>
      <c r="D88" s="43">
        <f>I88</f>
        <v>884.20900000000006</v>
      </c>
      <c r="E88" s="180" t="s">
        <v>9</v>
      </c>
      <c r="F88" s="180" t="s">
        <v>9</v>
      </c>
      <c r="G88" s="43" t="s">
        <v>9</v>
      </c>
      <c r="H88" s="43" t="s">
        <v>9</v>
      </c>
      <c r="I88" s="43">
        <f>I21+I31+I47+I64+I76+I80</f>
        <v>884.20900000000006</v>
      </c>
      <c r="J88" s="61" t="s">
        <v>9</v>
      </c>
      <c r="K88" s="479"/>
      <c r="L88" s="479"/>
      <c r="M88" s="154"/>
    </row>
    <row r="89" spans="1:13" ht="24.75" customHeight="1" thickBot="1">
      <c r="A89" s="504"/>
      <c r="B89" s="504"/>
      <c r="C89" s="268" t="s">
        <v>184</v>
      </c>
      <c r="D89" s="62">
        <f>D85+D84+D83+D82+D81+D86+D87+D88</f>
        <v>8301.1243799999993</v>
      </c>
      <c r="E89" s="43" t="s">
        <v>9</v>
      </c>
      <c r="F89" s="43" t="s">
        <v>9</v>
      </c>
      <c r="G89" s="43" t="s">
        <v>9</v>
      </c>
      <c r="H89" s="43" t="s">
        <v>9</v>
      </c>
      <c r="I89" s="62">
        <f>I85+I84+I83+I82+I81+I86+I87+I88</f>
        <v>8461.1243799999993</v>
      </c>
      <c r="J89" s="61" t="s">
        <v>9</v>
      </c>
      <c r="K89" s="479"/>
      <c r="L89" s="479"/>
      <c r="M89" s="154"/>
    </row>
    <row r="90" spans="1:13" ht="17.25" customHeight="1">
      <c r="A90" s="161"/>
      <c r="B90" s="161"/>
      <c r="C90" s="161"/>
      <c r="D90" s="161"/>
      <c r="E90" s="161"/>
      <c r="F90" s="161"/>
      <c r="G90" s="161"/>
      <c r="H90" s="161"/>
      <c r="I90" s="161"/>
      <c r="J90" s="161"/>
      <c r="K90" s="161"/>
      <c r="L90" s="161"/>
    </row>
    <row r="91" spans="1:13" ht="17.25" customHeight="1"/>
    <row r="93" spans="1:13" ht="17.25" customHeight="1"/>
    <row r="94" spans="1:13" ht="17.25" customHeight="1"/>
    <row r="96" spans="1:13" ht="17.25" customHeight="1"/>
    <row r="107" ht="17.25" customHeight="1"/>
  </sheetData>
  <sheetProtection selectLockedCells="1" selectUnlockedCells="1"/>
  <mergeCells count="84">
    <mergeCell ref="L12:L64"/>
    <mergeCell ref="L65:L72"/>
    <mergeCell ref="K65:K72"/>
    <mergeCell ref="B32:B39"/>
    <mergeCell ref="A32:A39"/>
    <mergeCell ref="B12:B21"/>
    <mergeCell ref="A12:A21"/>
    <mergeCell ref="A22:A31"/>
    <mergeCell ref="B22:B31"/>
    <mergeCell ref="K12:K21"/>
    <mergeCell ref="K22:K31"/>
    <mergeCell ref="C57:C58"/>
    <mergeCell ref="D57:D58"/>
    <mergeCell ref="F57:F58"/>
    <mergeCell ref="I22:I24"/>
    <mergeCell ref="J22:J24"/>
    <mergeCell ref="H57:H58"/>
    <mergeCell ref="I57:I58"/>
    <mergeCell ref="E57:E58"/>
    <mergeCell ref="D14:D15"/>
    <mergeCell ref="E14:E15"/>
    <mergeCell ref="H14:H15"/>
    <mergeCell ref="G57:G58"/>
    <mergeCell ref="I14:I15"/>
    <mergeCell ref="G6:H6"/>
    <mergeCell ref="A9:L9"/>
    <mergeCell ref="A10:L10"/>
    <mergeCell ref="A11:L11"/>
    <mergeCell ref="I5:I7"/>
    <mergeCell ref="F5:H5"/>
    <mergeCell ref="A65:A72"/>
    <mergeCell ref="B65:B72"/>
    <mergeCell ref="B73:B76"/>
    <mergeCell ref="A1:L1"/>
    <mergeCell ref="A2:L2"/>
    <mergeCell ref="A3:A7"/>
    <mergeCell ref="B3:B7"/>
    <mergeCell ref="C3:C7"/>
    <mergeCell ref="D3:D7"/>
    <mergeCell ref="E3:I3"/>
    <mergeCell ref="J3:J7"/>
    <mergeCell ref="K3:K7"/>
    <mergeCell ref="L3:L7"/>
    <mergeCell ref="E4:E7"/>
    <mergeCell ref="F4:I4"/>
    <mergeCell ref="F6:F7"/>
    <mergeCell ref="B40:B47"/>
    <mergeCell ref="A40:A47"/>
    <mergeCell ref="A48:A55"/>
    <mergeCell ref="B48:B55"/>
    <mergeCell ref="B56:B64"/>
    <mergeCell ref="A56:A64"/>
    <mergeCell ref="K81:L89"/>
    <mergeCell ref="A73:A76"/>
    <mergeCell ref="K73:K76"/>
    <mergeCell ref="L73:L76"/>
    <mergeCell ref="B77:B80"/>
    <mergeCell ref="A77:A80"/>
    <mergeCell ref="K77:K80"/>
    <mergeCell ref="L77:L80"/>
    <mergeCell ref="A81:B89"/>
    <mergeCell ref="H12:H13"/>
    <mergeCell ref="C22:C24"/>
    <mergeCell ref="D22:D24"/>
    <mergeCell ref="E22:E24"/>
    <mergeCell ref="H22:H24"/>
    <mergeCell ref="F22:F24"/>
    <mergeCell ref="G22:G24"/>
    <mergeCell ref="C12:C13"/>
    <mergeCell ref="D12:D13"/>
    <mergeCell ref="E12:E13"/>
    <mergeCell ref="F12:F13"/>
    <mergeCell ref="G12:G13"/>
    <mergeCell ref="C14:C15"/>
    <mergeCell ref="F14:F15"/>
    <mergeCell ref="G14:G15"/>
    <mergeCell ref="J57:J58"/>
    <mergeCell ref="J12:J13"/>
    <mergeCell ref="I12:I13"/>
    <mergeCell ref="J14:J15"/>
    <mergeCell ref="K32:K39"/>
    <mergeCell ref="K40:K47"/>
    <mergeCell ref="K48:K55"/>
    <mergeCell ref="K56:K64"/>
  </mergeCells>
  <pageMargins left="0.43307086614173229" right="0.25" top="0.35433070866141736" bottom="0.11811023622047245" header="0.51181102362204722" footer="0.2"/>
  <pageSetup paperSize="9" scale="2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РЕСУРСНОЕ ОБЕСП,</vt:lpstr>
      <vt:lpstr>соц. поддержка</vt:lpstr>
      <vt:lpstr>организация досуга</vt:lpstr>
      <vt:lpstr>молодежь города</vt:lpstr>
      <vt:lpstr>временная занятость</vt:lpstr>
      <vt:lpstr>'временная занятость'!Excel_BuiltIn_Print_Area</vt:lpstr>
      <vt:lpstr>'молодежь города'!Excel_BuiltIn_Print_Area</vt:lpstr>
      <vt:lpstr>'РЕСУРСНОЕ ОБЕСП,'!Excel_BuiltIn_Print_Area</vt:lpstr>
      <vt:lpstr>'соц. поддержка'!Excel_BuiltIn_Print_Area</vt:lpstr>
      <vt:lpstr>'временная занятость'!Область_печати</vt:lpstr>
      <vt:lpstr>'молодежь города'!Область_печати</vt:lpstr>
      <vt:lpstr>'РЕСУРСНОЕ ОБЕСП,'!Область_печати</vt:lpstr>
      <vt:lpstr>'соц. поддержка'!Область_печати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</dc:creator>
  <cp:lastModifiedBy>Маркова</cp:lastModifiedBy>
  <cp:lastPrinted>2021-09-24T13:27:27Z</cp:lastPrinted>
  <dcterms:created xsi:type="dcterms:W3CDTF">2018-03-13T11:40:07Z</dcterms:created>
  <dcterms:modified xsi:type="dcterms:W3CDTF">2021-10-19T07:22:12Z</dcterms:modified>
</cp:coreProperties>
</file>