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Лист1!$A$1:$J$62</definedName>
  </definedNames>
  <calcPr calcId="125725" iterate="1"/>
</workbook>
</file>

<file path=xl/calcChain.xml><?xml version="1.0" encoding="utf-8"?>
<calcChain xmlns="http://schemas.openxmlformats.org/spreadsheetml/2006/main">
  <c r="G62" i="1"/>
  <c r="D45"/>
  <c r="G21"/>
  <c r="D21" s="1"/>
  <c r="D18"/>
  <c r="D43"/>
  <c r="D27"/>
  <c r="F62"/>
  <c r="G61"/>
  <c r="F61"/>
  <c r="G60"/>
  <c r="F60"/>
  <c r="F59" s="1"/>
  <c r="D58"/>
  <c r="D57"/>
  <c r="D56"/>
  <c r="D54"/>
  <c r="D52"/>
  <c r="D51"/>
  <c r="D50"/>
  <c r="D44"/>
  <c r="D42"/>
  <c r="D41"/>
  <c r="D40"/>
  <c r="D39"/>
  <c r="D38"/>
  <c r="D37"/>
  <c r="D36"/>
  <c r="D35"/>
  <c r="D34"/>
  <c r="D33"/>
  <c r="D32"/>
  <c r="D31"/>
  <c r="D30"/>
  <c r="D29"/>
  <c r="D28"/>
  <c r="D26"/>
  <c r="D24"/>
  <c r="D23"/>
  <c r="D22"/>
  <c r="D20"/>
  <c r="D19"/>
  <c r="D17"/>
  <c r="D16"/>
  <c r="D15"/>
  <c r="D13"/>
  <c r="D60" l="1"/>
  <c r="D61"/>
  <c r="D62"/>
  <c r="D55"/>
  <c r="D59" l="1"/>
  <c r="G59"/>
</calcChain>
</file>

<file path=xl/sharedStrings.xml><?xml version="1.0" encoding="utf-8"?>
<sst xmlns="http://schemas.openxmlformats.org/spreadsheetml/2006/main" count="92" uniqueCount="80">
  <si>
    <t>4.   Мероприятия муниципальной программы "Развитие муниципальной службы и органов управления ЗАТО г.Радужный на 2014-2016 годы"</t>
  </si>
  <si>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</si>
  <si>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</si>
  <si>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</si>
  <si>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</si>
  <si>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</si>
  <si>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</si>
  <si>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</si>
  <si>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</si>
  <si>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</si>
  <si>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Субсидии, иные межбюджетные трансфты</t>
  </si>
  <si>
    <t>Другие собственные  доходы</t>
  </si>
  <si>
    <t>1. Создание условий для развития муниципальной службы в муниципальном образовании ЗАТО г.Радужный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</si>
  <si>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</si>
  <si>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</si>
  <si>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</si>
  <si>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</si>
  <si>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Социальные гарантии работникам муниципальных учреждений ( в том числе доплаты к пенсиям муниципальных служащих)</t>
  </si>
  <si>
    <t xml:space="preserve">2014 г. </t>
  </si>
  <si>
    <t>Администрация ЗАТО г.Радужный, Финансовое управление администрации ЗАТО г.Радужный</t>
  </si>
  <si>
    <t>Стимулирование, мотивация, повышение качества работы   муниципальных служащих</t>
  </si>
  <si>
    <t xml:space="preserve">2015 г. </t>
  </si>
  <si>
    <t xml:space="preserve">2016 г. </t>
  </si>
  <si>
    <t>1.2.</t>
  </si>
  <si>
    <t>Индексация заработной платы муниципальных служащих и работников муниципальных казенных учреждений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</si>
  <si>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</si>
  <si>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</si>
  <si>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</si>
  <si>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МКУ "УАЗ" ЗАТО г.Радужный</t>
  </si>
  <si>
    <t>Повышение качества работы   муниципальных служащих</t>
  </si>
  <si>
    <t>1.4.</t>
  </si>
  <si>
    <t>Адресно-целевые направления (оказание услуг по охране, 1 С бухгалтерии)</t>
  </si>
  <si>
    <t xml:space="preserve">Улучшение качества работы муниципальных служащих 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</si>
  <si>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</si>
  <si>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</si>
  <si>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</si>
  <si>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</si>
  <si>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</si>
  <si>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Администрация ЗАТО г.Радужный, Финансовое управление администрации ЗАТО г.Радужный, МКУ "УГОЧС", СНД, КУМИ, Управление образования, ККиС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</si>
  <si>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</si>
  <si>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</si>
  <si>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</si>
  <si>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СНД, Администрация ЗАТО г.Радужный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</si>
  <si>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</si>
  <si>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</si>
  <si>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МКУ "ГКМХ"</t>
  </si>
  <si>
    <t>Улучшение качества предоставления государственных и муниципальных услуг</t>
  </si>
  <si>
    <t>1.9.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</si>
  <si>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</si>
  <si>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Администрация ЗАТО г.Радужный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</si>
  <si>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</si>
  <si>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1.10.</t>
  </si>
  <si>
    <t>Обеспечение проведения выборов в органы местного самоуправления</t>
  </si>
  <si>
    <t>ТИК ЗАТО г.Радужный</t>
  </si>
  <si>
    <t>Проведение выборов в органы местного самоуправления</t>
  </si>
  <si>
    <t>1.11.</t>
  </si>
  <si>
    <t>Исполнение решений суда</t>
  </si>
  <si>
    <t>Исполнение полномочий органов местного самоуправления</t>
  </si>
  <si>
    <t>1.12.</t>
  </si>
  <si>
    <t>Участие в IV экономическом форуме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</si>
  <si>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</si>
  <si>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</si>
  <si>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</si>
  <si>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</si>
  <si>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</si>
  <si>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</si>
  <si>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</si>
  <si>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</si>
  <si>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</si>
  <si>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</si>
  <si>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Финансовое управление администрации ЗАТО г.Радужный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</si>
  <si>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</si>
  <si>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</si>
  <si>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</si>
  <si>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2014-2016 г.г.</t>
  </si>
  <si>
    <t>Приобретение нежилого помещения для создания МФЦ для предоставления государственных и муниципальных услуг. Подготовка проектно-сметных документации для размещения МФЦ (капитальный ремонт помещения для размещения МФЦ, оборудование помещения МФЦ, гос. пошлина, изготовление печати). Расходы на обеспечение деятельности МФЦ.</t>
  </si>
  <si>
    <t>МКУ "МФЦ" ЗАТО г.Радужный Владимирской области</t>
  </si>
  <si>
    <t>Расходы на обеспечение деятельности (оказание услуг) муниципальных учреждений</t>
  </si>
  <si>
    <t>1.13.</t>
  </si>
  <si>
    <t xml:space="preserve">Приложение №2 к постановлению 
администрации ЗАТО г.Радужный Владимирской области
от 30.12.2016 г.  №  2144
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</si>
</sst>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2" fontId="3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top" wrapText="1"/>
    </xf>
    <xf numFmtId="4" fontId="1" fillId="2" borderId="1" xfId="0" applyNumberFormat="1" applyFont="1" applyFill="1" applyBorder="1" applyAlignment="1">
      <alignment horizontal="justify" vertical="top" wrapText="1"/>
    </xf>
    <xf numFmtId="4" fontId="2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0" fillId="0" borderId="0" xfId="0" applyBorder="1"/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1" xfId="0" applyBorder="1"/>
    <xf numFmtId="0" fontId="2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view="pageBreakPreview" zoomScale="70" zoomScaleNormal="100" zoomScaleSheetLayoutView="70" zoomScalePageLayoutView="75" workbookViewId="0">
      <selection sqref="A1:J1"/>
    </sheetView>
  </sheetViews>
  <sheetFormatPr defaultRowHeight="18.75"/>
  <cols>
    <col min="1" max="1" width="6" style="36" customWidth="1"/>
    <col min="2" max="2" width="70.28515625" customWidth="1"/>
    <col min="3" max="3" width="9.28515625" customWidth="1"/>
    <col min="4" max="4" width="20.85546875" style="14" customWidth="1"/>
    <col min="6" max="6" width="17.42578125" customWidth="1"/>
    <col min="7" max="7" width="19.5703125" customWidth="1"/>
    <col min="8" max="8" width="9.7109375" customWidth="1"/>
    <col min="9" max="9" width="37.42578125" style="10" customWidth="1"/>
    <col min="10" max="10" width="32.28515625" style="10" customWidth="1"/>
  </cols>
  <sheetData>
    <row r="1" spans="1:10" ht="84.75" customHeight="1">
      <c r="A1" s="38" t="s">
        <v>79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3.25" customHeight="1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s="33" customFormat="1" ht="23.25" customHeight="1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>
      <c r="A4" s="41"/>
      <c r="B4" s="42" t="s">
        <v>1</v>
      </c>
      <c r="C4" s="43" t="s">
        <v>2</v>
      </c>
      <c r="D4" s="44" t="s">
        <v>3</v>
      </c>
      <c r="E4" s="43" t="s">
        <v>4</v>
      </c>
      <c r="F4" s="43"/>
      <c r="G4" s="43"/>
      <c r="H4" s="43"/>
      <c r="I4" s="43" t="s">
        <v>5</v>
      </c>
      <c r="J4" s="43" t="s">
        <v>6</v>
      </c>
    </row>
    <row r="5" spans="1:10">
      <c r="A5" s="41"/>
      <c r="B5" s="42"/>
      <c r="C5" s="43"/>
      <c r="D5" s="44"/>
      <c r="E5" s="43" t="s">
        <v>7</v>
      </c>
      <c r="F5" s="43" t="s">
        <v>8</v>
      </c>
      <c r="G5" s="43"/>
      <c r="H5" s="43" t="s">
        <v>9</v>
      </c>
      <c r="I5" s="43"/>
      <c r="J5" s="43"/>
    </row>
    <row r="6" spans="1:10" ht="75">
      <c r="A6" s="41"/>
      <c r="B6" s="42"/>
      <c r="C6" s="43"/>
      <c r="D6" s="44"/>
      <c r="E6" s="43"/>
      <c r="F6" s="16" t="s">
        <v>10</v>
      </c>
      <c r="G6" s="16" t="s">
        <v>11</v>
      </c>
      <c r="H6" s="43"/>
      <c r="I6" s="43"/>
      <c r="J6" s="43"/>
    </row>
    <row r="7" spans="1:10">
      <c r="A7" s="31">
        <v>1</v>
      </c>
      <c r="B7" s="34">
        <v>2</v>
      </c>
      <c r="C7" s="22">
        <v>3</v>
      </c>
      <c r="D7" s="11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0">
      <c r="A8" s="45" t="s">
        <v>12</v>
      </c>
      <c r="B8" s="45"/>
      <c r="C8" s="45"/>
      <c r="D8" s="45"/>
      <c r="E8" s="45"/>
      <c r="F8" s="45"/>
      <c r="G8" s="45"/>
      <c r="H8" s="45"/>
      <c r="I8" s="45"/>
      <c r="J8" s="45"/>
    </row>
    <row r="9" spans="1:10">
      <c r="A9" s="37" t="s">
        <v>13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>
      <c r="A10" s="37" t="s">
        <v>14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>
      <c r="A11" s="37" t="s">
        <v>15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37.5">
      <c r="A12" s="46" t="s">
        <v>16</v>
      </c>
      <c r="B12" s="47" t="s">
        <v>17</v>
      </c>
      <c r="C12" s="18" t="s">
        <v>18</v>
      </c>
      <c r="D12" s="12"/>
      <c r="E12" s="1"/>
      <c r="F12" s="21"/>
      <c r="G12" s="21"/>
      <c r="H12" s="22"/>
      <c r="I12" s="48" t="s">
        <v>19</v>
      </c>
      <c r="J12" s="48" t="s">
        <v>20</v>
      </c>
    </row>
    <row r="13" spans="1:10" ht="15">
      <c r="A13" s="46"/>
      <c r="B13" s="47"/>
      <c r="C13" s="49" t="s">
        <v>21</v>
      </c>
      <c r="D13" s="50">
        <f>G13+F13+E13</f>
        <v>532772.48</v>
      </c>
      <c r="E13" s="51"/>
      <c r="F13" s="52"/>
      <c r="G13" s="52">
        <v>532772.48</v>
      </c>
      <c r="H13" s="53"/>
      <c r="I13" s="48"/>
      <c r="J13" s="48"/>
    </row>
    <row r="14" spans="1:10" ht="15">
      <c r="A14" s="46"/>
      <c r="B14" s="47"/>
      <c r="C14" s="49"/>
      <c r="D14" s="50"/>
      <c r="E14" s="51"/>
      <c r="F14" s="52"/>
      <c r="G14" s="52"/>
      <c r="H14" s="53"/>
      <c r="I14" s="48"/>
      <c r="J14" s="48"/>
    </row>
    <row r="15" spans="1:10" ht="30.4" customHeight="1">
      <c r="A15" s="46"/>
      <c r="B15" s="47"/>
      <c r="C15" s="18" t="s">
        <v>22</v>
      </c>
      <c r="D15" s="19">
        <f>G15+F15+E15</f>
        <v>888945.99</v>
      </c>
      <c r="E15" s="20"/>
      <c r="F15" s="3"/>
      <c r="G15" s="21">
        <v>888945.99</v>
      </c>
      <c r="H15" s="22"/>
      <c r="I15" s="48"/>
      <c r="J15" s="48"/>
    </row>
    <row r="16" spans="1:10">
      <c r="A16" s="46" t="s">
        <v>23</v>
      </c>
      <c r="B16" s="47" t="s">
        <v>24</v>
      </c>
      <c r="C16" s="18">
        <v>2014</v>
      </c>
      <c r="D16" s="19">
        <f t="shared" ref="D16:D17" si="0">G16+F16+E16</f>
        <v>0</v>
      </c>
      <c r="E16" s="23"/>
      <c r="F16" s="3"/>
      <c r="G16" s="21"/>
      <c r="H16" s="23"/>
      <c r="I16" s="48" t="s">
        <v>25</v>
      </c>
      <c r="J16" s="54" t="s">
        <v>20</v>
      </c>
    </row>
    <row r="17" spans="1:10">
      <c r="A17" s="46"/>
      <c r="B17" s="47"/>
      <c r="C17" s="18">
        <v>2015</v>
      </c>
      <c r="D17" s="19">
        <f t="shared" si="0"/>
        <v>0</v>
      </c>
      <c r="E17" s="23"/>
      <c r="F17" s="3"/>
      <c r="G17" s="21"/>
      <c r="H17" s="23"/>
      <c r="I17" s="48"/>
      <c r="J17" s="54"/>
    </row>
    <row r="18" spans="1:10" ht="25.5" customHeight="1">
      <c r="A18" s="46"/>
      <c r="B18" s="47"/>
      <c r="C18" s="18">
        <v>2016</v>
      </c>
      <c r="D18" s="19">
        <f>G18+F18+E18</f>
        <v>0</v>
      </c>
      <c r="E18" s="23"/>
      <c r="F18" s="3"/>
      <c r="G18" s="21">
        <v>0</v>
      </c>
      <c r="H18" s="23"/>
      <c r="I18" s="48"/>
      <c r="J18" s="54"/>
    </row>
    <row r="19" spans="1:10">
      <c r="A19" s="46" t="s">
        <v>26</v>
      </c>
      <c r="B19" s="47" t="s">
        <v>27</v>
      </c>
      <c r="C19" s="18">
        <v>2014</v>
      </c>
      <c r="D19" s="19">
        <f t="shared" ref="D19:D20" si="1">G19+F19+E19</f>
        <v>30114474.5</v>
      </c>
      <c r="E19" s="22"/>
      <c r="F19" s="21"/>
      <c r="G19" s="21">
        <v>30114474.5</v>
      </c>
      <c r="H19" s="22"/>
      <c r="I19" s="48" t="s">
        <v>28</v>
      </c>
      <c r="J19" s="48" t="s">
        <v>29</v>
      </c>
    </row>
    <row r="20" spans="1:10">
      <c r="A20" s="46"/>
      <c r="B20" s="47"/>
      <c r="C20" s="18">
        <v>2015</v>
      </c>
      <c r="D20" s="19">
        <f t="shared" si="1"/>
        <v>30929900.48</v>
      </c>
      <c r="E20" s="22"/>
      <c r="F20" s="21"/>
      <c r="G20" s="21">
        <v>30929900.48</v>
      </c>
      <c r="H20" s="22"/>
      <c r="I20" s="48"/>
      <c r="J20" s="48"/>
    </row>
    <row r="21" spans="1:10">
      <c r="A21" s="46"/>
      <c r="B21" s="47"/>
      <c r="C21" s="18">
        <v>2016</v>
      </c>
      <c r="D21" s="19">
        <f>G21+F21+E21</f>
        <v>33700910.659999996</v>
      </c>
      <c r="E21" s="22"/>
      <c r="F21" s="21"/>
      <c r="G21" s="21">
        <f>36119113.91-98107.92-2320095.33</f>
        <v>33700910.659999996</v>
      </c>
      <c r="H21" s="22"/>
      <c r="I21" s="48"/>
      <c r="J21" s="48"/>
    </row>
    <row r="22" spans="1:10">
      <c r="A22" s="46" t="s">
        <v>30</v>
      </c>
      <c r="B22" s="47" t="s">
        <v>31</v>
      </c>
      <c r="C22" s="18">
        <v>2014</v>
      </c>
      <c r="D22" s="19">
        <f t="shared" ref="D22:D23" si="2">G22+F22+E22</f>
        <v>0</v>
      </c>
      <c r="E22" s="23"/>
      <c r="F22" s="3"/>
      <c r="G22" s="21"/>
      <c r="H22" s="23"/>
      <c r="I22" s="48" t="s">
        <v>28</v>
      </c>
      <c r="J22" s="48" t="s">
        <v>32</v>
      </c>
    </row>
    <row r="23" spans="1:10">
      <c r="A23" s="46"/>
      <c r="B23" s="47"/>
      <c r="C23" s="18">
        <v>2015</v>
      </c>
      <c r="D23" s="19">
        <f t="shared" si="2"/>
        <v>0</v>
      </c>
      <c r="E23" s="23"/>
      <c r="F23" s="3"/>
      <c r="G23" s="21"/>
      <c r="H23" s="23"/>
      <c r="I23" s="48"/>
      <c r="J23" s="48"/>
    </row>
    <row r="24" spans="1:10">
      <c r="A24" s="46"/>
      <c r="B24" s="47"/>
      <c r="C24" s="18">
        <v>2016</v>
      </c>
      <c r="D24" s="19">
        <f>G24+F24+E24</f>
        <v>98107.92</v>
      </c>
      <c r="E24" s="23"/>
      <c r="F24" s="3"/>
      <c r="G24" s="21">
        <v>98107.92</v>
      </c>
      <c r="H24" s="23"/>
      <c r="I24" s="48"/>
      <c r="J24" s="48"/>
    </row>
    <row r="25" spans="1:10">
      <c r="A25" s="46" t="s">
        <v>33</v>
      </c>
      <c r="B25" s="47" t="s">
        <v>34</v>
      </c>
      <c r="C25" s="18">
        <v>2014</v>
      </c>
      <c r="D25" s="19"/>
      <c r="E25" s="23"/>
      <c r="F25" s="3"/>
      <c r="G25" s="21"/>
      <c r="H25" s="23"/>
      <c r="I25" s="55" t="s">
        <v>28</v>
      </c>
      <c r="J25" s="48" t="s">
        <v>35</v>
      </c>
    </row>
    <row r="26" spans="1:10">
      <c r="A26" s="46"/>
      <c r="B26" s="47"/>
      <c r="C26" s="18">
        <v>2015</v>
      </c>
      <c r="D26" s="19">
        <f>G26+F26+E26</f>
        <v>1730520</v>
      </c>
      <c r="E26" s="23"/>
      <c r="F26" s="3"/>
      <c r="G26" s="21">
        <v>1730520</v>
      </c>
      <c r="H26" s="23"/>
      <c r="I26" s="55"/>
      <c r="J26" s="48"/>
    </row>
    <row r="27" spans="1:10" ht="41.85" customHeight="1">
      <c r="A27" s="46"/>
      <c r="B27" s="47"/>
      <c r="C27" s="18">
        <v>2016</v>
      </c>
      <c r="D27" s="19">
        <f>G27+F27+E27</f>
        <v>2320095.33</v>
      </c>
      <c r="E27" s="23"/>
      <c r="F27" s="3"/>
      <c r="G27" s="21">
        <v>2320095.33</v>
      </c>
      <c r="H27" s="23"/>
      <c r="I27" s="55"/>
      <c r="J27" s="48"/>
    </row>
    <row r="28" spans="1:10">
      <c r="A28" s="46" t="s">
        <v>36</v>
      </c>
      <c r="B28" s="47" t="s">
        <v>37</v>
      </c>
      <c r="C28" s="18">
        <v>2014</v>
      </c>
      <c r="D28" s="19">
        <f>G28+F28+E28</f>
        <v>412624.36</v>
      </c>
      <c r="E28" s="23"/>
      <c r="F28" s="21">
        <v>244882</v>
      </c>
      <c r="G28" s="21">
        <v>167742.35999999999</v>
      </c>
      <c r="H28" s="23"/>
      <c r="I28" s="55" t="s">
        <v>38</v>
      </c>
      <c r="J28" s="48" t="s">
        <v>39</v>
      </c>
    </row>
    <row r="29" spans="1:10">
      <c r="A29" s="46"/>
      <c r="B29" s="47"/>
      <c r="C29" s="18">
        <v>2015</v>
      </c>
      <c r="D29" s="19">
        <f t="shared" ref="D29:D30" si="3">G29+F29+E29</f>
        <v>0</v>
      </c>
      <c r="E29" s="23"/>
      <c r="F29" s="21"/>
      <c r="G29" s="21"/>
      <c r="H29" s="23"/>
      <c r="I29" s="55"/>
      <c r="J29" s="48"/>
    </row>
    <row r="30" spans="1:10" ht="97.5" customHeight="1">
      <c r="A30" s="46"/>
      <c r="B30" s="47"/>
      <c r="C30" s="18">
        <v>2016</v>
      </c>
      <c r="D30" s="19">
        <f t="shared" si="3"/>
        <v>0</v>
      </c>
      <c r="E30" s="23"/>
      <c r="F30" s="21"/>
      <c r="G30" s="21"/>
      <c r="H30" s="23"/>
      <c r="I30" s="55"/>
      <c r="J30" s="48"/>
    </row>
    <row r="31" spans="1:10">
      <c r="A31" s="46" t="s">
        <v>40</v>
      </c>
      <c r="B31" s="47" t="s">
        <v>41</v>
      </c>
      <c r="C31" s="18">
        <v>2014</v>
      </c>
      <c r="D31" s="19">
        <f>G31+F31+E31</f>
        <v>0</v>
      </c>
      <c r="E31" s="23"/>
      <c r="F31" s="21"/>
      <c r="G31" s="21"/>
      <c r="H31" s="23"/>
      <c r="I31" s="55" t="s">
        <v>42</v>
      </c>
      <c r="J31" s="48" t="s">
        <v>43</v>
      </c>
    </row>
    <row r="32" spans="1:10">
      <c r="A32" s="46"/>
      <c r="B32" s="47"/>
      <c r="C32" s="18">
        <v>2015</v>
      </c>
      <c r="D32" s="19">
        <f>G32+F32+E32</f>
        <v>562509.85</v>
      </c>
      <c r="E32" s="23"/>
      <c r="F32" s="21"/>
      <c r="G32" s="21">
        <v>562509.85</v>
      </c>
      <c r="H32" s="23"/>
      <c r="I32" s="55"/>
      <c r="J32" s="48"/>
    </row>
    <row r="33" spans="1:10" ht="249" customHeight="1">
      <c r="A33" s="46"/>
      <c r="B33" s="47"/>
      <c r="C33" s="18">
        <v>2016</v>
      </c>
      <c r="D33" s="19">
        <f>G33+F33+E33</f>
        <v>0</v>
      </c>
      <c r="E33" s="23"/>
      <c r="F33" s="21"/>
      <c r="G33" s="21"/>
      <c r="H33" s="23"/>
      <c r="I33" s="55"/>
      <c r="J33" s="48"/>
    </row>
    <row r="34" spans="1:10">
      <c r="A34" s="46" t="s">
        <v>44</v>
      </c>
      <c r="B34" s="47" t="s">
        <v>75</v>
      </c>
      <c r="C34" s="18">
        <v>2014</v>
      </c>
      <c r="D34" s="19">
        <f t="shared" ref="D34:D35" si="4">H34+G34+F34+E34</f>
        <v>99900</v>
      </c>
      <c r="E34" s="23"/>
      <c r="F34" s="21">
        <v>99900</v>
      </c>
      <c r="G34" s="21"/>
      <c r="H34" s="23"/>
      <c r="I34" s="23" t="s">
        <v>45</v>
      </c>
      <c r="J34" s="48" t="s">
        <v>46</v>
      </c>
    </row>
    <row r="35" spans="1:10" ht="43.15" customHeight="1">
      <c r="A35" s="46"/>
      <c r="B35" s="47"/>
      <c r="C35" s="18">
        <v>2015</v>
      </c>
      <c r="D35" s="19">
        <f t="shared" si="4"/>
        <v>5832775</v>
      </c>
      <c r="E35" s="23"/>
      <c r="F35" s="21">
        <v>5062275</v>
      </c>
      <c r="G35" s="21">
        <v>770500</v>
      </c>
      <c r="H35" s="23"/>
      <c r="I35" s="23" t="s">
        <v>45</v>
      </c>
      <c r="J35" s="48"/>
    </row>
    <row r="36" spans="1:10" ht="72" customHeight="1">
      <c r="A36" s="46"/>
      <c r="B36" s="47"/>
      <c r="C36" s="8">
        <v>2016</v>
      </c>
      <c r="D36" s="13">
        <f>G36+F36+E36</f>
        <v>1899624.8</v>
      </c>
      <c r="E36" s="16"/>
      <c r="F36" s="9"/>
      <c r="G36" s="9">
        <v>1899624.8</v>
      </c>
      <c r="H36" s="16"/>
      <c r="I36" s="16" t="s">
        <v>76</v>
      </c>
      <c r="J36" s="48"/>
    </row>
    <row r="37" spans="1:10">
      <c r="A37" s="46" t="s">
        <v>47</v>
      </c>
      <c r="B37" s="47" t="s">
        <v>48</v>
      </c>
      <c r="C37" s="18">
        <v>2014</v>
      </c>
      <c r="D37" s="19">
        <f t="shared" ref="D37:D38" si="5">G37+F37+E37</f>
        <v>0</v>
      </c>
      <c r="E37" s="4"/>
      <c r="F37" s="5"/>
      <c r="G37" s="21">
        <v>0</v>
      </c>
      <c r="H37" s="4"/>
      <c r="I37" s="55" t="s">
        <v>49</v>
      </c>
      <c r="J37" s="48" t="s">
        <v>50</v>
      </c>
    </row>
    <row r="38" spans="1:10" ht="22.9" customHeight="1">
      <c r="A38" s="46"/>
      <c r="B38" s="47"/>
      <c r="C38" s="18">
        <v>2015</v>
      </c>
      <c r="D38" s="19">
        <f t="shared" si="5"/>
        <v>1736047.82</v>
      </c>
      <c r="E38" s="22"/>
      <c r="F38" s="21"/>
      <c r="G38" s="21">
        <v>1736047.82</v>
      </c>
      <c r="H38" s="22"/>
      <c r="I38" s="55"/>
      <c r="J38" s="48"/>
    </row>
    <row r="39" spans="1:10" ht="108.75" customHeight="1">
      <c r="A39" s="46"/>
      <c r="B39" s="47"/>
      <c r="C39" s="18">
        <v>2016</v>
      </c>
      <c r="D39" s="19">
        <f>G39+F39+E39</f>
        <v>1978525.3</v>
      </c>
      <c r="E39" s="4"/>
      <c r="F39" s="5"/>
      <c r="G39" s="21">
        <v>1978525.3</v>
      </c>
      <c r="H39" s="4"/>
      <c r="I39" s="55"/>
      <c r="J39" s="48"/>
    </row>
    <row r="40" spans="1:10">
      <c r="A40" s="46" t="s">
        <v>51</v>
      </c>
      <c r="B40" s="47" t="s">
        <v>52</v>
      </c>
      <c r="C40" s="18">
        <v>2014</v>
      </c>
      <c r="D40" s="19">
        <f t="shared" ref="D40:D42" si="6">G40+F40+E40</f>
        <v>0</v>
      </c>
      <c r="E40" s="4"/>
      <c r="F40" s="5"/>
      <c r="G40" s="21"/>
      <c r="H40" s="4"/>
      <c r="I40" s="55" t="s">
        <v>53</v>
      </c>
      <c r="J40" s="48" t="s">
        <v>54</v>
      </c>
    </row>
    <row r="41" spans="1:10">
      <c r="A41" s="46"/>
      <c r="B41" s="47"/>
      <c r="C41" s="18">
        <v>2015</v>
      </c>
      <c r="D41" s="19">
        <f t="shared" si="6"/>
        <v>980000</v>
      </c>
      <c r="E41" s="4"/>
      <c r="F41" s="5"/>
      <c r="G41" s="21">
        <v>980000</v>
      </c>
      <c r="H41" s="4"/>
      <c r="I41" s="55"/>
      <c r="J41" s="48"/>
    </row>
    <row r="42" spans="1:10" ht="24.95" customHeight="1">
      <c r="A42" s="46"/>
      <c r="B42" s="47"/>
      <c r="C42" s="18">
        <v>2016</v>
      </c>
      <c r="D42" s="19">
        <f t="shared" si="6"/>
        <v>0</v>
      </c>
      <c r="E42" s="4"/>
      <c r="F42" s="5"/>
      <c r="G42" s="21"/>
      <c r="H42" s="4"/>
      <c r="I42" s="55"/>
      <c r="J42" s="48"/>
    </row>
    <row r="43" spans="1:10" ht="57.6" customHeight="1">
      <c r="A43" s="32" t="s">
        <v>55</v>
      </c>
      <c r="B43" s="35" t="s">
        <v>56</v>
      </c>
      <c r="C43" s="18">
        <v>2016</v>
      </c>
      <c r="D43" s="19">
        <f>G43</f>
        <v>67015</v>
      </c>
      <c r="E43" s="4"/>
      <c r="F43" s="5"/>
      <c r="G43" s="21">
        <v>67015</v>
      </c>
      <c r="H43" s="4"/>
      <c r="I43" s="23" t="s">
        <v>49</v>
      </c>
      <c r="J43" s="17" t="s">
        <v>57</v>
      </c>
    </row>
    <row r="44" spans="1:10" ht="76.7" customHeight="1">
      <c r="A44" s="32" t="s">
        <v>58</v>
      </c>
      <c r="B44" s="35" t="s">
        <v>59</v>
      </c>
      <c r="C44" s="18">
        <v>2016</v>
      </c>
      <c r="D44" s="19">
        <f>G44</f>
        <v>54650</v>
      </c>
      <c r="E44" s="4"/>
      <c r="F44" s="5"/>
      <c r="G44" s="21">
        <v>54650</v>
      </c>
      <c r="H44" s="4"/>
      <c r="I44" s="23" t="s">
        <v>49</v>
      </c>
      <c r="J44" s="17" t="s">
        <v>60</v>
      </c>
    </row>
    <row r="45" spans="1:10" ht="76.7" customHeight="1">
      <c r="A45" s="32" t="s">
        <v>78</v>
      </c>
      <c r="B45" s="35" t="s">
        <v>77</v>
      </c>
      <c r="C45" s="28">
        <v>2016</v>
      </c>
      <c r="D45" s="29">
        <f>G45+F45+E45</f>
        <v>6950</v>
      </c>
      <c r="E45" s="26"/>
      <c r="F45" s="6"/>
      <c r="G45" s="30">
        <v>6950</v>
      </c>
      <c r="H45" s="25"/>
      <c r="I45" s="27" t="s">
        <v>49</v>
      </c>
      <c r="J45" s="27" t="s">
        <v>67</v>
      </c>
    </row>
    <row r="46" spans="1:10">
      <c r="A46" s="45" t="s">
        <v>61</v>
      </c>
      <c r="B46" s="45"/>
      <c r="C46" s="45"/>
      <c r="D46" s="45"/>
      <c r="E46" s="45"/>
      <c r="F46" s="45"/>
      <c r="G46" s="45"/>
      <c r="H46" s="45"/>
      <c r="I46" s="45"/>
      <c r="J46" s="45"/>
    </row>
    <row r="47" spans="1:10">
      <c r="A47" s="45" t="s">
        <v>62</v>
      </c>
      <c r="B47" s="45"/>
      <c r="C47" s="45"/>
      <c r="D47" s="45"/>
      <c r="E47" s="45"/>
      <c r="F47" s="45"/>
      <c r="G47" s="45"/>
      <c r="H47" s="45"/>
      <c r="I47" s="45"/>
      <c r="J47" s="45"/>
    </row>
    <row r="48" spans="1:10">
      <c r="A48" s="45" t="s">
        <v>63</v>
      </c>
      <c r="B48" s="45"/>
      <c r="C48" s="45"/>
      <c r="D48" s="45"/>
      <c r="E48" s="45"/>
      <c r="F48" s="45"/>
      <c r="G48" s="45"/>
      <c r="H48" s="45"/>
      <c r="I48" s="45"/>
      <c r="J48" s="45"/>
    </row>
    <row r="49" spans="1:10">
      <c r="A49" s="37" t="s">
        <v>15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>
      <c r="A50" s="46" t="s">
        <v>64</v>
      </c>
      <c r="B50" s="47" t="s">
        <v>65</v>
      </c>
      <c r="C50" s="18">
        <v>2014</v>
      </c>
      <c r="D50" s="19">
        <f t="shared" ref="D50:D51" si="7">G50+F50+E50</f>
        <v>0</v>
      </c>
      <c r="E50" s="23"/>
      <c r="F50" s="21">
        <v>0</v>
      </c>
      <c r="G50" s="21"/>
      <c r="H50" s="23"/>
      <c r="I50" s="53" t="s">
        <v>66</v>
      </c>
      <c r="J50" s="48" t="s">
        <v>67</v>
      </c>
    </row>
    <row r="51" spans="1:10">
      <c r="A51" s="46"/>
      <c r="B51" s="47"/>
      <c r="C51" s="18">
        <v>2015</v>
      </c>
      <c r="D51" s="19">
        <f t="shared" si="7"/>
        <v>0</v>
      </c>
      <c r="E51" s="23"/>
      <c r="F51" s="3"/>
      <c r="G51" s="21"/>
      <c r="H51" s="23"/>
      <c r="I51" s="53"/>
      <c r="J51" s="56"/>
    </row>
    <row r="52" spans="1:10">
      <c r="A52" s="46"/>
      <c r="B52" s="47"/>
      <c r="C52" s="18">
        <v>2016</v>
      </c>
      <c r="D52" s="19">
        <f>G52+F52+E52</f>
        <v>782091.04</v>
      </c>
      <c r="E52" s="23"/>
      <c r="F52" s="3"/>
      <c r="G52" s="21">
        <v>782091.04</v>
      </c>
      <c r="H52" s="23"/>
      <c r="I52" s="53"/>
      <c r="J52" s="56"/>
    </row>
    <row r="53" spans="1:10">
      <c r="A53" s="46" t="s">
        <v>68</v>
      </c>
      <c r="B53" s="47" t="s">
        <v>69</v>
      </c>
      <c r="C53" s="18">
        <v>2014</v>
      </c>
      <c r="D53" s="19"/>
      <c r="E53" s="23"/>
      <c r="F53" s="6"/>
      <c r="G53" s="21"/>
      <c r="H53" s="24"/>
      <c r="I53" s="53" t="s">
        <v>70</v>
      </c>
      <c r="J53" s="48" t="s">
        <v>67</v>
      </c>
    </row>
    <row r="54" spans="1:10">
      <c r="A54" s="46"/>
      <c r="B54" s="47"/>
      <c r="C54" s="18">
        <v>2015</v>
      </c>
      <c r="D54" s="19">
        <f t="shared" ref="D54" si="8">G54+F54+E54</f>
        <v>0</v>
      </c>
      <c r="E54" s="23"/>
      <c r="F54" s="6"/>
      <c r="G54" s="21">
        <v>0</v>
      </c>
      <c r="H54" s="24"/>
      <c r="I54" s="53"/>
      <c r="J54" s="48"/>
    </row>
    <row r="55" spans="1:10">
      <c r="A55" s="46"/>
      <c r="B55" s="47"/>
      <c r="C55" s="18">
        <v>2016</v>
      </c>
      <c r="D55" s="19">
        <f>G55+F55+E55</f>
        <v>582825.28</v>
      </c>
      <c r="E55" s="23"/>
      <c r="F55" s="6"/>
      <c r="G55" s="21">
        <v>582825.28</v>
      </c>
      <c r="H55" s="24"/>
      <c r="I55" s="53"/>
      <c r="J55" s="48"/>
    </row>
    <row r="56" spans="1:10">
      <c r="A56" s="46" t="s">
        <v>71</v>
      </c>
      <c r="B56" s="47" t="s">
        <v>72</v>
      </c>
      <c r="C56" s="18">
        <v>2014</v>
      </c>
      <c r="D56" s="19">
        <f t="shared" ref="D56:D57" si="9">G56+F56+E56</f>
        <v>0</v>
      </c>
      <c r="E56" s="23"/>
      <c r="F56" s="2"/>
      <c r="G56" s="21"/>
      <c r="H56" s="24"/>
      <c r="I56" s="53" t="s">
        <v>49</v>
      </c>
      <c r="J56" s="48" t="s">
        <v>67</v>
      </c>
    </row>
    <row r="57" spans="1:10">
      <c r="A57" s="46"/>
      <c r="B57" s="47"/>
      <c r="C57" s="18">
        <v>2015</v>
      </c>
      <c r="D57" s="19">
        <f t="shared" si="9"/>
        <v>0</v>
      </c>
      <c r="E57" s="23"/>
      <c r="F57" s="6"/>
      <c r="G57" s="21"/>
      <c r="H57" s="24"/>
      <c r="I57" s="53"/>
      <c r="J57" s="48"/>
    </row>
    <row r="58" spans="1:10">
      <c r="A58" s="46"/>
      <c r="B58" s="47"/>
      <c r="C58" s="18">
        <v>2016</v>
      </c>
      <c r="D58" s="19">
        <f>G58+F58+E58</f>
        <v>2225910.5099999998</v>
      </c>
      <c r="E58" s="23"/>
      <c r="F58" s="6"/>
      <c r="G58" s="21">
        <v>2225910.5099999998</v>
      </c>
      <c r="H58" s="24"/>
      <c r="I58" s="53"/>
      <c r="J58" s="48"/>
    </row>
    <row r="59" spans="1:10" ht="58.5" customHeight="1">
      <c r="A59" s="57"/>
      <c r="B59" s="58" t="s">
        <v>73</v>
      </c>
      <c r="C59" s="18" t="s">
        <v>74</v>
      </c>
      <c r="D59" s="19">
        <f>D60+D61+D62</f>
        <v>117537176.32000001</v>
      </c>
      <c r="E59" s="7"/>
      <c r="F59" s="21">
        <f>F60+F62+F61</f>
        <v>5407057</v>
      </c>
      <c r="G59" s="21">
        <f>G60+G61+G62</f>
        <v>112130119.32000001</v>
      </c>
      <c r="H59" s="23"/>
      <c r="I59" s="55"/>
      <c r="J59" s="55"/>
    </row>
    <row r="60" spans="1:10">
      <c r="A60" s="57"/>
      <c r="B60" s="58"/>
      <c r="C60" s="18">
        <v>2014</v>
      </c>
      <c r="D60" s="19">
        <f>D40+D56+D53+D50+D34+D25+D22+D19+D16+D12+D28+D31</f>
        <v>30626998.859999999</v>
      </c>
      <c r="E60" s="7"/>
      <c r="F60" s="21">
        <f>F40+F56+F53+F50+F34+F28+F25+F22+F19+F16+F12</f>
        <v>344782</v>
      </c>
      <c r="G60" s="21">
        <f>G40+G56+G53+G50+G34+G28+G25++G22+G19+G16+G12+G31</f>
        <v>30282216.859999999</v>
      </c>
      <c r="H60" s="23"/>
      <c r="I60" s="55"/>
      <c r="J60" s="55"/>
    </row>
    <row r="61" spans="1:10">
      <c r="A61" s="57"/>
      <c r="B61" s="58"/>
      <c r="C61" s="18">
        <v>2015</v>
      </c>
      <c r="D61" s="19">
        <f>G61+F61</f>
        <v>42304525.630000003</v>
      </c>
      <c r="E61" s="7"/>
      <c r="F61" s="21">
        <f>F41+F57+F54+F51+F35+F29+F26+F23+F20+F17+F13</f>
        <v>5062275</v>
      </c>
      <c r="G61" s="21">
        <f>G41+G57+G54+G51+G35+G29+G26+G23+G20+G17+G13+G32+G38</f>
        <v>37242250.630000003</v>
      </c>
      <c r="H61" s="23"/>
      <c r="I61" s="55"/>
      <c r="J61" s="55"/>
    </row>
    <row r="62" spans="1:10">
      <c r="A62" s="57"/>
      <c r="B62" s="58"/>
      <c r="C62" s="18">
        <v>2016</v>
      </c>
      <c r="D62" s="19">
        <f>G62+F62</f>
        <v>44605651.829999998</v>
      </c>
      <c r="E62" s="7"/>
      <c r="F62" s="20">
        <f>F42+F58+F55+F52+F36+F30+F27+F24+F21+F18+F15</f>
        <v>0</v>
      </c>
      <c r="G62" s="21">
        <f>G58+G55+G52+G44++G42+G39+G36+G33++G30+G27+G24+G21+G18+G15+G43+G45</f>
        <v>44605651.829999998</v>
      </c>
      <c r="H62" s="23"/>
      <c r="I62" s="55"/>
      <c r="J62" s="55"/>
    </row>
  </sheetData>
  <mergeCells count="81">
    <mergeCell ref="A59:A62"/>
    <mergeCell ref="B59:B62"/>
    <mergeCell ref="I59:I62"/>
    <mergeCell ref="J59:J62"/>
    <mergeCell ref="A53:A55"/>
    <mergeCell ref="B53:B55"/>
    <mergeCell ref="I53:I55"/>
    <mergeCell ref="J53:J55"/>
    <mergeCell ref="A56:A58"/>
    <mergeCell ref="B56:B58"/>
    <mergeCell ref="I56:I58"/>
    <mergeCell ref="J56:J58"/>
    <mergeCell ref="A48:J48"/>
    <mergeCell ref="A49:J49"/>
    <mergeCell ref="A50:A52"/>
    <mergeCell ref="B50:B52"/>
    <mergeCell ref="I50:I52"/>
    <mergeCell ref="J50:J52"/>
    <mergeCell ref="A47:J47"/>
    <mergeCell ref="A34:A36"/>
    <mergeCell ref="B34:B36"/>
    <mergeCell ref="J34:J36"/>
    <mergeCell ref="A37:A39"/>
    <mergeCell ref="B37:B39"/>
    <mergeCell ref="I37:I39"/>
    <mergeCell ref="J37:J39"/>
    <mergeCell ref="A40:A42"/>
    <mergeCell ref="B40:B42"/>
    <mergeCell ref="I40:I42"/>
    <mergeCell ref="J40:J42"/>
    <mergeCell ref="A46:J46"/>
    <mergeCell ref="A28:A30"/>
    <mergeCell ref="B28:B30"/>
    <mergeCell ref="I28:I30"/>
    <mergeCell ref="J28:J30"/>
    <mergeCell ref="A31:A33"/>
    <mergeCell ref="B31:B33"/>
    <mergeCell ref="I31:I33"/>
    <mergeCell ref="J31:J33"/>
    <mergeCell ref="A22:A24"/>
    <mergeCell ref="B22:B24"/>
    <mergeCell ref="I22:I24"/>
    <mergeCell ref="J22:J24"/>
    <mergeCell ref="A25:A27"/>
    <mergeCell ref="B25:B27"/>
    <mergeCell ref="I25:I27"/>
    <mergeCell ref="J25:J27"/>
    <mergeCell ref="A16:A18"/>
    <mergeCell ref="B16:B18"/>
    <mergeCell ref="I16:I18"/>
    <mergeCell ref="J16:J18"/>
    <mergeCell ref="A19:A21"/>
    <mergeCell ref="B19:B21"/>
    <mergeCell ref="I19:I21"/>
    <mergeCell ref="J19:J21"/>
    <mergeCell ref="A12:A15"/>
    <mergeCell ref="B12:B15"/>
    <mergeCell ref="I12:I15"/>
    <mergeCell ref="J12:J15"/>
    <mergeCell ref="C13:C14"/>
    <mergeCell ref="D13:D14"/>
    <mergeCell ref="E13:E14"/>
    <mergeCell ref="F13:F14"/>
    <mergeCell ref="G13:G14"/>
    <mergeCell ref="H13:H14"/>
    <mergeCell ref="A11:J11"/>
    <mergeCell ref="A1:J1"/>
    <mergeCell ref="A2:J2"/>
    <mergeCell ref="A4:A6"/>
    <mergeCell ref="B4:B6"/>
    <mergeCell ref="C4:C6"/>
    <mergeCell ref="D4:D6"/>
    <mergeCell ref="E4:H4"/>
    <mergeCell ref="I4:I6"/>
    <mergeCell ref="J4:J6"/>
    <mergeCell ref="E5:E6"/>
    <mergeCell ref="F5:G5"/>
    <mergeCell ref="H5:H6"/>
    <mergeCell ref="A8:J8"/>
    <mergeCell ref="A9:J9"/>
    <mergeCell ref="A10:J10"/>
  </mergeCells>
  <pageMargins left="0.78740157480314965" right="0.19685039370078741" top="0.42" bottom="0.19685039370078741" header="0.19" footer="0.31496062992125984"/>
  <pageSetup paperSize="9" scale="51" fitToHeight="6" orientation="landscape" horizontalDpi="180" verticalDpi="180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2017-01-26T10:14:19Z</dcterms:modified>
</cp:coreProperties>
</file>