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20" windowWidth="20376" windowHeight="9288"/>
  </bookViews>
  <sheets>
    <sheet name="Лист1" sheetId="1" r:id="rId1"/>
  </sheets>
  <definedNames>
    <definedName name="_xlnm.Print_Area" localSheetId="0">Лист1!$A$1:$I$45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C21"/>
  <c r="C22"/>
  <c r="C36" s="1"/>
  <c r="C23"/>
  <c r="C33"/>
  <c r="C38" s="1"/>
  <c r="F33"/>
  <c r="C34"/>
  <c r="E34"/>
  <c r="F34"/>
  <c r="F35"/>
  <c r="C35" s="1"/>
  <c r="F36"/>
  <c r="F41" s="1"/>
  <c r="C41" s="1"/>
  <c r="C37"/>
  <c r="F37"/>
  <c r="F42" s="1"/>
  <c r="C42" s="1"/>
  <c r="E38"/>
  <c r="E43" s="1"/>
  <c r="F38"/>
  <c r="C39"/>
  <c r="E39"/>
  <c r="F39"/>
  <c r="E40"/>
  <c r="C40" l="1"/>
  <c r="F40"/>
  <c r="F43" s="1"/>
  <c r="C43" s="1"/>
</calcChain>
</file>

<file path=xl/sharedStrings.xml><?xml version="1.0" encoding="utf-8"?>
<sst xmlns="http://schemas.openxmlformats.org/spreadsheetml/2006/main" count="44" uniqueCount="37">
  <si>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</si>
  <si>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</si>
  <si>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</si>
  <si>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</si>
  <si>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</si>
  <si>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</si>
  <si>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</si>
  <si>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</si>
  <si>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</si>
  <si>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</si>
  <si>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</si>
  <si>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</si>
  <si>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</si>
  <si>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</si>
  <si>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</si>
  <si>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</si>
  <si>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</si>
  <si>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</si>
  <si>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</si>
  <si>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</si>
  <si>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</si>
  <si>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</si>
  <si>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</si>
  <si>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</si>
  <si>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</si>
  <si>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</si>
  <si>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</si>
  <si>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</si>
  <si>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>Приложение № 4</t>
  </si>
  <si>
    <t xml:space="preserve">к муниципальной программе «Развитие пассажирских перевозок
на территории ЗАТО г. Радужный 
Владимирской области»
</t>
  </si>
  <si>
    <t>2017-2021</t>
  </si>
  <si>
    <t>А.И. Дубова</t>
  </si>
  <si>
    <t>1.7. Увеличение уставного фонда муниципального унитарного предприятия «АТП ЗАТО г. Радужный» Владимирской области для приобретения одного пассажирского автобуса большой вместимости</t>
  </si>
  <si>
    <t xml:space="preserve">Приложение </t>
  </si>
  <si>
    <t>к постановлению администрации ЗАТО г.Радужный Владимирской области</t>
  </si>
  <si>
    <t>3 831,060</t>
  </si>
  <si>
    <t>от _28.12.2018__ № 1974______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</si>
</sst>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view="pageBreakPreview" zoomScale="60" workbookViewId="0">
      <selection activeCell="E3" sqref="E3:I3"/>
    </sheetView>
  </sheetViews>
  <sheetFormatPr defaultRowHeight="14.4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  <col min="11" max="11" width="11.44140625" bestFit="1" customWidth="1"/>
  </cols>
  <sheetData>
    <row r="1" spans="1:11" ht="15.6">
      <c r="E1" s="30" t="s">
        <v>33</v>
      </c>
      <c r="F1" s="30"/>
      <c r="G1" s="30"/>
      <c r="H1" s="30"/>
      <c r="I1" s="30"/>
    </row>
    <row r="2" spans="1:11" ht="15.6">
      <c r="E2" s="30" t="s">
        <v>34</v>
      </c>
      <c r="F2" s="30"/>
      <c r="G2" s="30"/>
      <c r="H2" s="30"/>
      <c r="I2" s="30"/>
    </row>
    <row r="3" spans="1:11" ht="15.6">
      <c r="E3" s="30" t="s">
        <v>36</v>
      </c>
      <c r="F3" s="30"/>
      <c r="G3" s="30"/>
      <c r="H3" s="30"/>
      <c r="I3" s="30"/>
    </row>
    <row r="4" spans="1:11" ht="28.8" customHeight="1">
      <c r="E4" s="30" t="s">
        <v>28</v>
      </c>
      <c r="F4" s="30"/>
      <c r="G4" s="30"/>
      <c r="H4" s="30"/>
      <c r="I4" s="30"/>
    </row>
    <row r="5" spans="1:11" ht="48.75" customHeight="1">
      <c r="E5" s="40" t="s">
        <v>29</v>
      </c>
      <c r="F5" s="40"/>
      <c r="G5" s="40"/>
      <c r="H5" s="40"/>
      <c r="I5" s="40"/>
    </row>
    <row r="6" spans="1:11" ht="36.75" customHeight="1">
      <c r="A6" s="48" t="s">
        <v>21</v>
      </c>
      <c r="B6" s="48"/>
      <c r="C6" s="48"/>
      <c r="D6" s="48"/>
      <c r="E6" s="48"/>
      <c r="F6" s="48"/>
      <c r="G6" s="48"/>
      <c r="H6" s="48"/>
      <c r="I6" s="48"/>
    </row>
    <row r="7" spans="1:11" ht="14.4" customHeight="1">
      <c r="A7" s="31" t="s">
        <v>0</v>
      </c>
      <c r="B7" s="31" t="s">
        <v>1</v>
      </c>
      <c r="C7" s="31" t="s">
        <v>2</v>
      </c>
      <c r="D7" s="43" t="s">
        <v>3</v>
      </c>
      <c r="E7" s="44"/>
      <c r="F7" s="44"/>
      <c r="G7" s="45" t="s">
        <v>4</v>
      </c>
      <c r="H7" s="31" t="s">
        <v>5</v>
      </c>
      <c r="I7" s="31" t="s">
        <v>6</v>
      </c>
    </row>
    <row r="8" spans="1:11" ht="15.6">
      <c r="A8" s="31"/>
      <c r="B8" s="31"/>
      <c r="C8" s="31"/>
      <c r="D8" s="31" t="s">
        <v>7</v>
      </c>
      <c r="E8" s="47" t="s">
        <v>8</v>
      </c>
      <c r="F8" s="47"/>
      <c r="G8" s="45"/>
      <c r="H8" s="31"/>
      <c r="I8" s="31"/>
    </row>
    <row r="9" spans="1:11" ht="77.25" customHeight="1">
      <c r="A9" s="31"/>
      <c r="B9" s="31"/>
      <c r="C9" s="31"/>
      <c r="D9" s="46"/>
      <c r="E9" s="9" t="s">
        <v>9</v>
      </c>
      <c r="F9" s="9" t="s">
        <v>10</v>
      </c>
      <c r="G9" s="45"/>
      <c r="H9" s="31"/>
      <c r="I9" s="31"/>
    </row>
    <row r="10" spans="1:11" ht="15.6">
      <c r="A10" s="10">
        <v>2</v>
      </c>
      <c r="B10" s="10">
        <v>3</v>
      </c>
      <c r="C10" s="10">
        <v>4</v>
      </c>
      <c r="D10" s="12">
        <v>5</v>
      </c>
      <c r="E10" s="13">
        <v>6</v>
      </c>
      <c r="F10" s="13">
        <v>7</v>
      </c>
      <c r="G10" s="11">
        <v>8</v>
      </c>
      <c r="H10" s="10">
        <v>9</v>
      </c>
      <c r="I10" s="10">
        <v>10</v>
      </c>
    </row>
    <row r="11" spans="1:11" ht="15.6">
      <c r="A11" s="41" t="s">
        <v>16</v>
      </c>
      <c r="B11" s="41"/>
      <c r="C11" s="41"/>
      <c r="D11" s="41"/>
      <c r="E11" s="41"/>
      <c r="F11" s="41"/>
      <c r="G11" s="41"/>
      <c r="H11" s="41"/>
      <c r="I11" s="41"/>
      <c r="K11" s="5"/>
    </row>
    <row r="12" spans="1:11" ht="34.950000000000003" customHeight="1">
      <c r="A12" s="42" t="s">
        <v>22</v>
      </c>
      <c r="B12" s="42"/>
      <c r="C12" s="42"/>
      <c r="D12" s="42"/>
      <c r="E12" s="42"/>
      <c r="F12" s="42"/>
      <c r="G12" s="42"/>
      <c r="H12" s="42"/>
      <c r="I12" s="42"/>
      <c r="K12" s="5"/>
    </row>
    <row r="13" spans="1:11" ht="33.6" customHeight="1">
      <c r="A13" s="41" t="s">
        <v>23</v>
      </c>
      <c r="B13" s="41"/>
      <c r="C13" s="41"/>
      <c r="D13" s="41"/>
      <c r="E13" s="41"/>
      <c r="F13" s="41"/>
      <c r="G13" s="41"/>
      <c r="H13" s="41"/>
      <c r="I13" s="41"/>
      <c r="K13" s="5"/>
    </row>
    <row r="14" spans="1:11" ht="41.4" customHeight="1">
      <c r="A14" s="32" t="s">
        <v>17</v>
      </c>
      <c r="B14" s="20">
        <v>2017</v>
      </c>
      <c r="C14" s="21">
        <v>3347.9369999999999</v>
      </c>
      <c r="D14" s="21"/>
      <c r="E14" s="25"/>
      <c r="F14" s="21">
        <v>3347.9369999999999</v>
      </c>
      <c r="G14" s="14"/>
      <c r="H14" s="32" t="s">
        <v>12</v>
      </c>
      <c r="I14" s="32" t="s">
        <v>15</v>
      </c>
      <c r="K14" s="5"/>
    </row>
    <row r="15" spans="1:11" ht="45" customHeight="1">
      <c r="A15" s="33"/>
      <c r="B15" s="20">
        <v>2018</v>
      </c>
      <c r="C15" s="21" t="s">
        <v>35</v>
      </c>
      <c r="D15" s="25"/>
      <c r="E15" s="25"/>
      <c r="F15" s="21">
        <v>3831.06</v>
      </c>
      <c r="G15" s="14"/>
      <c r="H15" s="33"/>
      <c r="I15" s="33"/>
      <c r="J15">
        <v>-491.06</v>
      </c>
    </row>
    <row r="16" spans="1:11" ht="57" customHeight="1">
      <c r="A16" s="33"/>
      <c r="B16" s="20">
        <v>2019</v>
      </c>
      <c r="C16" s="21">
        <v>3040</v>
      </c>
      <c r="D16" s="21"/>
      <c r="E16" s="25"/>
      <c r="F16" s="21">
        <v>3040</v>
      </c>
      <c r="G16" s="2"/>
      <c r="H16" s="33"/>
      <c r="I16" s="33"/>
    </row>
    <row r="17" spans="1:10" ht="57" customHeight="1">
      <c r="A17" s="33"/>
      <c r="B17" s="20">
        <v>2020</v>
      </c>
      <c r="C17" s="21">
        <v>3040</v>
      </c>
      <c r="D17" s="21"/>
      <c r="E17" s="25"/>
      <c r="F17" s="21">
        <v>3040</v>
      </c>
      <c r="G17" s="2"/>
      <c r="H17" s="33"/>
      <c r="I17" s="33"/>
    </row>
    <row r="18" spans="1:10" ht="57" customHeight="1">
      <c r="A18" s="34"/>
      <c r="B18" s="20">
        <v>2021</v>
      </c>
      <c r="C18" s="21">
        <v>4000</v>
      </c>
      <c r="D18" s="21"/>
      <c r="E18" s="25"/>
      <c r="F18" s="21">
        <v>4000</v>
      </c>
      <c r="G18" s="2"/>
      <c r="H18" s="34"/>
      <c r="I18" s="33"/>
    </row>
    <row r="19" spans="1:10" ht="36.6" customHeight="1">
      <c r="A19" s="32" t="s">
        <v>14</v>
      </c>
      <c r="B19" s="20">
        <v>2017</v>
      </c>
      <c r="C19" s="21">
        <v>462.45929999999998</v>
      </c>
      <c r="D19" s="21"/>
      <c r="E19" s="21">
        <v>73.099999999999994</v>
      </c>
      <c r="F19" s="21">
        <v>389.35930000000002</v>
      </c>
      <c r="G19" s="2"/>
      <c r="H19" s="32" t="s">
        <v>12</v>
      </c>
      <c r="I19" s="33"/>
    </row>
    <row r="20" spans="1:10" ht="29.4" customHeight="1">
      <c r="A20" s="33"/>
      <c r="B20" s="20">
        <v>2018</v>
      </c>
      <c r="C20" s="21">
        <f>SUM(E20:F20)</f>
        <v>483.63909999999998</v>
      </c>
      <c r="D20" s="21"/>
      <c r="E20" s="21">
        <v>82.3</v>
      </c>
      <c r="F20" s="21">
        <v>401.33909999999997</v>
      </c>
      <c r="G20" s="2"/>
      <c r="H20" s="33"/>
      <c r="I20" s="33"/>
      <c r="J20">
        <v>-3.6728999999999998</v>
      </c>
    </row>
    <row r="21" spans="1:10" ht="30" customHeight="1">
      <c r="A21" s="33"/>
      <c r="B21" s="20">
        <v>2019</v>
      </c>
      <c r="C21" s="21">
        <f>SUM(E21:F21)</f>
        <v>424.82600000000002</v>
      </c>
      <c r="D21" s="21"/>
      <c r="E21" s="21">
        <v>52.3</v>
      </c>
      <c r="F21" s="21">
        <v>372.52600000000001</v>
      </c>
      <c r="G21" s="2"/>
      <c r="H21" s="33"/>
      <c r="I21" s="33"/>
    </row>
    <row r="22" spans="1:10" ht="30" customHeight="1">
      <c r="A22" s="33"/>
      <c r="B22" s="20">
        <v>2020</v>
      </c>
      <c r="C22" s="21">
        <f>SUM(E22:F22)</f>
        <v>424.82600000000002</v>
      </c>
      <c r="D22" s="21"/>
      <c r="E22" s="21">
        <v>52.3</v>
      </c>
      <c r="F22" s="21">
        <v>372.52600000000001</v>
      </c>
      <c r="G22" s="2"/>
      <c r="H22" s="33"/>
      <c r="I22" s="33"/>
    </row>
    <row r="23" spans="1:10" ht="30" customHeight="1">
      <c r="A23" s="34"/>
      <c r="B23" s="20">
        <v>2021</v>
      </c>
      <c r="C23" s="21">
        <f>SUM(E23:F23)</f>
        <v>452.3</v>
      </c>
      <c r="D23" s="21"/>
      <c r="E23" s="21">
        <v>52.3</v>
      </c>
      <c r="F23" s="21">
        <v>400</v>
      </c>
      <c r="G23" s="2"/>
      <c r="H23" s="34"/>
      <c r="I23" s="33"/>
    </row>
    <row r="24" spans="1:10" ht="21" customHeight="1">
      <c r="A24" s="35" t="s">
        <v>18</v>
      </c>
      <c r="B24" s="20">
        <v>2017</v>
      </c>
      <c r="C24" s="21">
        <v>1151.2</v>
      </c>
      <c r="D24" s="21"/>
      <c r="E24" s="25"/>
      <c r="F24" s="21">
        <v>1151.2</v>
      </c>
      <c r="G24" s="2"/>
      <c r="H24" s="32" t="s">
        <v>12</v>
      </c>
      <c r="I24" s="33"/>
    </row>
    <row r="25" spans="1:10" ht="25.5" customHeight="1">
      <c r="A25" s="36"/>
      <c r="B25" s="20">
        <v>2018</v>
      </c>
      <c r="C25" s="21">
        <v>1209.50504</v>
      </c>
      <c r="D25" s="21"/>
      <c r="E25" s="25"/>
      <c r="F25" s="21">
        <v>1209.50504</v>
      </c>
      <c r="G25" s="2"/>
      <c r="H25" s="33"/>
      <c r="I25" s="33"/>
    </row>
    <row r="26" spans="1:10" ht="24.75" customHeight="1">
      <c r="A26" s="36"/>
      <c r="B26" s="20">
        <v>2019</v>
      </c>
      <c r="C26" s="21">
        <v>1200</v>
      </c>
      <c r="D26" s="21"/>
      <c r="E26" s="25"/>
      <c r="F26" s="21">
        <v>1200</v>
      </c>
      <c r="G26" s="2"/>
      <c r="H26" s="33"/>
      <c r="I26" s="33"/>
    </row>
    <row r="27" spans="1:10" ht="24.75" customHeight="1">
      <c r="A27" s="36"/>
      <c r="B27" s="20">
        <v>2020</v>
      </c>
      <c r="C27" s="21">
        <v>1200</v>
      </c>
      <c r="D27" s="21"/>
      <c r="E27" s="25"/>
      <c r="F27" s="21">
        <v>1200</v>
      </c>
      <c r="G27" s="2"/>
      <c r="H27" s="33"/>
      <c r="I27" s="33"/>
    </row>
    <row r="28" spans="1:10" ht="24.75" customHeight="1">
      <c r="A28" s="37"/>
      <c r="B28" s="20">
        <v>2021</v>
      </c>
      <c r="C28" s="21">
        <v>1500</v>
      </c>
      <c r="D28" s="21"/>
      <c r="E28" s="25"/>
      <c r="F28" s="21">
        <v>1500</v>
      </c>
      <c r="G28" s="2"/>
      <c r="H28" s="34"/>
      <c r="I28" s="34"/>
    </row>
    <row r="29" spans="1:10" ht="171" customHeight="1">
      <c r="A29" s="15" t="s">
        <v>24</v>
      </c>
      <c r="B29" s="20">
        <v>2017</v>
      </c>
      <c r="C29" s="21">
        <v>11</v>
      </c>
      <c r="D29" s="21"/>
      <c r="E29" s="21"/>
      <c r="F29" s="21">
        <v>11</v>
      </c>
      <c r="G29" s="2"/>
      <c r="H29" s="17" t="s">
        <v>12</v>
      </c>
      <c r="I29" s="16" t="s">
        <v>20</v>
      </c>
    </row>
    <row r="30" spans="1:10" ht="99.6" customHeight="1">
      <c r="A30" s="15" t="s">
        <v>25</v>
      </c>
      <c r="B30" s="20">
        <v>2017</v>
      </c>
      <c r="C30" s="21">
        <v>62</v>
      </c>
      <c r="D30" s="21"/>
      <c r="E30" s="21"/>
      <c r="F30" s="21">
        <v>62</v>
      </c>
      <c r="G30" s="2"/>
      <c r="H30" s="17" t="s">
        <v>12</v>
      </c>
      <c r="I30" s="16" t="s">
        <v>26</v>
      </c>
    </row>
    <row r="31" spans="1:10" ht="93" customHeight="1">
      <c r="A31" s="22" t="s">
        <v>27</v>
      </c>
      <c r="B31" s="20">
        <v>2017</v>
      </c>
      <c r="C31" s="21">
        <v>2378.6952200000001</v>
      </c>
      <c r="D31" s="21"/>
      <c r="E31" s="21"/>
      <c r="F31" s="21">
        <v>2378.6952200000001</v>
      </c>
      <c r="G31" s="2"/>
      <c r="H31" s="23" t="s">
        <v>12</v>
      </c>
      <c r="I31" s="24" t="s">
        <v>26</v>
      </c>
    </row>
    <row r="32" spans="1:10" ht="130.19999999999999" customHeight="1">
      <c r="A32" s="29" t="s">
        <v>32</v>
      </c>
      <c r="B32" s="20">
        <v>2018</v>
      </c>
      <c r="C32" s="21">
        <v>5000</v>
      </c>
      <c r="D32" s="21"/>
      <c r="E32" s="21"/>
      <c r="F32" s="21">
        <v>5000</v>
      </c>
      <c r="G32" s="2"/>
      <c r="H32" s="23"/>
      <c r="I32" s="24" t="s">
        <v>26</v>
      </c>
    </row>
    <row r="33" spans="1:11" ht="15.6">
      <c r="A33" s="32" t="s">
        <v>19</v>
      </c>
      <c r="B33" s="20">
        <v>2017</v>
      </c>
      <c r="C33" s="21">
        <f>E33+F33</f>
        <v>7413.2915200000007</v>
      </c>
      <c r="D33" s="21"/>
      <c r="E33" s="21">
        <v>73.099999999999994</v>
      </c>
      <c r="F33" s="21">
        <f>F14+F19+F24+F29+F30+F31</f>
        <v>7340.1915200000003</v>
      </c>
      <c r="G33" s="2"/>
      <c r="H33" s="13"/>
      <c r="I33" s="6"/>
    </row>
    <row r="34" spans="1:11" ht="15.6">
      <c r="A34" s="33"/>
      <c r="B34" s="20">
        <v>2018</v>
      </c>
      <c r="C34" s="21">
        <f>SUM(E34:F34)</f>
        <v>10524.204139999998</v>
      </c>
      <c r="D34" s="21"/>
      <c r="E34" s="21">
        <f>SUM(E20)</f>
        <v>82.3</v>
      </c>
      <c r="F34" s="21">
        <f>SUM(F15+F20+F25+F32)</f>
        <v>10441.904139999999</v>
      </c>
      <c r="G34" s="2"/>
      <c r="H34" s="13"/>
      <c r="I34" s="6"/>
    </row>
    <row r="35" spans="1:11" ht="15.6">
      <c r="A35" s="33"/>
      <c r="B35" s="20">
        <v>2019</v>
      </c>
      <c r="C35" s="21">
        <f>SUM(D35:F35)</f>
        <v>4664.826</v>
      </c>
      <c r="D35" s="21"/>
      <c r="E35" s="21">
        <v>52.3</v>
      </c>
      <c r="F35" s="21">
        <f>F16+F21+F26</f>
        <v>4612.5259999999998</v>
      </c>
      <c r="G35" s="2"/>
      <c r="H35" s="13"/>
      <c r="I35" s="6"/>
    </row>
    <row r="36" spans="1:11" ht="15.6">
      <c r="A36" s="33"/>
      <c r="B36" s="20">
        <v>2020</v>
      </c>
      <c r="C36" s="21">
        <f>SUM(C17+C22+C27)</f>
        <v>4664.826</v>
      </c>
      <c r="D36" s="21"/>
      <c r="E36" s="21">
        <v>52.3</v>
      </c>
      <c r="F36" s="21">
        <f>SUM(F17+F22+F27)</f>
        <v>4612.5259999999998</v>
      </c>
      <c r="G36" s="2"/>
      <c r="H36" s="19"/>
      <c r="I36" s="18"/>
      <c r="K36" s="8"/>
    </row>
    <row r="37" spans="1:11" ht="15.6">
      <c r="A37" s="34"/>
      <c r="B37" s="20">
        <v>2021</v>
      </c>
      <c r="C37" s="21">
        <f>SUM(C18+C23+C28)</f>
        <v>5952.3</v>
      </c>
      <c r="D37" s="21"/>
      <c r="E37" s="21">
        <v>52.3</v>
      </c>
      <c r="F37" s="21">
        <f>SUM(F18+F23+F28)</f>
        <v>5900</v>
      </c>
      <c r="G37" s="2"/>
      <c r="H37" s="19"/>
      <c r="I37" s="18"/>
      <c r="K37" s="8"/>
    </row>
    <row r="38" spans="1:11" ht="15.6">
      <c r="A38" s="38" t="s">
        <v>11</v>
      </c>
      <c r="B38" s="20">
        <v>2017</v>
      </c>
      <c r="C38" s="21">
        <f>C33</f>
        <v>7413.2915200000007</v>
      </c>
      <c r="D38" s="21"/>
      <c r="E38" s="21">
        <f t="shared" ref="E38:F40" si="0">E33</f>
        <v>73.099999999999994</v>
      </c>
      <c r="F38" s="21">
        <f t="shared" si="0"/>
        <v>7340.1915200000003</v>
      </c>
      <c r="G38" s="2"/>
      <c r="H38" s="13"/>
      <c r="I38" s="6"/>
    </row>
    <row r="39" spans="1:11" ht="15.6">
      <c r="A39" s="38"/>
      <c r="B39" s="20">
        <v>2018</v>
      </c>
      <c r="C39" s="21">
        <f>SUM(E39:F39)</f>
        <v>10524.204139999998</v>
      </c>
      <c r="D39" s="21"/>
      <c r="E39" s="26">
        <f t="shared" si="0"/>
        <v>82.3</v>
      </c>
      <c r="F39" s="26">
        <f t="shared" si="0"/>
        <v>10441.904139999999</v>
      </c>
      <c r="G39" s="1"/>
      <c r="H39" s="13"/>
      <c r="I39" s="6"/>
    </row>
    <row r="40" spans="1:11" ht="15.6">
      <c r="A40" s="38"/>
      <c r="B40" s="27">
        <v>2019</v>
      </c>
      <c r="C40" s="21">
        <f>SUM(E40:F40)</f>
        <v>4664.826</v>
      </c>
      <c r="D40" s="26"/>
      <c r="E40" s="26">
        <f t="shared" si="0"/>
        <v>52.3</v>
      </c>
      <c r="F40" s="26">
        <f>F35</f>
        <v>4612.5259999999998</v>
      </c>
      <c r="G40" s="4"/>
      <c r="H40" s="3"/>
      <c r="I40" s="3"/>
    </row>
    <row r="41" spans="1:11" ht="15.6">
      <c r="A41" s="38"/>
      <c r="B41" s="27">
        <v>2020</v>
      </c>
      <c r="C41" s="21">
        <f>SUM(E41:F41)</f>
        <v>4664.826</v>
      </c>
      <c r="D41" s="26"/>
      <c r="E41" s="26">
        <v>52.3</v>
      </c>
      <c r="F41" s="26">
        <f>SUM(F36)</f>
        <v>4612.5259999999998</v>
      </c>
      <c r="G41" s="4"/>
      <c r="H41" s="3"/>
      <c r="I41" s="3"/>
    </row>
    <row r="42" spans="1:11" ht="15.6">
      <c r="A42" s="38"/>
      <c r="B42" s="27">
        <v>2021</v>
      </c>
      <c r="C42" s="21">
        <f>SUM(E42:F42)</f>
        <v>5952.3</v>
      </c>
      <c r="D42" s="26"/>
      <c r="E42" s="26">
        <v>52.3</v>
      </c>
      <c r="F42" s="26">
        <f>SUM(F37)</f>
        <v>5900</v>
      </c>
      <c r="G42" s="4"/>
      <c r="H42" s="3"/>
      <c r="I42" s="3"/>
    </row>
    <row r="43" spans="1:11" ht="15.6">
      <c r="A43" s="39"/>
      <c r="B43" s="28" t="s">
        <v>30</v>
      </c>
      <c r="C43" s="21">
        <f>SUM(E43:F43)</f>
        <v>33219.447659999998</v>
      </c>
      <c r="D43" s="26"/>
      <c r="E43" s="26">
        <f>SUM(E38:E42)</f>
        <v>312.3</v>
      </c>
      <c r="F43" s="26">
        <f>SUM(F38:F42)</f>
        <v>32907.147659999995</v>
      </c>
      <c r="G43" s="4"/>
      <c r="H43" s="3"/>
      <c r="I43" s="3"/>
    </row>
    <row r="44" spans="1:11">
      <c r="A44" s="7" t="s">
        <v>31</v>
      </c>
      <c r="C44" s="8"/>
    </row>
    <row r="45" spans="1:11">
      <c r="A45" s="7" t="s">
        <v>13</v>
      </c>
    </row>
  </sheetData>
  <mergeCells count="27">
    <mergeCell ref="A38:A43"/>
    <mergeCell ref="E4:I4"/>
    <mergeCell ref="E5:I5"/>
    <mergeCell ref="A11:I11"/>
    <mergeCell ref="A13:I13"/>
    <mergeCell ref="A12:I12"/>
    <mergeCell ref="I7:I9"/>
    <mergeCell ref="D7:F7"/>
    <mergeCell ref="G7:G9"/>
    <mergeCell ref="H7:H9"/>
    <mergeCell ref="D8:D9"/>
    <mergeCell ref="E8:F8"/>
    <mergeCell ref="A6:I6"/>
    <mergeCell ref="A14:A18"/>
    <mergeCell ref="H14:H18"/>
    <mergeCell ref="A19:A23"/>
    <mergeCell ref="A33:A37"/>
    <mergeCell ref="I14:I28"/>
    <mergeCell ref="C7:C9"/>
    <mergeCell ref="H19:H23"/>
    <mergeCell ref="A24:A28"/>
    <mergeCell ref="H24:H28"/>
    <mergeCell ref="E1:I1"/>
    <mergeCell ref="E2:I2"/>
    <mergeCell ref="E3:I3"/>
    <mergeCell ref="A7:A9"/>
    <mergeCell ref="B7:B9"/>
  </mergeCells>
  <pageMargins left="0.78740157480314965" right="0.39370078740157483" top="0.55118110236220474" bottom="0.39370078740157483" header="0.31496062992125984" footer="0.31496062992125984"/>
  <pageSetup paperSize="9" scale="80" orientation="landscape" verticalDpi="0" r:id="rId1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adm11</cp:lastModifiedBy>
  <cp:lastPrinted>2018-12-21T07:00:09Z</cp:lastPrinted>
  <dcterms:created xsi:type="dcterms:W3CDTF">2015-02-12T06:44:09Z</dcterms:created>
  <dcterms:modified xsi:type="dcterms:W3CDTF">2019-01-09T05:51:03Z</dcterms:modified>
</cp:coreProperties>
</file>