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БДД!$A$2:$L$110</definedName>
    <definedName name="Excel_BuiltIn_Print_Area" localSheetId="3">Наркотики!$A$2:$M$69</definedName>
    <definedName name="Excel_BuiltIn_Print_Area" localSheetId="5">Экстремизм!$A$2:$L$142</definedName>
    <definedName name="_xlnm.Print_Area" localSheetId="3">Наркотики!$A$1:$M$69</definedName>
    <definedName name="_xlnm.Print_Area" localSheetId="0">РЕС.ОБЕСПЕЧЕНИЕ!$B$1:$K$39</definedName>
    <definedName name="_xlnm.Print_Area" localSheetId="5">Экстремизм!$A$1:$L$143</definedName>
  </definedNames>
  <calcPr calcId="124519"/>
</workbook>
</file>

<file path=xl/calcChain.xml><?xml version="1.0" encoding="utf-8"?>
<calcChain xmlns="http://schemas.openxmlformats.org/spreadsheetml/2006/main">
  <c r="F13" i="1"/>
  <c r="D65" i="6"/>
  <c r="F106" i="3"/>
  <c r="F105"/>
  <c r="D25" i="1"/>
  <c r="E53" i="6"/>
  <c r="H53"/>
  <c r="I53"/>
  <c r="J53"/>
  <c r="D53"/>
  <c r="I107"/>
  <c r="D131"/>
  <c r="D125"/>
  <c r="D124"/>
  <c r="D123"/>
  <c r="D122"/>
  <c r="I118"/>
  <c r="I115"/>
  <c r="I114"/>
  <c r="I113"/>
  <c r="I65"/>
  <c r="I105"/>
  <c r="I103"/>
  <c r="I102"/>
  <c r="I95"/>
  <c r="I93"/>
  <c r="I87"/>
  <c r="I85"/>
  <c r="I84"/>
  <c r="I83"/>
  <c r="I82"/>
  <c r="D82"/>
  <c r="I77"/>
  <c r="I66"/>
  <c r="D66"/>
  <c r="I75"/>
  <c r="I64"/>
  <c r="D64"/>
  <c r="I74"/>
  <c r="I73"/>
  <c r="I72"/>
  <c r="I112"/>
  <c r="D112"/>
  <c r="I67"/>
  <c r="D67"/>
  <c r="D118"/>
  <c r="D108"/>
  <c r="H64"/>
  <c r="J64"/>
  <c r="E63"/>
  <c r="H63"/>
  <c r="J63"/>
  <c r="J62"/>
  <c r="E62"/>
  <c r="H62"/>
  <c r="J61"/>
  <c r="J60"/>
  <c r="E61"/>
  <c r="E60"/>
  <c r="H61"/>
  <c r="H60"/>
  <c r="D134"/>
  <c r="D133"/>
  <c r="D132"/>
  <c r="D130"/>
  <c r="D129"/>
  <c r="D128"/>
  <c r="D126"/>
  <c r="D127"/>
  <c r="D111"/>
  <c r="D114"/>
  <c r="D115"/>
  <c r="D116"/>
  <c r="D117"/>
  <c r="D119"/>
  <c r="D120"/>
  <c r="D121"/>
  <c r="D113"/>
  <c r="D100"/>
  <c r="J101"/>
  <c r="D103"/>
  <c r="D104"/>
  <c r="D105"/>
  <c r="D107"/>
  <c r="D109"/>
  <c r="D110"/>
  <c r="D102"/>
  <c r="E101"/>
  <c r="H101"/>
  <c r="D99"/>
  <c r="D92"/>
  <c r="D93"/>
  <c r="D94"/>
  <c r="D95"/>
  <c r="D96"/>
  <c r="D97"/>
  <c r="D98"/>
  <c r="D90"/>
  <c r="D89"/>
  <c r="D88"/>
  <c r="D87"/>
  <c r="D83"/>
  <c r="D84"/>
  <c r="D85"/>
  <c r="D86"/>
  <c r="I91"/>
  <c r="D91"/>
  <c r="E81"/>
  <c r="H81"/>
  <c r="J81"/>
  <c r="D70"/>
  <c r="D72"/>
  <c r="D73"/>
  <c r="D74"/>
  <c r="D75"/>
  <c r="D76"/>
  <c r="D77"/>
  <c r="D78"/>
  <c r="D79"/>
  <c r="I71"/>
  <c r="D71"/>
  <c r="I135"/>
  <c r="D135"/>
  <c r="I137"/>
  <c r="D137"/>
  <c r="D30" i="5"/>
  <c r="D31"/>
  <c r="D34"/>
  <c r="D35"/>
  <c r="I50"/>
  <c r="D50"/>
  <c r="D54" s="1"/>
  <c r="I51"/>
  <c r="D51"/>
  <c r="I52"/>
  <c r="D52"/>
  <c r="I54"/>
  <c r="D18" i="3"/>
  <c r="I18"/>
  <c r="D23"/>
  <c r="I23"/>
  <c r="D29"/>
  <c r="I29"/>
  <c r="D36"/>
  <c r="I36"/>
  <c r="D42"/>
  <c r="I42"/>
  <c r="D48"/>
  <c r="I48"/>
  <c r="D54"/>
  <c r="D60"/>
  <c r="D66"/>
  <c r="D89"/>
  <c r="D92"/>
  <c r="D101"/>
  <c r="H101"/>
  <c r="I101"/>
  <c r="I106"/>
  <c r="D102"/>
  <c r="D103"/>
  <c r="I105"/>
  <c r="D105"/>
  <c r="H106"/>
  <c r="D26" i="4"/>
  <c r="D65"/>
  <c r="D28"/>
  <c r="D29"/>
  <c r="D40"/>
  <c r="D41"/>
  <c r="D44"/>
  <c r="D45"/>
  <c r="D55"/>
  <c r="D56"/>
  <c r="I65"/>
  <c r="I69" s="1"/>
  <c r="I66"/>
  <c r="D66" s="1"/>
  <c r="I67"/>
  <c r="D67" s="1"/>
  <c r="D68"/>
  <c r="D28" i="1" s="1"/>
  <c r="I68" i="4"/>
  <c r="D21" i="2"/>
  <c r="D49"/>
  <c r="D26"/>
  <c r="J47"/>
  <c r="J51" s="1"/>
  <c r="D48"/>
  <c r="J48"/>
  <c r="J16" i="1" s="1"/>
  <c r="J11" s="1"/>
  <c r="I49" i="2"/>
  <c r="I17" i="1" s="1"/>
  <c r="J49" i="2"/>
  <c r="J17" i="1" s="1"/>
  <c r="J12" s="1"/>
  <c r="D50" i="2"/>
  <c r="I13" i="1" s="1"/>
  <c r="D13" s="1"/>
  <c r="H10"/>
  <c r="D10" s="1"/>
  <c r="D12"/>
  <c r="J14"/>
  <c r="H15"/>
  <c r="D16"/>
  <c r="H16"/>
  <c r="H11" s="1"/>
  <c r="I16"/>
  <c r="H17"/>
  <c r="H20"/>
  <c r="F20" s="1"/>
  <c r="I20"/>
  <c r="H23"/>
  <c r="F23" s="1"/>
  <c r="I23"/>
  <c r="I24"/>
  <c r="I25"/>
  <c r="I27"/>
  <c r="D27" s="1"/>
  <c r="I28"/>
  <c r="I30"/>
  <c r="D30" s="1"/>
  <c r="I31"/>
  <c r="D31" s="1"/>
  <c r="I32"/>
  <c r="D32" s="1"/>
  <c r="D33"/>
  <c r="I33"/>
  <c r="D37" i="6"/>
  <c r="D38"/>
  <c r="D39"/>
  <c r="I35" i="1"/>
  <c r="D35" s="1"/>
  <c r="I37"/>
  <c r="D37" s="1"/>
  <c r="D101" i="6"/>
  <c r="I101"/>
  <c r="I62"/>
  <c r="D62"/>
  <c r="I63"/>
  <c r="D63"/>
  <c r="D81"/>
  <c r="I81"/>
  <c r="I61"/>
  <c r="I60"/>
  <c r="I136"/>
  <c r="I36" i="1"/>
  <c r="D36" s="1"/>
  <c r="I139" i="6"/>
  <c r="D17" i="1"/>
  <c r="D23"/>
  <c r="D106" i="3"/>
  <c r="D61" i="6"/>
  <c r="D60"/>
  <c r="D136" s="1"/>
  <c r="D139" s="1"/>
  <c r="F10" i="1" l="1"/>
  <c r="I39"/>
  <c r="I34"/>
  <c r="D69" i="4"/>
  <c r="I26" i="1"/>
  <c r="D26" s="1"/>
  <c r="D29" s="1"/>
  <c r="H14"/>
  <c r="F14" s="1"/>
  <c r="H24"/>
  <c r="F24" s="1"/>
  <c r="D51" i="2"/>
  <c r="I51"/>
  <c r="I11" i="1"/>
  <c r="D18"/>
  <c r="D19" s="1"/>
  <c r="J15"/>
  <c r="J19" s="1"/>
  <c r="I19"/>
  <c r="D20"/>
  <c r="D24" s="1"/>
  <c r="D34"/>
  <c r="D39"/>
  <c r="I29" l="1"/>
  <c r="I14"/>
  <c r="D11"/>
  <c r="D14" s="1"/>
</calcChain>
</file>

<file path=xl/sharedStrings.xml><?xml version="1.0" encoding="utf-8"?>
<sst xmlns="http://schemas.openxmlformats.org/spreadsheetml/2006/main" count="1867" uniqueCount="360">
  <si>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</si>
  <si>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</si>
  <si>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</si>
  <si>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</si>
  <si>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</si>
  <si>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</si>
  <si>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</si>
  <si>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</si>
  <si>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</si>
  <si>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</si>
  <si>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</si>
  <si>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</si>
  <si>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</si>
  <si>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</si>
  <si>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</si>
  <si>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</si>
  <si>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</si>
  <si>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</si>
  <si>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</si>
  <si>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</si>
  <si>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</si>
  <si>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</si>
  <si>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</si>
  <si>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</si>
  <si>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</si>
  <si>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</si>
  <si>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</si>
  <si>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</si>
  <si>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</si>
  <si>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</si>
  <si>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</si>
  <si>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</si>
  <si>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</si>
  <si>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</si>
  <si>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</si>
  <si>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</si>
  <si>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</si>
  <si>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</si>
  <si>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</si>
  <si>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</si>
  <si>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</si>
  <si>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</si>
  <si>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</si>
  <si>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</si>
  <si>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</si>
  <si>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</si>
  <si>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</si>
  <si>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</si>
  <si>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</si>
  <si>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</si>
  <si>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</si>
  <si>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</si>
  <si>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</si>
  <si>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</si>
  <si>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</si>
  <si>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</si>
  <si>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</si>
  <si>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</si>
  <si>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</si>
  <si>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</si>
  <si>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</si>
  <si>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</si>
  <si>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</si>
  <si>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</si>
  <si>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</si>
  <si>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</si>
  <si>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</si>
  <si>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</si>
  <si>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</si>
  <si>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</si>
  <si>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</si>
  <si>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</si>
  <si>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</si>
  <si>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</si>
  <si>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</si>
  <si>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</si>
  <si>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</si>
  <si>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</si>
  <si>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</si>
  <si>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</si>
  <si>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</si>
  <si>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</si>
  <si>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</si>
  <si>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</si>
  <si>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</si>
  <si>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</si>
  <si>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</si>
  <si>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</si>
  <si>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</si>
  <si>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</si>
  <si>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</si>
  <si>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</si>
  <si>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</si>
  <si>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</si>
  <si>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</si>
  <si>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</si>
  <si>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</si>
  <si>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</si>
  <si>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</si>
  <si>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</si>
  <si>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</si>
  <si>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</si>
  <si>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</si>
  <si>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</si>
  <si>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</si>
  <si>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</si>
  <si>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</si>
  <si>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</si>
  <si>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</si>
  <si>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</si>
  <si>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</si>
  <si>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</si>
  <si>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</si>
  <si>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</si>
  <si>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</si>
  <si>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</si>
  <si>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</si>
  <si>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</si>
  <si>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</si>
  <si>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</si>
  <si>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</si>
  <si>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</si>
  <si>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</si>
  <si>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</si>
  <si>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</si>
  <si>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</si>
  <si>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</si>
  <si>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  - финансирование мероприятия производится за счет средств, предусмотренных в муниципальной программе «Приведение в нормативное состояние улично-дорожной сети и объектов благоустройства ЗАТО г.Радужный» в подпрограмме «Ведомственная программа МКУ «Дорожник» «Ремонт улично-дорожной сети и объектов благоустройства ЗАТО г.Радужный Владимирской области».</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</si>
  <si>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</si>
  <si>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</si>
  <si>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</si>
  <si>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</si>
  <si>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</si>
  <si>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</si>
  <si>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</si>
  <si>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</si>
  <si>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</si>
  <si>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</si>
  <si>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</si>
  <si>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</si>
  <si>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</si>
  <si>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</si>
  <si>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</si>
  <si>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</si>
  <si>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</si>
  <si>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</si>
  <si>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</si>
  <si>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</si>
  <si>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</si>
  <si>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</si>
  <si>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</si>
  <si>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</si>
  <si>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</si>
  <si>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</si>
  <si>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</si>
  <si>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</si>
  <si>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</si>
  <si>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</si>
  <si>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</si>
  <si>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</si>
  <si>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</si>
  <si>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</si>
  <si>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</si>
  <si>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</si>
  <si>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</si>
  <si>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</si>
  <si>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</si>
  <si>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</si>
  <si>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</si>
  <si>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</si>
  <si>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</si>
  <si>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</si>
  <si>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</si>
  <si>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</si>
  <si>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</si>
  <si>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</si>
  <si>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</si>
  <si>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</si>
  <si>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</si>
  <si>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</si>
  <si>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</si>
  <si>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</si>
  <si>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</si>
  <si>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</si>
  <si>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</si>
  <si>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</si>
  <si>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</si>
  <si>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</si>
  <si>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</si>
  <si>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</si>
  <si>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</si>
  <si>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</si>
  <si>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</si>
  <si>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</si>
  <si>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</si>
  <si>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</si>
  <si>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</si>
  <si>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</si>
  <si>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</si>
  <si>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</si>
  <si>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</si>
  <si>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</si>
  <si>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</si>
  <si>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</si>
  <si>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</si>
  <si>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</si>
  <si>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</si>
  <si>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</si>
  <si>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</si>
  <si>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</si>
  <si>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</si>
  <si>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</si>
  <si>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</si>
  <si>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</si>
  <si>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</si>
  <si>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</si>
  <si>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</si>
  <si>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</si>
  <si>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</si>
  <si>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</si>
  <si>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</si>
  <si>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</si>
  <si>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</si>
  <si>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</si>
  <si>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</si>
  <si>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</si>
  <si>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</si>
  <si>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</si>
  <si>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</si>
  <si>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</si>
  <si>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</si>
  <si>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</si>
  <si>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</si>
  <si>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</si>
  <si>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</si>
  <si>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</si>
  <si>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</si>
  <si>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</si>
  <si>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</si>
  <si>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</si>
  <si>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</si>
  <si>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</si>
  <si>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</si>
  <si>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</si>
  <si>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</si>
  <si>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</si>
  <si>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</si>
  <si>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</si>
  <si>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</si>
  <si>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</si>
  <si>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</si>
  <si>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</si>
  <si>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</si>
  <si>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</si>
  <si>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</si>
  <si>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</si>
  <si>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</si>
  <si>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</si>
  <si>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</si>
  <si>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</si>
  <si>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</si>
  <si>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</si>
  <si>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</si>
  <si>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</si>
  <si>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</si>
  <si>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</si>
  <si>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</si>
  <si>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</si>
  <si>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</si>
  <si>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</si>
  <si>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</si>
  <si>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</si>
  <si>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</si>
  <si>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</si>
  <si>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</si>
  <si>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</si>
  <si>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</si>
  <si>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</si>
  <si>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</si>
  <si>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</si>
  <si>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</si>
  <si>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</si>
  <si>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</si>
  <si>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</si>
  <si>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</si>
  <si>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</si>
  <si>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</si>
  <si>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</si>
  <si>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</si>
  <si>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</si>
  <si>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</si>
  <si>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</si>
  <si>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</si>
  <si>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</si>
  <si>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</si>
  <si>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</si>
  <si>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</si>
  <si>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</si>
  <si>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</si>
  <si>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</si>
  <si>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МКУ «КкиС», управление образования</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</si>
  <si>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</si>
  <si>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</si>
  <si>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</si>
  <si>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</si>
  <si>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</si>
  <si>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</si>
  <si>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</si>
  <si>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</si>
  <si>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</si>
  <si>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</si>
  <si>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</si>
  <si>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</si>
  <si>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</si>
  <si>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</si>
  <si>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</si>
  <si>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</si>
  <si>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</si>
  <si>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</si>
  <si>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</si>
  <si>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</si>
  <si>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</si>
  <si>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</si>
  <si>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</si>
  <si>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</si>
  <si>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</si>
  <si>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</si>
  <si>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</si>
  <si>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</si>
  <si>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</si>
  <si>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</si>
  <si>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</si>
  <si>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</si>
  <si>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</si>
  <si>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</si>
  <si>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</si>
  <si>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</si>
  <si>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</si>
  <si>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</si>
  <si>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</si>
  <si>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</si>
  <si>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</si>
  <si>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</si>
  <si>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</si>
  <si>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</si>
  <si>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</si>
  <si>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</si>
  <si>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</si>
  <si>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</si>
  <si>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</si>
  <si>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</si>
  <si>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</si>
  <si>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</si>
  <si>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</si>
  <si>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</si>
  <si>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</si>
  <si>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</si>
  <si>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</si>
  <si>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 xml:space="preserve">                                                                                                                                                                                                                                                                                            Приложение № 1
к постановлению администрации ЗАТО г. Радужный Владимирской области
от10.08.2018№1128</t>
  </si>
  <si>
    <t>Приложение № 2
к постановлению администрации ЗАТО г. Радужный Владимирской области
от10.08.2018№1128</t>
  </si>
</sst>
</file>

<file path=xl/styles.xml><?xml version="1.0" encoding="utf-8"?>
<styleSheet xmlns="http://schemas.openxmlformats.org/spreadsheetml/2006/main">
  <numFmts count="8">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69">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s>
  <cellStyleXfs count="2">
    <xf numFmtId="0" fontId="0" fillId="0" borderId="0"/>
    <xf numFmtId="164" fontId="1" fillId="0" borderId="0" applyFill="0" applyBorder="0" applyAlignment="0" applyProtection="0"/>
  </cellStyleXfs>
  <cellXfs count="348">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165" fontId="7" fillId="0" borderId="10" xfId="0" applyNumberFormat="1" applyFont="1" applyBorder="1" applyAlignment="1">
      <alignment horizontal="center" vertical="center" wrapText="1"/>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0" fontId="0" fillId="0" borderId="60" xfId="0" applyFont="1" applyBorder="1" applyAlignment="1">
      <alignment horizontal="center" vertical="center" wrapText="1"/>
    </xf>
    <xf numFmtId="2" fontId="15" fillId="0" borderId="60" xfId="0" applyNumberFormat="1" applyFont="1" applyBorder="1" applyAlignment="1">
      <alignment horizontal="center" vertical="center" wrapText="1"/>
    </xf>
    <xf numFmtId="166" fontId="7" fillId="0" borderId="35" xfId="0" applyNumberFormat="1" applyFont="1" applyFill="1" applyBorder="1" applyAlignment="1">
      <alignment horizontal="center" vertical="center" wrapText="1"/>
    </xf>
    <xf numFmtId="2" fontId="15" fillId="0" borderId="60" xfId="0" applyNumberFormat="1" applyFont="1" applyBorder="1" applyAlignment="1">
      <alignment horizontal="center" vertical="top" wrapText="1"/>
    </xf>
    <xf numFmtId="0" fontId="0" fillId="0" borderId="60" xfId="0"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0" fontId="6" fillId="0" borderId="29" xfId="0" applyFont="1" applyBorder="1" applyAlignment="1">
      <alignment horizontal="center" vertical="center" wrapText="1"/>
    </xf>
    <xf numFmtId="0" fontId="5" fillId="0" borderId="32" xfId="0" applyFont="1" applyBorder="1" applyAlignment="1">
      <alignment horizontal="center" vertical="top" wrapText="1"/>
    </xf>
    <xf numFmtId="0" fontId="6" fillId="0" borderId="5" xfId="0" applyFont="1" applyBorder="1" applyAlignment="1">
      <alignment horizontal="center" vertical="center" wrapText="1"/>
    </xf>
    <xf numFmtId="0" fontId="5" fillId="0" borderId="3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1" xfId="0" applyFont="1" applyBorder="1" applyAlignment="1">
      <alignment horizontal="center" vertical="top"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0"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4" fontId="5" fillId="0" borderId="11"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0" fontId="7" fillId="0" borderId="11"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Border="1" applyAlignment="1">
      <alignment horizontal="left"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36" xfId="0" applyFont="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L42"/>
  <sheetViews>
    <sheetView tabSelected="1" view="pageBreakPreview" zoomScale="79" zoomScaleSheetLayoutView="79" workbookViewId="0">
      <selection activeCell="B1" sqref="B1:K1"/>
    </sheetView>
  </sheetViews>
  <sheetFormatPr defaultColWidth="9" defaultRowHeight="16.5"/>
  <cols>
    <col min="1" max="1" width="2.85546875" style="1" customWidth="1"/>
    <col min="2" max="2" width="65.85546875" style="1" customWidth="1"/>
    <col min="3" max="3" width="14.140625" style="1" customWidth="1"/>
    <col min="4" max="4" width="16.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73.85546875" style="1" customWidth="1"/>
    <col min="12" max="12" width="4.7109375" style="1" customWidth="1"/>
    <col min="13" max="16384" width="9" style="1"/>
  </cols>
  <sheetData>
    <row r="1" spans="1:12" ht="69" customHeight="1">
      <c r="B1" s="187" t="s">
        <v>358</v>
      </c>
      <c r="C1" s="188"/>
      <c r="D1" s="188"/>
      <c r="E1" s="188"/>
      <c r="F1" s="188"/>
      <c r="G1" s="188"/>
      <c r="H1" s="188"/>
      <c r="I1" s="188"/>
      <c r="J1" s="188"/>
      <c r="K1" s="188"/>
    </row>
    <row r="2" spans="1:12" ht="28.5" hidden="1" customHeight="1">
      <c r="B2" s="2"/>
      <c r="C2" s="2"/>
      <c r="D2" s="2"/>
      <c r="E2" s="2"/>
      <c r="F2" s="2"/>
      <c r="G2" s="2"/>
      <c r="H2" s="2"/>
      <c r="I2" s="2"/>
      <c r="J2" s="2"/>
      <c r="K2" s="2"/>
    </row>
    <row r="3" spans="1:12" ht="30" customHeight="1" thickBot="1">
      <c r="A3" s="3"/>
      <c r="B3" s="189" t="s">
        <v>0</v>
      </c>
      <c r="C3" s="189"/>
      <c r="D3" s="189"/>
      <c r="E3" s="189"/>
      <c r="F3" s="189"/>
      <c r="G3" s="189"/>
      <c r="H3" s="189"/>
      <c r="I3" s="189"/>
      <c r="J3" s="189"/>
      <c r="K3" s="189"/>
      <c r="L3" s="3"/>
    </row>
    <row r="4" spans="1:12" ht="15.75" customHeight="1" thickTop="1" thickBot="1">
      <c r="A4" s="3"/>
      <c r="B4" s="181" t="s">
        <v>355</v>
      </c>
      <c r="C4" s="190" t="s">
        <v>2</v>
      </c>
      <c r="D4" s="190" t="s">
        <v>3</v>
      </c>
      <c r="E4" s="190" t="s">
        <v>4</v>
      </c>
      <c r="F4" s="190"/>
      <c r="G4" s="190"/>
      <c r="H4" s="190"/>
      <c r="I4" s="190"/>
      <c r="J4" s="190"/>
      <c r="K4" s="191" t="s">
        <v>354</v>
      </c>
      <c r="L4" s="3"/>
    </row>
    <row r="5" spans="1:12" ht="15" customHeight="1" thickTop="1" thickBot="1">
      <c r="A5" s="3"/>
      <c r="B5" s="181"/>
      <c r="C5" s="190"/>
      <c r="D5" s="190"/>
      <c r="E5" s="192" t="s">
        <v>5</v>
      </c>
      <c r="F5" s="199" t="s">
        <v>6</v>
      </c>
      <c r="G5" s="200"/>
      <c r="H5" s="200"/>
      <c r="I5" s="201"/>
      <c r="J5" s="192" t="s">
        <v>7</v>
      </c>
      <c r="K5" s="191"/>
      <c r="L5" s="3"/>
    </row>
    <row r="6" spans="1:12" ht="33.75" customHeight="1" thickTop="1" thickBot="1">
      <c r="A6" s="3"/>
      <c r="B6" s="181"/>
      <c r="C6" s="190"/>
      <c r="D6" s="190"/>
      <c r="E6" s="190"/>
      <c r="F6" s="202" t="s">
        <v>8</v>
      </c>
      <c r="G6" s="203"/>
      <c r="H6" s="204"/>
      <c r="I6" s="196" t="s">
        <v>9</v>
      </c>
      <c r="J6" s="193"/>
      <c r="K6" s="191"/>
      <c r="L6" s="3"/>
    </row>
    <row r="7" spans="1:12" ht="33.75" customHeight="1" thickTop="1" thickBot="1">
      <c r="A7" s="3"/>
      <c r="B7" s="181"/>
      <c r="C7" s="190"/>
      <c r="D7" s="190"/>
      <c r="E7" s="190"/>
      <c r="F7" s="207" t="s">
        <v>348</v>
      </c>
      <c r="G7" s="205" t="s">
        <v>349</v>
      </c>
      <c r="H7" s="206"/>
      <c r="I7" s="197"/>
      <c r="J7" s="194"/>
      <c r="K7" s="191"/>
      <c r="L7" s="3"/>
    </row>
    <row r="8" spans="1:12" ht="87" customHeight="1" thickTop="1">
      <c r="A8" s="3"/>
      <c r="B8" s="181"/>
      <c r="C8" s="190"/>
      <c r="D8" s="190"/>
      <c r="E8" s="190"/>
      <c r="F8" s="208"/>
      <c r="G8" s="168" t="s">
        <v>350</v>
      </c>
      <c r="H8" s="167" t="s">
        <v>351</v>
      </c>
      <c r="I8" s="198"/>
      <c r="J8" s="195"/>
      <c r="K8" s="191"/>
      <c r="L8" s="3"/>
    </row>
    <row r="9" spans="1:12">
      <c r="A9" s="3"/>
      <c r="B9" s="4">
        <v>1</v>
      </c>
      <c r="C9" s="5">
        <v>2</v>
      </c>
      <c r="D9" s="5">
        <v>3</v>
      </c>
      <c r="E9" s="5">
        <v>4</v>
      </c>
      <c r="F9" s="5">
        <v>5</v>
      </c>
      <c r="G9" s="5">
        <v>6</v>
      </c>
      <c r="H9" s="166">
        <v>7</v>
      </c>
      <c r="I9" s="166">
        <v>8</v>
      </c>
      <c r="J9" s="5">
        <v>9</v>
      </c>
      <c r="K9" s="6">
        <v>10</v>
      </c>
      <c r="L9" s="3"/>
    </row>
    <row r="10" spans="1:12" ht="37.9" customHeight="1" thickBot="1">
      <c r="A10" s="3"/>
      <c r="B10" s="185" t="s">
        <v>10</v>
      </c>
      <c r="C10" s="7">
        <v>2017</v>
      </c>
      <c r="D10" s="8">
        <f>I10+J10+H10</f>
        <v>417.75585999999998</v>
      </c>
      <c r="E10" s="9" t="s">
        <v>11</v>
      </c>
      <c r="F10" s="9">
        <f>H10</f>
        <v>142</v>
      </c>
      <c r="G10" s="9" t="s">
        <v>11</v>
      </c>
      <c r="H10" s="9">
        <f>БДД!H89</f>
        <v>142</v>
      </c>
      <c r="I10" s="8">
        <v>205.75586000000001</v>
      </c>
      <c r="J10" s="10">
        <v>70</v>
      </c>
      <c r="K10" s="186" t="s">
        <v>12</v>
      </c>
      <c r="L10" s="3"/>
    </row>
    <row r="11" spans="1:12" ht="27.6" customHeight="1" thickTop="1" thickBot="1">
      <c r="A11" s="3"/>
      <c r="B11" s="185"/>
      <c r="C11" s="7">
        <v>2018</v>
      </c>
      <c r="D11" s="8">
        <f>I11</f>
        <v>10976.077730000001</v>
      </c>
      <c r="E11" s="9" t="s">
        <v>11</v>
      </c>
      <c r="F11" s="9" t="s">
        <v>11</v>
      </c>
      <c r="G11" s="9" t="s">
        <v>11</v>
      </c>
      <c r="H11" s="11" t="str">
        <f>H16</f>
        <v>-</v>
      </c>
      <c r="I11" s="8">
        <f>Правонарушения!D48+БДД!D102+Наркотики!D66+Алкоголь!D51+Экстремизм!D136</f>
        <v>10976.077730000001</v>
      </c>
      <c r="J11" s="10" t="str">
        <f>J16</f>
        <v>-</v>
      </c>
      <c r="K11" s="186"/>
      <c r="L11" s="3"/>
    </row>
    <row r="12" spans="1:12" ht="33.200000000000003" customHeight="1" thickTop="1" thickBot="1">
      <c r="A12" s="3"/>
      <c r="B12" s="185"/>
      <c r="C12" s="7">
        <v>2019</v>
      </c>
      <c r="D12" s="11">
        <f>I12</f>
        <v>173</v>
      </c>
      <c r="E12" s="9" t="s">
        <v>11</v>
      </c>
      <c r="F12" s="9" t="s">
        <v>11</v>
      </c>
      <c r="G12" s="9" t="s">
        <v>11</v>
      </c>
      <c r="H12" s="9" t="s">
        <v>11</v>
      </c>
      <c r="I12" s="11">
        <v>173</v>
      </c>
      <c r="J12" s="10" t="str">
        <f>J17</f>
        <v>-</v>
      </c>
      <c r="K12" s="186"/>
      <c r="L12" s="3"/>
    </row>
    <row r="13" spans="1:12" ht="36" customHeight="1" thickTop="1" thickBot="1">
      <c r="A13" s="3"/>
      <c r="B13" s="185"/>
      <c r="C13" s="7">
        <v>2020</v>
      </c>
      <c r="D13" s="11">
        <f>H13+I13</f>
        <v>315</v>
      </c>
      <c r="E13" s="9" t="s">
        <v>11</v>
      </c>
      <c r="F13" s="9">
        <f>H13</f>
        <v>142</v>
      </c>
      <c r="G13" s="9" t="s">
        <v>11</v>
      </c>
      <c r="H13" s="9">
        <v>142</v>
      </c>
      <c r="I13" s="11">
        <f>Правонарушения!D50+БДД!I105+Наркотики!D68+Алкоголь!D53+Экстремизм!D138</f>
        <v>173</v>
      </c>
      <c r="J13" s="10"/>
      <c r="K13" s="186"/>
      <c r="L13" s="3"/>
    </row>
    <row r="14" spans="1:12" ht="24.95" customHeight="1" thickTop="1" thickBot="1">
      <c r="A14" s="3"/>
      <c r="B14" s="12" t="s">
        <v>13</v>
      </c>
      <c r="C14" s="13" t="s">
        <v>14</v>
      </c>
      <c r="D14" s="14">
        <f>D10+D11+D12+D13</f>
        <v>11881.83359</v>
      </c>
      <c r="E14" s="15" t="s">
        <v>11</v>
      </c>
      <c r="F14" s="15">
        <f>H14</f>
        <v>284</v>
      </c>
      <c r="G14" s="15" t="s">
        <v>11</v>
      </c>
      <c r="H14" s="16">
        <f>H10+H13</f>
        <v>284</v>
      </c>
      <c r="I14" s="144">
        <f>I10+I11+I12+I13</f>
        <v>11527.83359</v>
      </c>
      <c r="J14" s="17">
        <f>J10</f>
        <v>70</v>
      </c>
      <c r="K14" s="186"/>
      <c r="L14" s="3"/>
    </row>
    <row r="15" spans="1:12" ht="35.1" customHeight="1" thickTop="1" thickBot="1">
      <c r="A15" s="3"/>
      <c r="B15" s="181" t="s">
        <v>15</v>
      </c>
      <c r="C15" s="18">
        <v>2017</v>
      </c>
      <c r="D15" s="19">
        <v>10</v>
      </c>
      <c r="E15" s="19" t="s">
        <v>11</v>
      </c>
      <c r="F15" s="19" t="s">
        <v>11</v>
      </c>
      <c r="G15" s="19" t="s">
        <v>11</v>
      </c>
      <c r="H15" s="19" t="str">
        <f>Правонарушения!H47</f>
        <v>-</v>
      </c>
      <c r="I15" s="19" t="s">
        <v>11</v>
      </c>
      <c r="J15" s="20">
        <f>Правонарушения!J47</f>
        <v>10</v>
      </c>
      <c r="K15" s="182" t="s">
        <v>16</v>
      </c>
      <c r="L15" s="3"/>
    </row>
    <row r="16" spans="1:12" ht="35.1" customHeight="1" thickTop="1" thickBot="1">
      <c r="A16" s="3"/>
      <c r="B16" s="181"/>
      <c r="C16" s="7">
        <v>2018</v>
      </c>
      <c r="D16" s="9">
        <f>Правонарушения!D48</f>
        <v>3760</v>
      </c>
      <c r="E16" s="9" t="s">
        <v>11</v>
      </c>
      <c r="F16" s="9" t="s">
        <v>11</v>
      </c>
      <c r="G16" s="9" t="s">
        <v>11</v>
      </c>
      <c r="H16" s="9" t="str">
        <f>Правонарушения!H48</f>
        <v>-</v>
      </c>
      <c r="I16" s="9">
        <f>Правонарушения!I48</f>
        <v>3760</v>
      </c>
      <c r="J16" s="10" t="str">
        <f>Правонарушения!J48</f>
        <v>-</v>
      </c>
      <c r="K16" s="182"/>
      <c r="L16" s="3"/>
    </row>
    <row r="17" spans="1:12" ht="35.1" customHeight="1" thickTop="1" thickBot="1">
      <c r="A17" s="3"/>
      <c r="B17" s="181"/>
      <c r="C17" s="13">
        <v>2019</v>
      </c>
      <c r="D17" s="9">
        <f>Правонарушения!D49</f>
        <v>60</v>
      </c>
      <c r="E17" s="9" t="s">
        <v>11</v>
      </c>
      <c r="F17" s="9" t="s">
        <v>11</v>
      </c>
      <c r="G17" s="9" t="s">
        <v>11</v>
      </c>
      <c r="H17" s="9" t="str">
        <f>Правонарушения!H49</f>
        <v>-</v>
      </c>
      <c r="I17" s="9">
        <f>Правонарушения!I49</f>
        <v>60</v>
      </c>
      <c r="J17" s="10" t="str">
        <f>Правонарушения!J49</f>
        <v>-</v>
      </c>
      <c r="K17" s="182"/>
      <c r="L17" s="3"/>
    </row>
    <row r="18" spans="1:12" ht="20.85" customHeight="1" thickTop="1" thickBot="1">
      <c r="A18" s="3"/>
      <c r="B18" s="181"/>
      <c r="C18" s="13">
        <v>2020</v>
      </c>
      <c r="D18" s="9">
        <f>Правонарушения!D50</f>
        <v>60</v>
      </c>
      <c r="E18" s="9" t="s">
        <v>11</v>
      </c>
      <c r="F18" s="9" t="s">
        <v>11</v>
      </c>
      <c r="G18" s="9" t="s">
        <v>11</v>
      </c>
      <c r="H18" s="9" t="s">
        <v>11</v>
      </c>
      <c r="I18" s="9">
        <v>60</v>
      </c>
      <c r="J18" s="10"/>
      <c r="K18" s="182"/>
      <c r="L18" s="3"/>
    </row>
    <row r="19" spans="1:12" ht="25.7" customHeight="1" thickTop="1" thickBot="1">
      <c r="A19" s="3"/>
      <c r="B19" s="12" t="s">
        <v>17</v>
      </c>
      <c r="C19" s="18" t="s">
        <v>14</v>
      </c>
      <c r="D19" s="21">
        <f>D15+D16+D17+D18</f>
        <v>3890</v>
      </c>
      <c r="E19" s="15" t="s">
        <v>11</v>
      </c>
      <c r="F19" s="15" t="s">
        <v>11</v>
      </c>
      <c r="G19" s="15" t="s">
        <v>11</v>
      </c>
      <c r="H19" s="21" t="s">
        <v>11</v>
      </c>
      <c r="I19" s="21">
        <f>I16+I17+I18</f>
        <v>3880</v>
      </c>
      <c r="J19" s="17">
        <f>J15</f>
        <v>10</v>
      </c>
      <c r="K19" s="182"/>
      <c r="L19" s="3"/>
    </row>
    <row r="20" spans="1:12" ht="38.85" customHeight="1" thickTop="1" thickBot="1">
      <c r="A20" s="3"/>
      <c r="B20" s="181" t="s">
        <v>18</v>
      </c>
      <c r="C20" s="7">
        <v>2017</v>
      </c>
      <c r="D20" s="22">
        <f>I20+H20</f>
        <v>276.81385999999998</v>
      </c>
      <c r="E20" s="23" t="s">
        <v>11</v>
      </c>
      <c r="F20" s="23">
        <f>H20</f>
        <v>142</v>
      </c>
      <c r="G20" s="23" t="s">
        <v>11</v>
      </c>
      <c r="H20" s="23">
        <f>БДД!H101</f>
        <v>142</v>
      </c>
      <c r="I20" s="22">
        <f>БДД!I101</f>
        <v>134.81386000000001</v>
      </c>
      <c r="J20" s="24" t="s">
        <v>11</v>
      </c>
      <c r="K20" s="182" t="s">
        <v>19</v>
      </c>
      <c r="L20" s="3"/>
    </row>
    <row r="21" spans="1:12" ht="34.15" customHeight="1" thickTop="1" thickBot="1">
      <c r="A21" s="3"/>
      <c r="B21" s="181"/>
      <c r="C21" s="7">
        <v>2018</v>
      </c>
      <c r="D21" s="25">
        <v>40</v>
      </c>
      <c r="E21" s="25" t="s">
        <v>11</v>
      </c>
      <c r="F21" s="25" t="s">
        <v>11</v>
      </c>
      <c r="G21" s="25" t="s">
        <v>11</v>
      </c>
      <c r="H21" s="25" t="s">
        <v>11</v>
      </c>
      <c r="I21" s="25">
        <v>40</v>
      </c>
      <c r="J21" s="26" t="s">
        <v>11</v>
      </c>
      <c r="K21" s="182"/>
      <c r="L21" s="3"/>
    </row>
    <row r="22" spans="1:12" ht="36" customHeight="1" thickTop="1" thickBot="1">
      <c r="A22" s="3"/>
      <c r="B22" s="181"/>
      <c r="C22" s="7">
        <v>2019</v>
      </c>
      <c r="D22" s="25">
        <v>40</v>
      </c>
      <c r="E22" s="25" t="s">
        <v>11</v>
      </c>
      <c r="F22" s="25" t="s">
        <v>11</v>
      </c>
      <c r="G22" s="25" t="s">
        <v>11</v>
      </c>
      <c r="H22" s="25" t="s">
        <v>11</v>
      </c>
      <c r="I22" s="25">
        <v>40</v>
      </c>
      <c r="J22" s="26" t="s">
        <v>11</v>
      </c>
      <c r="K22" s="182"/>
      <c r="L22" s="3"/>
    </row>
    <row r="23" spans="1:12" ht="41.85" customHeight="1" thickTop="1" thickBot="1">
      <c r="A23" s="3"/>
      <c r="B23" s="181"/>
      <c r="C23" s="7">
        <v>2020</v>
      </c>
      <c r="D23" s="25">
        <f>БДД!D105</f>
        <v>182</v>
      </c>
      <c r="E23" s="25"/>
      <c r="F23" s="25">
        <f>H23</f>
        <v>142</v>
      </c>
      <c r="G23" s="25" t="s">
        <v>11</v>
      </c>
      <c r="H23" s="25">
        <f>БДД!H105</f>
        <v>142</v>
      </c>
      <c r="I23" s="25">
        <f>БДД!I105</f>
        <v>39.999999999999993</v>
      </c>
      <c r="J23" s="26"/>
      <c r="K23" s="182"/>
      <c r="L23" s="3"/>
    </row>
    <row r="24" spans="1:12" ht="44.65" customHeight="1" thickTop="1" thickBot="1">
      <c r="A24" s="3"/>
      <c r="B24" s="12" t="s">
        <v>17</v>
      </c>
      <c r="C24" s="13" t="s">
        <v>14</v>
      </c>
      <c r="D24" s="27">
        <f>D20+D21+D22+D23</f>
        <v>538.81385999999998</v>
      </c>
      <c r="E24" s="28" t="s">
        <v>11</v>
      </c>
      <c r="F24" s="28">
        <f>H24</f>
        <v>284</v>
      </c>
      <c r="G24" s="28" t="s">
        <v>11</v>
      </c>
      <c r="H24" s="28">
        <f>H20+H23</f>
        <v>284</v>
      </c>
      <c r="I24" s="27">
        <f>I20+I21+I22+I23</f>
        <v>254.81386000000001</v>
      </c>
      <c r="J24" s="29" t="s">
        <v>11</v>
      </c>
      <c r="K24" s="182"/>
      <c r="L24" s="3"/>
    </row>
    <row r="25" spans="1:12" ht="38.85" customHeight="1" thickTop="1" thickBot="1">
      <c r="A25" s="3"/>
      <c r="B25" s="181" t="s">
        <v>20</v>
      </c>
      <c r="C25" s="7">
        <v>2017</v>
      </c>
      <c r="D25" s="178">
        <f>Наркотики!D65</f>
        <v>90.942000000000007</v>
      </c>
      <c r="E25" s="30" t="s">
        <v>11</v>
      </c>
      <c r="F25" s="30" t="s">
        <v>11</v>
      </c>
      <c r="G25" s="30" t="s">
        <v>11</v>
      </c>
      <c r="H25" s="30"/>
      <c r="I25" s="30">
        <f>Наркотики!I65</f>
        <v>30.942</v>
      </c>
      <c r="J25" s="30">
        <v>60</v>
      </c>
      <c r="K25" s="182" t="s">
        <v>21</v>
      </c>
      <c r="L25" s="3"/>
    </row>
    <row r="26" spans="1:12" ht="34.15" customHeight="1" thickTop="1" thickBot="1">
      <c r="A26" s="3"/>
      <c r="B26" s="181"/>
      <c r="C26" s="7">
        <v>2018</v>
      </c>
      <c r="D26" s="31">
        <f>I26</f>
        <v>33</v>
      </c>
      <c r="E26" s="31" t="s">
        <v>11</v>
      </c>
      <c r="F26" s="31" t="s">
        <v>11</v>
      </c>
      <c r="G26" s="31" t="s">
        <v>11</v>
      </c>
      <c r="H26" s="31" t="s">
        <v>11</v>
      </c>
      <c r="I26" s="31">
        <f>Наркотики!I66</f>
        <v>33</v>
      </c>
      <c r="J26" s="26" t="s">
        <v>11</v>
      </c>
      <c r="K26" s="182"/>
      <c r="L26" s="3"/>
    </row>
    <row r="27" spans="1:12" ht="35.1" customHeight="1" thickTop="1" thickBot="1">
      <c r="A27" s="3"/>
      <c r="B27" s="181"/>
      <c r="C27" s="7">
        <v>2019</v>
      </c>
      <c r="D27" s="31">
        <f>I27</f>
        <v>33</v>
      </c>
      <c r="E27" s="31" t="s">
        <v>11</v>
      </c>
      <c r="F27" s="31" t="s">
        <v>11</v>
      </c>
      <c r="G27" s="31" t="s">
        <v>11</v>
      </c>
      <c r="H27" s="31" t="s">
        <v>11</v>
      </c>
      <c r="I27" s="31">
        <f>Наркотики!I67</f>
        <v>33</v>
      </c>
      <c r="J27" s="26" t="s">
        <v>11</v>
      </c>
      <c r="K27" s="182"/>
      <c r="L27" s="3"/>
    </row>
    <row r="28" spans="1:12" ht="43.7" customHeight="1" thickTop="1" thickBot="1">
      <c r="A28" s="3"/>
      <c r="B28" s="181"/>
      <c r="C28" s="7">
        <v>2020</v>
      </c>
      <c r="D28" s="31">
        <f>Наркотики!D68</f>
        <v>33</v>
      </c>
      <c r="E28" s="31"/>
      <c r="F28" s="31" t="s">
        <v>11</v>
      </c>
      <c r="G28" s="31" t="s">
        <v>11</v>
      </c>
      <c r="H28" s="31"/>
      <c r="I28" s="31">
        <f>Наркотики!I68</f>
        <v>33</v>
      </c>
      <c r="J28" s="26"/>
      <c r="K28" s="182"/>
      <c r="L28" s="3"/>
    </row>
    <row r="29" spans="1:12" ht="37.9" customHeight="1" thickTop="1" thickBot="1">
      <c r="A29" s="3"/>
      <c r="B29" s="12" t="s">
        <v>17</v>
      </c>
      <c r="C29" s="13" t="s">
        <v>14</v>
      </c>
      <c r="D29" s="32">
        <f>D25+D26+D27+D28</f>
        <v>189.94200000000001</v>
      </c>
      <c r="E29" s="33" t="s">
        <v>11</v>
      </c>
      <c r="F29" s="33" t="s">
        <v>11</v>
      </c>
      <c r="G29" s="33" t="s">
        <v>11</v>
      </c>
      <c r="H29" s="32" t="s">
        <v>11</v>
      </c>
      <c r="I29" s="32">
        <f>I25+I26+I27+I28</f>
        <v>129.94200000000001</v>
      </c>
      <c r="J29" s="33">
        <v>60</v>
      </c>
      <c r="K29" s="182"/>
      <c r="L29" s="3"/>
    </row>
    <row r="30" spans="1:12" ht="22.7" customHeight="1" thickTop="1" thickBot="1">
      <c r="A30" s="3"/>
      <c r="B30" s="181" t="s">
        <v>22</v>
      </c>
      <c r="C30" s="18">
        <v>2017</v>
      </c>
      <c r="D30" s="30">
        <f>I30</f>
        <v>35</v>
      </c>
      <c r="E30" s="30" t="s">
        <v>11</v>
      </c>
      <c r="F30" s="30" t="s">
        <v>11</v>
      </c>
      <c r="G30" s="30" t="s">
        <v>11</v>
      </c>
      <c r="H30" s="30"/>
      <c r="I30" s="30">
        <f>Алкоголь!I50</f>
        <v>35</v>
      </c>
      <c r="J30" s="24" t="s">
        <v>11</v>
      </c>
      <c r="K30" s="182" t="s">
        <v>23</v>
      </c>
      <c r="L30" s="3"/>
    </row>
    <row r="31" spans="1:12" ht="28.5" customHeight="1" thickTop="1" thickBot="1">
      <c r="A31" s="3"/>
      <c r="B31" s="181"/>
      <c r="C31" s="18">
        <v>2018</v>
      </c>
      <c r="D31" s="31">
        <f>I31</f>
        <v>35</v>
      </c>
      <c r="E31" s="31" t="s">
        <v>11</v>
      </c>
      <c r="F31" s="31" t="s">
        <v>11</v>
      </c>
      <c r="G31" s="31" t="s">
        <v>11</v>
      </c>
      <c r="H31" s="31" t="s">
        <v>11</v>
      </c>
      <c r="I31" s="31">
        <f>Алкоголь!I51</f>
        <v>35</v>
      </c>
      <c r="J31" s="26" t="s">
        <v>11</v>
      </c>
      <c r="K31" s="182"/>
      <c r="L31" s="3"/>
    </row>
    <row r="32" spans="1:12" ht="33.200000000000003" customHeight="1" thickTop="1" thickBot="1">
      <c r="A32" s="3"/>
      <c r="B32" s="181"/>
      <c r="C32" s="18">
        <v>2019</v>
      </c>
      <c r="D32" s="31">
        <f>I32</f>
        <v>35</v>
      </c>
      <c r="E32" s="31" t="s">
        <v>11</v>
      </c>
      <c r="F32" s="31" t="s">
        <v>11</v>
      </c>
      <c r="G32" s="31" t="s">
        <v>11</v>
      </c>
      <c r="H32" s="31" t="s">
        <v>11</v>
      </c>
      <c r="I32" s="31">
        <f>Алкоголь!I52</f>
        <v>35</v>
      </c>
      <c r="J32" s="26" t="s">
        <v>11</v>
      </c>
      <c r="K32" s="182"/>
      <c r="L32" s="3"/>
    </row>
    <row r="33" spans="1:12" ht="18" thickTop="1" thickBot="1">
      <c r="A33" s="3"/>
      <c r="B33" s="181"/>
      <c r="C33" s="18">
        <v>2020</v>
      </c>
      <c r="D33" s="31">
        <f>Алкоголь!D53</f>
        <v>35</v>
      </c>
      <c r="E33" s="31"/>
      <c r="F33" s="31" t="s">
        <v>11</v>
      </c>
      <c r="G33" s="31" t="s">
        <v>11</v>
      </c>
      <c r="H33" s="31"/>
      <c r="I33" s="31">
        <f>Алкоголь!I53</f>
        <v>35</v>
      </c>
      <c r="J33" s="26"/>
      <c r="K33" s="182"/>
      <c r="L33" s="3"/>
    </row>
    <row r="34" spans="1:12" ht="70.349999999999994" customHeight="1" thickTop="1" thickBot="1">
      <c r="A34" s="3"/>
      <c r="B34" s="12" t="s">
        <v>17</v>
      </c>
      <c r="C34" s="13" t="s">
        <v>14</v>
      </c>
      <c r="D34" s="32">
        <f>D30+D31+D32+D32</f>
        <v>140</v>
      </c>
      <c r="E34" s="33" t="s">
        <v>11</v>
      </c>
      <c r="F34" s="33" t="s">
        <v>11</v>
      </c>
      <c r="G34" s="33" t="s">
        <v>11</v>
      </c>
      <c r="H34" s="33" t="s">
        <v>11</v>
      </c>
      <c r="I34" s="32">
        <f>I30+I31+I32+I33</f>
        <v>140</v>
      </c>
      <c r="J34" s="29" t="s">
        <v>11</v>
      </c>
      <c r="K34" s="182"/>
      <c r="L34" s="3"/>
    </row>
    <row r="35" spans="1:12" ht="31.35" customHeight="1" thickTop="1" thickBot="1">
      <c r="A35" s="3"/>
      <c r="B35" s="183" t="s">
        <v>24</v>
      </c>
      <c r="C35" s="18">
        <v>2017</v>
      </c>
      <c r="D35" s="33">
        <f>I35</f>
        <v>5</v>
      </c>
      <c r="E35" s="33"/>
      <c r="F35" s="33" t="s">
        <v>11</v>
      </c>
      <c r="G35" s="33" t="s">
        <v>11</v>
      </c>
      <c r="H35" s="33"/>
      <c r="I35" s="33">
        <f>Экстремизм!I135</f>
        <v>5</v>
      </c>
      <c r="J35" s="29"/>
      <c r="K35" s="184" t="s">
        <v>25</v>
      </c>
      <c r="L35" s="3"/>
    </row>
    <row r="36" spans="1:12" ht="36" customHeight="1" thickTop="1" thickBot="1">
      <c r="A36" s="3"/>
      <c r="B36" s="183"/>
      <c r="C36" s="18">
        <v>2018</v>
      </c>
      <c r="D36" s="145">
        <f>I36</f>
        <v>7108.07773</v>
      </c>
      <c r="E36" s="33"/>
      <c r="F36" s="33" t="s">
        <v>11</v>
      </c>
      <c r="G36" s="33" t="s">
        <v>11</v>
      </c>
      <c r="H36" s="33"/>
      <c r="I36" s="145">
        <f>Экстремизм!I136</f>
        <v>7108.07773</v>
      </c>
      <c r="J36" s="29"/>
      <c r="K36" s="184"/>
      <c r="L36" s="3"/>
    </row>
    <row r="37" spans="1:12" ht="40.9" customHeight="1" thickTop="1" thickBot="1">
      <c r="A37" s="3"/>
      <c r="B37" s="183"/>
      <c r="C37" s="18">
        <v>2019</v>
      </c>
      <c r="D37" s="33">
        <f>I37</f>
        <v>5</v>
      </c>
      <c r="E37" s="33"/>
      <c r="F37" s="33" t="s">
        <v>11</v>
      </c>
      <c r="G37" s="33" t="s">
        <v>11</v>
      </c>
      <c r="H37" s="33"/>
      <c r="I37" s="33">
        <f>Экстремизм!I137</f>
        <v>5</v>
      </c>
      <c r="J37" s="29"/>
      <c r="K37" s="184"/>
      <c r="L37" s="3"/>
    </row>
    <row r="38" spans="1:12" ht="23.65" customHeight="1" thickTop="1" thickBot="1">
      <c r="A38" s="3"/>
      <c r="B38" s="183"/>
      <c r="C38" s="18">
        <v>2020</v>
      </c>
      <c r="D38" s="33">
        <v>5</v>
      </c>
      <c r="E38" s="33"/>
      <c r="F38" s="33" t="s">
        <v>11</v>
      </c>
      <c r="G38" s="33" t="s">
        <v>11</v>
      </c>
      <c r="H38" s="33"/>
      <c r="I38" s="33">
        <v>5</v>
      </c>
      <c r="J38" s="29"/>
      <c r="K38" s="184"/>
      <c r="L38" s="3"/>
    </row>
    <row r="39" spans="1:12" ht="41.85" customHeight="1" thickTop="1" thickBot="1">
      <c r="A39" s="3"/>
      <c r="B39" s="34" t="s">
        <v>17</v>
      </c>
      <c r="C39" s="13" t="s">
        <v>14</v>
      </c>
      <c r="D39" s="146">
        <f>D35+D36+D37+D38</f>
        <v>7123.07773</v>
      </c>
      <c r="E39" s="35" t="s">
        <v>11</v>
      </c>
      <c r="F39" s="35" t="s">
        <v>11</v>
      </c>
      <c r="G39" s="35" t="s">
        <v>11</v>
      </c>
      <c r="H39" s="35" t="s">
        <v>11</v>
      </c>
      <c r="I39" s="146">
        <f>I35+I36+I37+I38</f>
        <v>7123.07773</v>
      </c>
      <c r="J39" s="36" t="s">
        <v>11</v>
      </c>
      <c r="K39" s="184"/>
      <c r="L39" s="3"/>
    </row>
    <row r="40" spans="1:12" ht="15.75" customHeight="1" thickTop="1">
      <c r="A40" s="3"/>
      <c r="B40" s="37"/>
      <c r="C40" s="37"/>
      <c r="D40" s="37"/>
      <c r="E40" s="37"/>
      <c r="F40" s="37"/>
      <c r="G40" s="37"/>
      <c r="H40" s="37"/>
      <c r="I40" s="37"/>
      <c r="J40" s="37"/>
      <c r="K40" s="37"/>
      <c r="L40" s="3"/>
    </row>
    <row r="41" spans="1:12" ht="19.5" customHeight="1"/>
    <row r="42" spans="1:12" ht="22.7" customHeight="1"/>
  </sheetData>
  <sheetProtection selectLockedCells="1" selectUnlockedCells="1"/>
  <mergeCells count="26">
    <mergeCell ref="B1:K1"/>
    <mergeCell ref="B3:K3"/>
    <mergeCell ref="B4:B8"/>
    <mergeCell ref="C4:C8"/>
    <mergeCell ref="D4:D8"/>
    <mergeCell ref="E4:J4"/>
    <mergeCell ref="K4:K8"/>
    <mergeCell ref="E5:E8"/>
    <mergeCell ref="J5:J8"/>
    <mergeCell ref="I6:I8"/>
    <mergeCell ref="F5:I5"/>
    <mergeCell ref="F6:H6"/>
    <mergeCell ref="G7:H7"/>
    <mergeCell ref="F7:F8"/>
    <mergeCell ref="B10:B13"/>
    <mergeCell ref="K10:K14"/>
    <mergeCell ref="B15:B18"/>
    <mergeCell ref="K15:K19"/>
    <mergeCell ref="B20:B23"/>
    <mergeCell ref="K20:K24"/>
    <mergeCell ref="B25:B28"/>
    <mergeCell ref="K25:K29"/>
    <mergeCell ref="B30:B33"/>
    <mergeCell ref="K30:K34"/>
    <mergeCell ref="B35:B38"/>
    <mergeCell ref="K35:K39"/>
  </mergeCells>
  <pageMargins left="0.2" right="0.2" top="8.2638888888888887E-2" bottom="0.10555555555555556" header="0.51180555555555551" footer="0.51180555555555551"/>
  <pageSetup paperSize="9" scale="53"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38"/>
  <sheetViews>
    <sheetView view="pageBreakPreview" zoomScale="79" zoomScaleSheetLayoutView="79" workbookViewId="0">
      <selection sqref="A1:L1"/>
    </sheetView>
  </sheetViews>
  <sheetFormatPr defaultColWidth="12.42578125" defaultRowHeight="17.25" customHeight="1"/>
  <cols>
    <col min="1" max="1" width="8.85546875" style="38" customWidth="1"/>
    <col min="2" max="2" width="62" style="38" customWidth="1"/>
    <col min="3" max="3" width="15.85546875" style="38" customWidth="1"/>
    <col min="4" max="4" width="13.140625" style="38" customWidth="1"/>
    <col min="5" max="7" width="9" style="38" customWidth="1"/>
    <col min="8" max="8" width="17.42578125" style="38" customWidth="1"/>
    <col min="9" max="9" width="12.42578125" style="38" customWidth="1"/>
    <col min="10" max="10" width="11.140625" style="38" customWidth="1"/>
    <col min="11" max="11" width="33.140625" style="38" customWidth="1"/>
    <col min="12" max="12" width="41.42578125" style="38" customWidth="1"/>
    <col min="13" max="14" width="3.140625" style="1" customWidth="1"/>
    <col min="15" max="15" width="3.5703125" style="1" customWidth="1"/>
    <col min="16" max="16384" width="12.42578125" style="38"/>
  </cols>
  <sheetData>
    <row r="1" spans="1:12" ht="59.25" customHeight="1">
      <c r="A1" s="230"/>
      <c r="B1" s="230"/>
      <c r="C1" s="230"/>
      <c r="D1" s="230"/>
      <c r="E1" s="230"/>
      <c r="F1" s="230"/>
      <c r="G1" s="230"/>
      <c r="H1" s="230"/>
      <c r="I1" s="230"/>
      <c r="J1" s="230"/>
      <c r="K1" s="230"/>
      <c r="L1" s="230"/>
    </row>
    <row r="2" spans="1:12" ht="29.45" customHeight="1">
      <c r="A2" s="231" t="s">
        <v>26</v>
      </c>
      <c r="B2" s="231"/>
      <c r="C2" s="231"/>
      <c r="D2" s="231"/>
      <c r="E2" s="231"/>
      <c r="F2" s="231"/>
      <c r="G2" s="231"/>
      <c r="H2" s="231"/>
      <c r="I2" s="231"/>
      <c r="J2" s="231"/>
      <c r="K2" s="231"/>
      <c r="L2" s="231"/>
    </row>
    <row r="3" spans="1:12" ht="27.6" customHeight="1">
      <c r="A3" s="232" t="s">
        <v>27</v>
      </c>
      <c r="B3" s="232"/>
      <c r="C3" s="232"/>
      <c r="D3" s="232"/>
      <c r="E3" s="232"/>
      <c r="F3" s="232"/>
      <c r="G3" s="232"/>
      <c r="H3" s="232"/>
      <c r="I3" s="232"/>
      <c r="J3" s="232"/>
      <c r="K3" s="232"/>
      <c r="L3" s="232"/>
    </row>
    <row r="4" spans="1:12" ht="29.25" customHeight="1" thickBot="1">
      <c r="A4" s="220" t="s">
        <v>28</v>
      </c>
      <c r="B4" s="220" t="s">
        <v>1</v>
      </c>
      <c r="C4" s="220" t="s">
        <v>2</v>
      </c>
      <c r="D4" s="220" t="s">
        <v>29</v>
      </c>
      <c r="E4" s="220" t="s">
        <v>30</v>
      </c>
      <c r="F4" s="220"/>
      <c r="G4" s="220"/>
      <c r="H4" s="220"/>
      <c r="I4" s="220"/>
      <c r="J4" s="220" t="s">
        <v>7</v>
      </c>
      <c r="K4" s="220" t="s">
        <v>357</v>
      </c>
      <c r="L4" s="220" t="s">
        <v>352</v>
      </c>
    </row>
    <row r="5" spans="1:12" ht="31.5" customHeight="1" thickBot="1">
      <c r="A5" s="220"/>
      <c r="B5" s="220"/>
      <c r="C5" s="220"/>
      <c r="D5" s="220"/>
      <c r="E5" s="220" t="s">
        <v>5</v>
      </c>
      <c r="F5" s="227" t="s">
        <v>6</v>
      </c>
      <c r="G5" s="217"/>
      <c r="H5" s="217"/>
      <c r="I5" s="226"/>
      <c r="J5" s="220"/>
      <c r="K5" s="220"/>
      <c r="L5" s="220"/>
    </row>
    <row r="6" spans="1:12" ht="31.5" customHeight="1" thickBot="1">
      <c r="A6" s="220"/>
      <c r="B6" s="220"/>
      <c r="C6" s="220"/>
      <c r="D6" s="220"/>
      <c r="E6" s="220"/>
      <c r="F6" s="227" t="s">
        <v>8</v>
      </c>
      <c r="G6" s="217"/>
      <c r="H6" s="217"/>
      <c r="I6" s="212" t="s">
        <v>9</v>
      </c>
      <c r="J6" s="220"/>
      <c r="K6" s="220"/>
      <c r="L6" s="220"/>
    </row>
    <row r="7" spans="1:12" ht="31.5" customHeight="1" thickBot="1">
      <c r="A7" s="220"/>
      <c r="B7" s="220"/>
      <c r="C7" s="220"/>
      <c r="D7" s="220"/>
      <c r="E7" s="220"/>
      <c r="F7" s="215" t="s">
        <v>348</v>
      </c>
      <c r="G7" s="217" t="s">
        <v>349</v>
      </c>
      <c r="H7" s="217"/>
      <c r="I7" s="213"/>
      <c r="J7" s="220"/>
      <c r="K7" s="220"/>
      <c r="L7" s="220"/>
    </row>
    <row r="8" spans="1:12" ht="81" customHeight="1" thickBot="1">
      <c r="A8" s="220"/>
      <c r="B8" s="220"/>
      <c r="C8" s="220"/>
      <c r="D8" s="220"/>
      <c r="E8" s="220"/>
      <c r="F8" s="216"/>
      <c r="G8" s="150" t="s">
        <v>350</v>
      </c>
      <c r="H8" s="151" t="s">
        <v>351</v>
      </c>
      <c r="I8" s="214"/>
      <c r="J8" s="220"/>
      <c r="K8" s="220"/>
      <c r="L8" s="220"/>
    </row>
    <row r="9" spans="1:12" ht="40.9" customHeight="1" thickBot="1">
      <c r="A9" s="39">
        <v>1</v>
      </c>
      <c r="B9" s="39">
        <v>2</v>
      </c>
      <c r="C9" s="39">
        <v>3</v>
      </c>
      <c r="D9" s="39">
        <v>4</v>
      </c>
      <c r="E9" s="39">
        <v>5</v>
      </c>
      <c r="F9" s="148">
        <v>6</v>
      </c>
      <c r="G9" s="148">
        <v>7</v>
      </c>
      <c r="H9" s="39">
        <v>8</v>
      </c>
      <c r="I9" s="39">
        <v>9</v>
      </c>
      <c r="J9" s="39">
        <v>10</v>
      </c>
      <c r="K9" s="39">
        <v>11</v>
      </c>
      <c r="L9" s="39">
        <v>12</v>
      </c>
    </row>
    <row r="10" spans="1:12" ht="33.200000000000003" customHeight="1">
      <c r="A10" s="218" t="s">
        <v>31</v>
      </c>
      <c r="B10" s="218"/>
      <c r="C10" s="218"/>
      <c r="D10" s="218"/>
      <c r="E10" s="218"/>
      <c r="F10" s="218"/>
      <c r="G10" s="218"/>
      <c r="H10" s="218"/>
      <c r="I10" s="218"/>
      <c r="J10" s="218"/>
      <c r="K10" s="218"/>
      <c r="L10" s="218"/>
    </row>
    <row r="11" spans="1:12" ht="21.75" customHeight="1">
      <c r="A11" s="219" t="s">
        <v>32</v>
      </c>
      <c r="B11" s="219"/>
      <c r="C11" s="219"/>
      <c r="D11" s="219"/>
      <c r="E11" s="219"/>
      <c r="F11" s="219"/>
      <c r="G11" s="219"/>
      <c r="H11" s="219"/>
      <c r="I11" s="219"/>
      <c r="J11" s="219"/>
      <c r="K11" s="219"/>
      <c r="L11" s="219"/>
    </row>
    <row r="12" spans="1:12" ht="19.899999999999999" customHeight="1" thickBot="1">
      <c r="A12" s="219" t="s">
        <v>33</v>
      </c>
      <c r="B12" s="219"/>
      <c r="C12" s="219"/>
      <c r="D12" s="219"/>
      <c r="E12" s="219"/>
      <c r="F12" s="219"/>
      <c r="G12" s="219"/>
      <c r="H12" s="219"/>
      <c r="I12" s="219"/>
      <c r="J12" s="219"/>
      <c r="K12" s="219"/>
      <c r="L12" s="219"/>
    </row>
    <row r="13" spans="1:12" ht="21" customHeight="1" thickBot="1">
      <c r="A13" s="220" t="s">
        <v>34</v>
      </c>
      <c r="B13" s="220" t="s">
        <v>35</v>
      </c>
      <c r="C13" s="220" t="s">
        <v>14</v>
      </c>
      <c r="D13" s="221" t="s">
        <v>11</v>
      </c>
      <c r="E13" s="221" t="s">
        <v>11</v>
      </c>
      <c r="F13" s="209" t="s">
        <v>11</v>
      </c>
      <c r="G13" s="209" t="s">
        <v>11</v>
      </c>
      <c r="H13" s="221" t="s">
        <v>11</v>
      </c>
      <c r="I13" s="221" t="s">
        <v>11</v>
      </c>
      <c r="J13" s="222" t="s">
        <v>11</v>
      </c>
      <c r="K13" s="229" t="s">
        <v>36</v>
      </c>
      <c r="L13" s="220" t="s">
        <v>37</v>
      </c>
    </row>
    <row r="14" spans="1:12" ht="45" customHeight="1" thickBot="1">
      <c r="A14" s="220"/>
      <c r="B14" s="220"/>
      <c r="C14" s="220"/>
      <c r="D14" s="221"/>
      <c r="E14" s="221"/>
      <c r="F14" s="211"/>
      <c r="G14" s="211"/>
      <c r="H14" s="221"/>
      <c r="I14" s="221"/>
      <c r="J14" s="222"/>
      <c r="K14" s="229"/>
      <c r="L14" s="220"/>
    </row>
    <row r="15" spans="1:12" ht="43.5" customHeight="1" thickBot="1">
      <c r="A15" s="220"/>
      <c r="B15" s="220"/>
      <c r="C15" s="220"/>
      <c r="D15" s="221"/>
      <c r="E15" s="221"/>
      <c r="F15" s="210"/>
      <c r="G15" s="210"/>
      <c r="H15" s="221"/>
      <c r="I15" s="221"/>
      <c r="J15" s="222"/>
      <c r="K15" s="229"/>
      <c r="L15" s="220"/>
    </row>
    <row r="16" spans="1:12" ht="28.5" customHeight="1" thickBot="1">
      <c r="A16" s="220" t="s">
        <v>38</v>
      </c>
      <c r="B16" s="220" t="s">
        <v>39</v>
      </c>
      <c r="C16" s="220" t="s">
        <v>14</v>
      </c>
      <c r="D16" s="221" t="s">
        <v>11</v>
      </c>
      <c r="E16" s="221" t="s">
        <v>11</v>
      </c>
      <c r="F16" s="209" t="s">
        <v>11</v>
      </c>
      <c r="G16" s="209" t="s">
        <v>11</v>
      </c>
      <c r="H16" s="221" t="s">
        <v>11</v>
      </c>
      <c r="I16" s="221" t="s">
        <v>11</v>
      </c>
      <c r="J16" s="229" t="s">
        <v>11</v>
      </c>
      <c r="K16" s="229" t="s">
        <v>40</v>
      </c>
      <c r="L16" s="220" t="s">
        <v>41</v>
      </c>
    </row>
    <row r="17" spans="1:12" ht="29.25" customHeight="1" thickBot="1">
      <c r="A17" s="220"/>
      <c r="B17" s="220"/>
      <c r="C17" s="220"/>
      <c r="D17" s="221"/>
      <c r="E17" s="221"/>
      <c r="F17" s="211"/>
      <c r="G17" s="211"/>
      <c r="H17" s="221"/>
      <c r="I17" s="221"/>
      <c r="J17" s="229"/>
      <c r="K17" s="229"/>
      <c r="L17" s="220"/>
    </row>
    <row r="18" spans="1:12" ht="87.6" customHeight="1" thickBot="1">
      <c r="A18" s="220"/>
      <c r="B18" s="220"/>
      <c r="C18" s="220"/>
      <c r="D18" s="221"/>
      <c r="E18" s="221"/>
      <c r="F18" s="210"/>
      <c r="G18" s="210"/>
      <c r="H18" s="221"/>
      <c r="I18" s="221"/>
      <c r="J18" s="229"/>
      <c r="K18" s="229"/>
      <c r="L18" s="220"/>
    </row>
    <row r="19" spans="1:12" ht="34.35" customHeight="1" thickBot="1">
      <c r="A19" s="220" t="s">
        <v>42</v>
      </c>
      <c r="B19" s="220" t="s">
        <v>43</v>
      </c>
      <c r="C19" s="39">
        <v>2017</v>
      </c>
      <c r="D19" s="43"/>
      <c r="E19" s="43" t="s">
        <v>11</v>
      </c>
      <c r="F19" s="43" t="s">
        <v>11</v>
      </c>
      <c r="G19" s="43" t="s">
        <v>11</v>
      </c>
      <c r="H19" s="43" t="s">
        <v>11</v>
      </c>
      <c r="I19" s="43"/>
      <c r="J19" s="39" t="s">
        <v>11</v>
      </c>
      <c r="K19" s="220" t="s">
        <v>44</v>
      </c>
      <c r="L19" s="220" t="s">
        <v>45</v>
      </c>
    </row>
    <row r="20" spans="1:12" ht="33.4" customHeight="1">
      <c r="A20" s="220"/>
      <c r="B20" s="220"/>
      <c r="C20" s="39">
        <v>2018</v>
      </c>
      <c r="D20" s="43">
        <v>60</v>
      </c>
      <c r="E20" s="43" t="s">
        <v>11</v>
      </c>
      <c r="F20" s="43" t="s">
        <v>11</v>
      </c>
      <c r="G20" s="43" t="s">
        <v>11</v>
      </c>
      <c r="H20" s="43" t="s">
        <v>11</v>
      </c>
      <c r="I20" s="43">
        <v>60</v>
      </c>
      <c r="J20" s="39" t="s">
        <v>11</v>
      </c>
      <c r="K20" s="220"/>
      <c r="L20" s="220"/>
    </row>
    <row r="21" spans="1:12" ht="30.75" customHeight="1">
      <c r="A21" s="220"/>
      <c r="B21" s="220"/>
      <c r="C21" s="39">
        <v>2019</v>
      </c>
      <c r="D21" s="43">
        <f>I21</f>
        <v>60</v>
      </c>
      <c r="E21" s="43" t="s">
        <v>11</v>
      </c>
      <c r="F21" s="43" t="s">
        <v>11</v>
      </c>
      <c r="G21" s="43" t="s">
        <v>11</v>
      </c>
      <c r="H21" s="43" t="s">
        <v>11</v>
      </c>
      <c r="I21" s="43">
        <v>60</v>
      </c>
      <c r="J21" s="39" t="s">
        <v>11</v>
      </c>
      <c r="K21" s="220"/>
      <c r="L21" s="220"/>
    </row>
    <row r="22" spans="1:12" ht="30.75" customHeight="1">
      <c r="A22" s="220"/>
      <c r="B22" s="220"/>
      <c r="C22" s="39">
        <v>2020</v>
      </c>
      <c r="D22" s="43">
        <v>60</v>
      </c>
      <c r="E22" s="43"/>
      <c r="F22" s="43" t="s">
        <v>11</v>
      </c>
      <c r="G22" s="43" t="s">
        <v>11</v>
      </c>
      <c r="H22" s="43"/>
      <c r="I22" s="43">
        <v>60</v>
      </c>
      <c r="J22" s="39"/>
      <c r="K22" s="220"/>
      <c r="L22" s="220"/>
    </row>
    <row r="23" spans="1:12" ht="77.25" customHeight="1" thickBot="1">
      <c r="A23" s="44" t="s">
        <v>46</v>
      </c>
      <c r="B23" s="42" t="s">
        <v>47</v>
      </c>
      <c r="C23" s="45" t="s">
        <v>14</v>
      </c>
      <c r="D23" s="46" t="s">
        <v>11</v>
      </c>
      <c r="E23" s="41" t="s">
        <v>11</v>
      </c>
      <c r="F23" s="152" t="s">
        <v>11</v>
      </c>
      <c r="G23" s="152" t="s">
        <v>11</v>
      </c>
      <c r="H23" s="46" t="s">
        <v>11</v>
      </c>
      <c r="I23" s="46" t="s">
        <v>11</v>
      </c>
      <c r="J23" s="45" t="s">
        <v>11</v>
      </c>
      <c r="K23" s="47" t="s">
        <v>48</v>
      </c>
      <c r="L23" s="47" t="s">
        <v>49</v>
      </c>
    </row>
    <row r="24" spans="1:12" ht="42.75" customHeight="1" thickBot="1">
      <c r="A24" s="220" t="s">
        <v>50</v>
      </c>
      <c r="B24" s="228" t="s">
        <v>51</v>
      </c>
      <c r="C24" s="228" t="s">
        <v>14</v>
      </c>
      <c r="D24" s="209" t="s">
        <v>11</v>
      </c>
      <c r="E24" s="209" t="s">
        <v>11</v>
      </c>
      <c r="F24" s="209" t="s">
        <v>11</v>
      </c>
      <c r="G24" s="152"/>
      <c r="H24" s="209" t="s">
        <v>11</v>
      </c>
      <c r="I24" s="209" t="s">
        <v>11</v>
      </c>
      <c r="J24" s="228" t="s">
        <v>11</v>
      </c>
      <c r="K24" s="228" t="s">
        <v>52</v>
      </c>
      <c r="L24" s="228" t="s">
        <v>53</v>
      </c>
    </row>
    <row r="25" spans="1:12" ht="133.9" customHeight="1" thickBot="1">
      <c r="A25" s="220"/>
      <c r="B25" s="228"/>
      <c r="C25" s="228"/>
      <c r="D25" s="209"/>
      <c r="E25" s="209"/>
      <c r="F25" s="210"/>
      <c r="G25" s="152" t="s">
        <v>11</v>
      </c>
      <c r="H25" s="209"/>
      <c r="I25" s="209"/>
      <c r="J25" s="228"/>
      <c r="K25" s="228"/>
      <c r="L25" s="228"/>
    </row>
    <row r="26" spans="1:12" ht="44.25" customHeight="1" thickBot="1">
      <c r="A26" s="220" t="s">
        <v>54</v>
      </c>
      <c r="B26" s="220" t="s">
        <v>55</v>
      </c>
      <c r="C26" s="39">
        <v>2017</v>
      </c>
      <c r="D26" s="43">
        <f>J26</f>
        <v>10</v>
      </c>
      <c r="E26" s="43" t="s">
        <v>11</v>
      </c>
      <c r="F26" s="43" t="s">
        <v>11</v>
      </c>
      <c r="G26" s="43" t="s">
        <v>11</v>
      </c>
      <c r="H26" s="43" t="s">
        <v>11</v>
      </c>
      <c r="I26" s="43" t="s">
        <v>11</v>
      </c>
      <c r="J26" s="43">
        <v>10</v>
      </c>
      <c r="K26" s="220" t="s">
        <v>56</v>
      </c>
      <c r="L26" s="220" t="s">
        <v>57</v>
      </c>
    </row>
    <row r="27" spans="1:12" ht="46.15" customHeight="1">
      <c r="A27" s="220"/>
      <c r="B27" s="220"/>
      <c r="C27" s="39">
        <v>2018</v>
      </c>
      <c r="D27" s="43" t="s">
        <v>11</v>
      </c>
      <c r="E27" s="43" t="s">
        <v>11</v>
      </c>
      <c r="F27" s="43" t="s">
        <v>11</v>
      </c>
      <c r="G27" s="43" t="s">
        <v>11</v>
      </c>
      <c r="H27" s="43" t="s">
        <v>11</v>
      </c>
      <c r="I27" s="43" t="s">
        <v>11</v>
      </c>
      <c r="J27" s="43" t="s">
        <v>11</v>
      </c>
      <c r="K27" s="220"/>
      <c r="L27" s="220"/>
    </row>
    <row r="28" spans="1:12" ht="39.4" customHeight="1">
      <c r="A28" s="220"/>
      <c r="B28" s="220"/>
      <c r="C28" s="39">
        <v>2019</v>
      </c>
      <c r="D28" s="43" t="s">
        <v>11</v>
      </c>
      <c r="E28" s="43" t="s">
        <v>11</v>
      </c>
      <c r="F28" s="43" t="s">
        <v>11</v>
      </c>
      <c r="G28" s="43" t="s">
        <v>11</v>
      </c>
      <c r="H28" s="43" t="s">
        <v>11</v>
      </c>
      <c r="I28" s="43" t="s">
        <v>11</v>
      </c>
      <c r="J28" s="43" t="s">
        <v>11</v>
      </c>
      <c r="K28" s="220"/>
      <c r="L28" s="220"/>
    </row>
    <row r="29" spans="1:12" ht="39.4" customHeight="1" thickBot="1">
      <c r="A29" s="220"/>
      <c r="B29" s="220"/>
      <c r="C29" s="39">
        <v>2020</v>
      </c>
      <c r="D29" s="43" t="s">
        <v>11</v>
      </c>
      <c r="E29" s="43"/>
      <c r="F29" s="43" t="s">
        <v>11</v>
      </c>
      <c r="G29" s="43" t="s">
        <v>11</v>
      </c>
      <c r="H29" s="43"/>
      <c r="I29" s="43"/>
      <c r="J29" s="43"/>
      <c r="K29" s="220"/>
      <c r="L29" s="220"/>
    </row>
    <row r="30" spans="1:12" ht="16.5" customHeight="1" thickBot="1">
      <c r="A30" s="220" t="s">
        <v>58</v>
      </c>
      <c r="B30" s="227" t="s">
        <v>59</v>
      </c>
      <c r="C30" s="220" t="s">
        <v>14</v>
      </c>
      <c r="D30" s="221" t="s">
        <v>11</v>
      </c>
      <c r="E30" s="221" t="s">
        <v>11</v>
      </c>
      <c r="F30" s="209" t="s">
        <v>11</v>
      </c>
      <c r="G30" s="209" t="s">
        <v>11</v>
      </c>
      <c r="H30" s="221" t="s">
        <v>11</v>
      </c>
      <c r="I30" s="221" t="s">
        <v>11</v>
      </c>
      <c r="J30" s="220" t="s">
        <v>11</v>
      </c>
      <c r="K30" s="220" t="s">
        <v>60</v>
      </c>
      <c r="L30" s="220" t="s">
        <v>61</v>
      </c>
    </row>
    <row r="31" spans="1:12" ht="29.25" customHeight="1" thickBot="1">
      <c r="A31" s="220"/>
      <c r="B31" s="227"/>
      <c r="C31" s="220"/>
      <c r="D31" s="221"/>
      <c r="E31" s="221"/>
      <c r="F31" s="211"/>
      <c r="G31" s="211"/>
      <c r="H31" s="221"/>
      <c r="I31" s="221"/>
      <c r="J31" s="220"/>
      <c r="K31" s="220"/>
      <c r="L31" s="220"/>
    </row>
    <row r="32" spans="1:12" ht="57.95" customHeight="1" thickBot="1">
      <c r="A32" s="220"/>
      <c r="B32" s="227"/>
      <c r="C32" s="220"/>
      <c r="D32" s="221"/>
      <c r="E32" s="221"/>
      <c r="F32" s="210"/>
      <c r="G32" s="210"/>
      <c r="H32" s="221"/>
      <c r="I32" s="221"/>
      <c r="J32" s="220"/>
      <c r="K32" s="220"/>
      <c r="L32" s="220"/>
    </row>
    <row r="33" spans="1:258" ht="3.75" customHeight="1" thickBot="1">
      <c r="A33" s="220"/>
      <c r="B33" s="227"/>
      <c r="C33" s="220"/>
      <c r="D33" s="221"/>
      <c r="E33" s="221"/>
      <c r="F33" s="147"/>
      <c r="G33" s="147"/>
      <c r="H33" s="221"/>
      <c r="I33" s="221"/>
      <c r="J33" s="220"/>
      <c r="K33" s="220"/>
      <c r="L33" s="220"/>
    </row>
    <row r="34" spans="1:258" ht="16.5" customHeight="1" thickBot="1">
      <c r="A34" s="220" t="s">
        <v>62</v>
      </c>
      <c r="B34" s="220" t="s">
        <v>63</v>
      </c>
      <c r="C34" s="226" t="s">
        <v>14</v>
      </c>
      <c r="D34" s="221" t="s">
        <v>11</v>
      </c>
      <c r="E34" s="221" t="s">
        <v>11</v>
      </c>
      <c r="F34" s="209" t="s">
        <v>11</v>
      </c>
      <c r="G34" s="209" t="s">
        <v>11</v>
      </c>
      <c r="H34" s="221" t="s">
        <v>11</v>
      </c>
      <c r="I34" s="221" t="s">
        <v>11</v>
      </c>
      <c r="J34" s="220" t="s">
        <v>11</v>
      </c>
      <c r="K34" s="220" t="s">
        <v>64</v>
      </c>
      <c r="L34" s="224" t="s">
        <v>65</v>
      </c>
    </row>
    <row r="35" spans="1:258" ht="53.1" customHeight="1" thickBot="1">
      <c r="A35" s="220"/>
      <c r="B35" s="220"/>
      <c r="C35" s="226"/>
      <c r="D35" s="221"/>
      <c r="E35" s="221"/>
      <c r="F35" s="210"/>
      <c r="G35" s="210"/>
      <c r="H35" s="221"/>
      <c r="I35" s="221"/>
      <c r="J35" s="220"/>
      <c r="K35" s="220"/>
      <c r="L35" s="220"/>
    </row>
    <row r="36" spans="1:258" ht="26.65" customHeight="1" thickBot="1">
      <c r="A36" s="220" t="s">
        <v>66</v>
      </c>
      <c r="B36" s="225" t="s">
        <v>67</v>
      </c>
      <c r="C36" s="48">
        <v>2017</v>
      </c>
      <c r="D36" s="41" t="s">
        <v>11</v>
      </c>
      <c r="E36" s="41" t="s">
        <v>11</v>
      </c>
      <c r="F36" s="147" t="s">
        <v>11</v>
      </c>
      <c r="G36" s="147" t="s">
        <v>11</v>
      </c>
      <c r="H36" s="41" t="s">
        <v>11</v>
      </c>
      <c r="I36" s="41" t="s">
        <v>11</v>
      </c>
      <c r="J36" s="39" t="s">
        <v>11</v>
      </c>
      <c r="K36" s="220" t="s">
        <v>68</v>
      </c>
      <c r="L36" s="220" t="s">
        <v>69</v>
      </c>
    </row>
    <row r="37" spans="1:258" ht="27.6" customHeight="1">
      <c r="A37" s="220"/>
      <c r="B37" s="225"/>
      <c r="C37" s="48">
        <v>2018</v>
      </c>
      <c r="D37" s="41">
        <v>3700</v>
      </c>
      <c r="E37" s="41" t="s">
        <v>11</v>
      </c>
      <c r="F37" s="147" t="s">
        <v>11</v>
      </c>
      <c r="G37" s="147" t="s">
        <v>11</v>
      </c>
      <c r="H37" s="41" t="s">
        <v>11</v>
      </c>
      <c r="I37" s="41">
        <v>3700</v>
      </c>
      <c r="J37" s="39" t="s">
        <v>11</v>
      </c>
      <c r="K37" s="220"/>
      <c r="L37" s="220"/>
    </row>
    <row r="38" spans="1:258" ht="22.7" customHeight="1">
      <c r="A38" s="220"/>
      <c r="B38" s="225"/>
      <c r="C38" s="48">
        <v>2019</v>
      </c>
      <c r="D38" s="41" t="s">
        <v>11</v>
      </c>
      <c r="E38" s="41" t="s">
        <v>11</v>
      </c>
      <c r="F38" s="147" t="s">
        <v>11</v>
      </c>
      <c r="G38" s="147" t="s">
        <v>11</v>
      </c>
      <c r="H38" s="41" t="s">
        <v>11</v>
      </c>
      <c r="I38" s="41" t="s">
        <v>11</v>
      </c>
      <c r="J38" s="39" t="s">
        <v>11</v>
      </c>
      <c r="K38" s="220"/>
      <c r="L38" s="220"/>
    </row>
    <row r="39" spans="1:258" ht="25.7" customHeight="1">
      <c r="A39" s="220"/>
      <c r="B39" s="225"/>
      <c r="C39" s="48">
        <v>2020</v>
      </c>
      <c r="D39" s="41" t="s">
        <v>11</v>
      </c>
      <c r="E39" s="41" t="s">
        <v>11</v>
      </c>
      <c r="F39" s="147" t="s">
        <v>11</v>
      </c>
      <c r="G39" s="147" t="s">
        <v>11</v>
      </c>
      <c r="H39" s="41" t="s">
        <v>11</v>
      </c>
      <c r="I39" s="41" t="s">
        <v>11</v>
      </c>
      <c r="J39" s="39" t="s">
        <v>11</v>
      </c>
      <c r="K39" s="220"/>
      <c r="L39" s="220"/>
    </row>
    <row r="40" spans="1:258" ht="79.5" customHeight="1" thickBot="1">
      <c r="A40" s="39">
        <v>10</v>
      </c>
      <c r="B40" s="45" t="s">
        <v>70</v>
      </c>
      <c r="C40" s="39" t="s">
        <v>14</v>
      </c>
      <c r="D40" s="41" t="s">
        <v>11</v>
      </c>
      <c r="E40" s="41" t="s">
        <v>11</v>
      </c>
      <c r="F40" s="147" t="s">
        <v>11</v>
      </c>
      <c r="G40" s="147" t="s">
        <v>11</v>
      </c>
      <c r="H40" s="41" t="s">
        <v>11</v>
      </c>
      <c r="I40" s="41" t="s">
        <v>11</v>
      </c>
      <c r="J40" s="39" t="s">
        <v>11</v>
      </c>
      <c r="K40" s="39" t="s">
        <v>71</v>
      </c>
      <c r="L40" s="49" t="s">
        <v>72</v>
      </c>
    </row>
    <row r="41" spans="1:258" ht="79.5" hidden="1" customHeight="1">
      <c r="A41" s="39"/>
      <c r="B41" s="45"/>
      <c r="C41" s="39"/>
      <c r="D41" s="41"/>
      <c r="E41" s="41"/>
      <c r="F41" s="147"/>
      <c r="G41" s="147"/>
      <c r="H41" s="41"/>
      <c r="I41" s="41"/>
      <c r="J41" s="39"/>
      <c r="K41" s="39"/>
      <c r="L41" s="49"/>
    </row>
    <row r="42" spans="1:258" ht="79.5" hidden="1" customHeight="1">
      <c r="A42" s="39"/>
      <c r="B42" s="45"/>
      <c r="C42" s="39"/>
      <c r="D42" s="41"/>
      <c r="E42" s="41"/>
      <c r="F42" s="147"/>
      <c r="G42" s="147"/>
      <c r="H42" s="41"/>
      <c r="I42" s="41"/>
      <c r="J42" s="39"/>
      <c r="K42" s="39"/>
      <c r="L42" s="49"/>
    </row>
    <row r="43" spans="1:258" ht="79.5" hidden="1" customHeight="1">
      <c r="A43" s="39"/>
      <c r="B43" s="45"/>
      <c r="C43" s="39"/>
      <c r="D43" s="41"/>
      <c r="E43" s="41"/>
      <c r="F43" s="147"/>
      <c r="G43" s="147"/>
      <c r="H43" s="41"/>
      <c r="I43" s="41"/>
      <c r="J43" s="39"/>
      <c r="K43" s="39"/>
      <c r="L43" s="49"/>
    </row>
    <row r="44" spans="1:258" ht="36.4" hidden="1" customHeight="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row>
    <row r="45" spans="1:258" ht="38.25" hidden="1"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row>
    <row r="46" spans="1:258" ht="35.450000000000003" hidden="1"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row>
    <row r="47" spans="1:258" ht="19.5" customHeight="1" thickBot="1">
      <c r="A47" s="223" t="s">
        <v>73</v>
      </c>
      <c r="B47" s="223"/>
      <c r="C47" s="40">
        <v>2017</v>
      </c>
      <c r="D47" s="50">
        <v>10</v>
      </c>
      <c r="E47" s="50" t="s">
        <v>11</v>
      </c>
      <c r="F47" s="50" t="s">
        <v>11</v>
      </c>
      <c r="G47" s="50" t="s">
        <v>11</v>
      </c>
      <c r="H47" s="50" t="s">
        <v>11</v>
      </c>
      <c r="I47" s="51"/>
      <c r="J47" s="50">
        <f>J26</f>
        <v>10</v>
      </c>
      <c r="K47" s="218"/>
      <c r="L47" s="218"/>
    </row>
    <row r="48" spans="1:258" ht="19.5" customHeight="1" thickBot="1">
      <c r="A48" s="223"/>
      <c r="B48" s="223"/>
      <c r="C48" s="40">
        <v>2018</v>
      </c>
      <c r="D48" s="50">
        <f>D37+D20</f>
        <v>3760</v>
      </c>
      <c r="E48" s="52" t="s">
        <v>11</v>
      </c>
      <c r="F48" s="52" t="s">
        <v>11</v>
      </c>
      <c r="G48" s="52" t="s">
        <v>11</v>
      </c>
      <c r="H48" s="52" t="s">
        <v>11</v>
      </c>
      <c r="I48" s="50">
        <v>3760</v>
      </c>
      <c r="J48" s="50" t="str">
        <f>J27</f>
        <v>-</v>
      </c>
      <c r="K48" s="218"/>
      <c r="L48" s="218"/>
    </row>
    <row r="49" spans="1:12" ht="20.25" customHeight="1">
      <c r="A49" s="223"/>
      <c r="B49" s="223"/>
      <c r="C49" s="40">
        <v>2019</v>
      </c>
      <c r="D49" s="50">
        <f>D21</f>
        <v>60</v>
      </c>
      <c r="E49" s="50" t="s">
        <v>11</v>
      </c>
      <c r="F49" s="50" t="s">
        <v>11</v>
      </c>
      <c r="G49" s="50" t="s">
        <v>11</v>
      </c>
      <c r="H49" s="50" t="s">
        <v>11</v>
      </c>
      <c r="I49" s="50">
        <f>I21</f>
        <v>60</v>
      </c>
      <c r="J49" s="50" t="str">
        <f>J28</f>
        <v>-</v>
      </c>
      <c r="K49" s="218"/>
      <c r="L49" s="218"/>
    </row>
    <row r="50" spans="1:12" ht="20.25" customHeight="1">
      <c r="A50" s="223"/>
      <c r="B50" s="223"/>
      <c r="C50" s="40">
        <v>2020</v>
      </c>
      <c r="D50" s="50">
        <f>D22</f>
        <v>60</v>
      </c>
      <c r="E50" s="50" t="s">
        <v>11</v>
      </c>
      <c r="F50" s="50" t="s">
        <v>11</v>
      </c>
      <c r="G50" s="50" t="s">
        <v>11</v>
      </c>
      <c r="H50" s="50" t="s">
        <v>11</v>
      </c>
      <c r="I50" s="50">
        <v>60</v>
      </c>
      <c r="J50" s="50" t="s">
        <v>11</v>
      </c>
      <c r="K50" s="218"/>
      <c r="L50" s="218"/>
    </row>
    <row r="51" spans="1:12" ht="26.25" customHeight="1">
      <c r="A51" s="223"/>
      <c r="B51" s="223"/>
      <c r="C51" s="40" t="s">
        <v>14</v>
      </c>
      <c r="D51" s="50">
        <f>D47+D48+D49+D50</f>
        <v>3890</v>
      </c>
      <c r="E51" s="50" t="s">
        <v>11</v>
      </c>
      <c r="F51" s="50" t="s">
        <v>11</v>
      </c>
      <c r="G51" s="50" t="s">
        <v>11</v>
      </c>
      <c r="H51" s="50" t="s">
        <v>11</v>
      </c>
      <c r="I51" s="50">
        <f>I48+I49+I50</f>
        <v>3880</v>
      </c>
      <c r="J51" s="50">
        <f>J47</f>
        <v>10</v>
      </c>
      <c r="K51" s="218"/>
      <c r="L51" s="218"/>
    </row>
    <row r="52" spans="1:12" ht="12.75" customHeight="1"/>
    <row r="65520" ht="12.95" customHeight="1"/>
    <row r="65521" ht="12.95" customHeight="1"/>
    <row r="65522" ht="12.95" customHeight="1"/>
    <row r="65523" ht="12.95" customHeight="1"/>
    <row r="65524" ht="12.95" customHeight="1"/>
    <row r="65525" ht="12.95" customHeight="1"/>
    <row r="65526" ht="12.95" customHeight="1"/>
    <row r="65527" ht="12.95" customHeight="1"/>
    <row r="65528" ht="12.95" customHeight="1"/>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sheetData>
  <sheetProtection selectLockedCells="1" selectUnlockedCells="1"/>
  <mergeCells count="94">
    <mergeCell ref="K13:K15"/>
    <mergeCell ref="L13:L15"/>
    <mergeCell ref="A1:L1"/>
    <mergeCell ref="A2:L2"/>
    <mergeCell ref="A3:L3"/>
    <mergeCell ref="A4:A8"/>
    <mergeCell ref="B4:B8"/>
    <mergeCell ref="C4:C8"/>
    <mergeCell ref="D4:D8"/>
    <mergeCell ref="E4:I4"/>
    <mergeCell ref="J4:J8"/>
    <mergeCell ref="K4:K8"/>
    <mergeCell ref="L4:L8"/>
    <mergeCell ref="E5:E8"/>
    <mergeCell ref="F5:I5"/>
    <mergeCell ref="F6:H6"/>
    <mergeCell ref="A19:A22"/>
    <mergeCell ref="B19:B22"/>
    <mergeCell ref="K19:K22"/>
    <mergeCell ref="L19:L22"/>
    <mergeCell ref="A16:A18"/>
    <mergeCell ref="B16:B18"/>
    <mergeCell ref="C16:C18"/>
    <mergeCell ref="D16:D18"/>
    <mergeCell ref="E16:E18"/>
    <mergeCell ref="I16:I18"/>
    <mergeCell ref="J16:J18"/>
    <mergeCell ref="H16:H18"/>
    <mergeCell ref="F16:F18"/>
    <mergeCell ref="G16:G18"/>
    <mergeCell ref="K24:K25"/>
    <mergeCell ref="L24:L25"/>
    <mergeCell ref="K16:K18"/>
    <mergeCell ref="L16:L18"/>
    <mergeCell ref="A26:A29"/>
    <mergeCell ref="B26:B29"/>
    <mergeCell ref="K26:K29"/>
    <mergeCell ref="L26:L29"/>
    <mergeCell ref="A24:A25"/>
    <mergeCell ref="B24:B25"/>
    <mergeCell ref="C24:C25"/>
    <mergeCell ref="D24:D25"/>
    <mergeCell ref="E24:E25"/>
    <mergeCell ref="H24:H25"/>
    <mergeCell ref="I24:I25"/>
    <mergeCell ref="J24:J25"/>
    <mergeCell ref="A30:A33"/>
    <mergeCell ref="B30:B33"/>
    <mergeCell ref="C30:C33"/>
    <mergeCell ref="D30:D33"/>
    <mergeCell ref="E30:E33"/>
    <mergeCell ref="I30:I33"/>
    <mergeCell ref="J30:J33"/>
    <mergeCell ref="K30:K33"/>
    <mergeCell ref="L30:L33"/>
    <mergeCell ref="H34:H35"/>
    <mergeCell ref="H30:H33"/>
    <mergeCell ref="A47:B51"/>
    <mergeCell ref="K47:K51"/>
    <mergeCell ref="L47:L51"/>
    <mergeCell ref="I34:I35"/>
    <mergeCell ref="J34:J35"/>
    <mergeCell ref="K34:K35"/>
    <mergeCell ref="L34:L35"/>
    <mergeCell ref="A36:A39"/>
    <mergeCell ref="B36:B39"/>
    <mergeCell ref="K36:K39"/>
    <mergeCell ref="L36:L39"/>
    <mergeCell ref="A34:A35"/>
    <mergeCell ref="B34:B35"/>
    <mergeCell ref="C34:C35"/>
    <mergeCell ref="D34:D35"/>
    <mergeCell ref="E34:E35"/>
    <mergeCell ref="I6:I8"/>
    <mergeCell ref="F7:F8"/>
    <mergeCell ref="G7:H7"/>
    <mergeCell ref="F13:F15"/>
    <mergeCell ref="G13:G15"/>
    <mergeCell ref="A10:L10"/>
    <mergeCell ref="A11:L11"/>
    <mergeCell ref="A12:L12"/>
    <mergeCell ref="A13:A15"/>
    <mergeCell ref="B13:B15"/>
    <mergeCell ref="C13:C15"/>
    <mergeCell ref="D13:D15"/>
    <mergeCell ref="E13:E15"/>
    <mergeCell ref="H13:H15"/>
    <mergeCell ref="I13:I15"/>
    <mergeCell ref="J13:J15"/>
    <mergeCell ref="F34:F35"/>
    <mergeCell ref="G34:G35"/>
    <mergeCell ref="F30:F32"/>
    <mergeCell ref="G30:G32"/>
    <mergeCell ref="F24:F25"/>
  </mergeCells>
  <pageMargins left="0.3576388888888889" right="0.30486111111111114" top="0.35138888888888886" bottom="0.12916666666666668" header="0.51180555555555551" footer="0.51180555555555551"/>
  <pageSetup paperSize="9" scale="54" firstPageNumber="0" orientation="landscape" horizontalDpi="300" verticalDpi="300" r:id="rId1"/>
  <headerFooter alignWithMargins="0"/>
  <rowBreaks count="1" manualBreakCount="1">
    <brk id="25"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L110"/>
  <sheetViews>
    <sheetView view="pageBreakPreview" zoomScale="79" zoomScaleSheetLayoutView="79" workbookViewId="0">
      <selection sqref="A1:L1"/>
    </sheetView>
  </sheetViews>
  <sheetFormatPr defaultColWidth="9" defaultRowHeight="15"/>
  <cols>
    <col min="1" max="1" width="10.140625" style="53" customWidth="1"/>
    <col min="2" max="2" width="66.85546875" style="54" customWidth="1"/>
    <col min="3" max="3" width="14.7109375" style="53" customWidth="1"/>
    <col min="4" max="4" width="12" style="54" customWidth="1"/>
    <col min="5" max="5" width="9" style="54" customWidth="1"/>
    <col min="6" max="7" width="9" style="154" customWidth="1"/>
    <col min="8" max="8" width="13" style="54" customWidth="1"/>
    <col min="9" max="9" width="13.85546875" style="54" customWidth="1"/>
    <col min="10" max="10" width="11.140625" style="54" customWidth="1"/>
    <col min="11" max="11" width="29.140625" style="53" customWidth="1"/>
    <col min="12" max="12" width="39.85546875" style="53" customWidth="1"/>
    <col min="13" max="16384" width="9" style="54"/>
  </cols>
  <sheetData>
    <row r="1" spans="1:12" ht="51.75" customHeight="1">
      <c r="A1" s="260"/>
      <c r="B1" s="260"/>
      <c r="C1" s="260"/>
      <c r="D1" s="260"/>
      <c r="E1" s="260"/>
      <c r="F1" s="260"/>
      <c r="G1" s="260"/>
      <c r="H1" s="260"/>
      <c r="I1" s="260"/>
      <c r="J1" s="260"/>
      <c r="K1" s="260"/>
      <c r="L1" s="260"/>
    </row>
    <row r="2" spans="1:12" ht="28.5" customHeight="1">
      <c r="A2" s="261" t="s">
        <v>347</v>
      </c>
      <c r="B2" s="261"/>
      <c r="C2" s="261"/>
      <c r="D2" s="261"/>
      <c r="E2" s="261"/>
      <c r="F2" s="261"/>
      <c r="G2" s="261"/>
      <c r="H2" s="261"/>
      <c r="I2" s="261"/>
      <c r="J2" s="261"/>
      <c r="K2" s="261"/>
      <c r="L2" s="261"/>
    </row>
    <row r="3" spans="1:12" ht="18" customHeight="1">
      <c r="B3" s="262" t="s">
        <v>74</v>
      </c>
      <c r="C3" s="262"/>
      <c r="D3" s="262"/>
      <c r="E3" s="262"/>
      <c r="F3" s="262"/>
      <c r="G3" s="262"/>
      <c r="H3" s="262"/>
      <c r="I3" s="262"/>
      <c r="J3" s="262"/>
      <c r="K3" s="262"/>
      <c r="L3" s="262"/>
    </row>
    <row r="4" spans="1:12" ht="16.5" customHeight="1" thickBot="1">
      <c r="A4" s="224" t="s">
        <v>28</v>
      </c>
      <c r="B4" s="224" t="s">
        <v>1</v>
      </c>
      <c r="C4" s="224" t="s">
        <v>2</v>
      </c>
      <c r="D4" s="224" t="s">
        <v>75</v>
      </c>
      <c r="E4" s="224" t="s">
        <v>30</v>
      </c>
      <c r="F4" s="224"/>
      <c r="G4" s="224"/>
      <c r="H4" s="224"/>
      <c r="I4" s="224"/>
      <c r="J4" s="224"/>
      <c r="K4" s="224" t="s">
        <v>357</v>
      </c>
      <c r="L4" s="224" t="s">
        <v>353</v>
      </c>
    </row>
    <row r="5" spans="1:12" ht="16.5" customHeight="1" thickBot="1">
      <c r="A5" s="224"/>
      <c r="B5" s="224"/>
      <c r="C5" s="224"/>
      <c r="D5" s="224"/>
      <c r="E5" s="224" t="s">
        <v>5</v>
      </c>
      <c r="F5" s="265" t="s">
        <v>6</v>
      </c>
      <c r="G5" s="266"/>
      <c r="H5" s="266"/>
      <c r="I5" s="267"/>
      <c r="J5" s="224" t="s">
        <v>7</v>
      </c>
      <c r="K5" s="224"/>
      <c r="L5" s="224"/>
    </row>
    <row r="6" spans="1:12" ht="30" customHeight="1" thickBot="1">
      <c r="A6" s="224"/>
      <c r="B6" s="224"/>
      <c r="C6" s="224"/>
      <c r="D6" s="224"/>
      <c r="E6" s="224"/>
      <c r="F6" s="268" t="s">
        <v>8</v>
      </c>
      <c r="G6" s="269"/>
      <c r="H6" s="270"/>
      <c r="I6" s="263" t="s">
        <v>9</v>
      </c>
      <c r="J6" s="224"/>
      <c r="K6" s="224"/>
      <c r="L6" s="224"/>
    </row>
    <row r="7" spans="1:12" ht="16.5" thickBot="1">
      <c r="A7" s="224"/>
      <c r="B7" s="224"/>
      <c r="C7" s="224"/>
      <c r="D7" s="224"/>
      <c r="E7" s="224"/>
      <c r="F7" s="271" t="s">
        <v>348</v>
      </c>
      <c r="G7" s="272" t="s">
        <v>349</v>
      </c>
      <c r="H7" s="273"/>
      <c r="I7" s="264"/>
      <c r="J7" s="224"/>
      <c r="K7" s="224"/>
      <c r="L7" s="224"/>
    </row>
    <row r="8" spans="1:12" ht="87" customHeight="1" thickBot="1">
      <c r="A8" s="224"/>
      <c r="B8" s="224"/>
      <c r="C8" s="224"/>
      <c r="D8" s="224"/>
      <c r="E8" s="224"/>
      <c r="F8" s="238"/>
      <c r="G8" s="55" t="s">
        <v>350</v>
      </c>
      <c r="H8" s="169" t="s">
        <v>351</v>
      </c>
      <c r="I8" s="263"/>
      <c r="J8" s="224"/>
      <c r="K8" s="224"/>
      <c r="L8" s="224"/>
    </row>
    <row r="9" spans="1:12" ht="16.5" thickBot="1">
      <c r="A9" s="55">
        <v>1</v>
      </c>
      <c r="B9" s="56">
        <v>2</v>
      </c>
      <c r="C9" s="57">
        <v>3</v>
      </c>
      <c r="D9" s="56">
        <v>4</v>
      </c>
      <c r="E9" s="56">
        <v>5</v>
      </c>
      <c r="F9" s="56">
        <v>6</v>
      </c>
      <c r="G9" s="56">
        <v>7</v>
      </c>
      <c r="H9" s="56">
        <v>8</v>
      </c>
      <c r="I9" s="56">
        <v>9</v>
      </c>
      <c r="J9" s="56">
        <v>10</v>
      </c>
      <c r="K9" s="57">
        <v>11</v>
      </c>
      <c r="L9" s="57">
        <v>12</v>
      </c>
    </row>
    <row r="10" spans="1:12" ht="23.25" customHeight="1">
      <c r="A10" s="257" t="s">
        <v>76</v>
      </c>
      <c r="B10" s="257"/>
      <c r="C10" s="257"/>
      <c r="D10" s="257"/>
      <c r="E10" s="257"/>
      <c r="F10" s="257"/>
      <c r="G10" s="257"/>
      <c r="H10" s="257"/>
      <c r="I10" s="257"/>
      <c r="J10" s="257"/>
      <c r="K10" s="257"/>
      <c r="L10" s="257"/>
    </row>
    <row r="11" spans="1:12" ht="20.25" customHeight="1">
      <c r="A11" s="258" t="s">
        <v>77</v>
      </c>
      <c r="B11" s="258"/>
      <c r="C11" s="258"/>
      <c r="D11" s="258"/>
      <c r="E11" s="258"/>
      <c r="F11" s="258"/>
      <c r="G11" s="258"/>
      <c r="H11" s="258"/>
      <c r="I11" s="258"/>
      <c r="J11" s="258"/>
      <c r="K11" s="258"/>
      <c r="L11" s="258"/>
    </row>
    <row r="12" spans="1:12" ht="51.75" customHeight="1" thickBot="1">
      <c r="A12" s="259" t="s">
        <v>78</v>
      </c>
      <c r="B12" s="259"/>
      <c r="C12" s="259"/>
      <c r="D12" s="259"/>
      <c r="E12" s="259"/>
      <c r="F12" s="259"/>
      <c r="G12" s="259"/>
      <c r="H12" s="259"/>
      <c r="I12" s="259"/>
      <c r="J12" s="259"/>
      <c r="K12" s="259"/>
      <c r="L12" s="259"/>
    </row>
    <row r="13" spans="1:12" ht="19.5" customHeight="1" thickBot="1">
      <c r="A13" s="224" t="s">
        <v>34</v>
      </c>
      <c r="B13" s="245" t="s">
        <v>79</v>
      </c>
      <c r="C13" s="224">
        <v>2017</v>
      </c>
      <c r="D13" s="224" t="s">
        <v>80</v>
      </c>
      <c r="E13" s="224" t="s">
        <v>11</v>
      </c>
      <c r="F13" s="236" t="s">
        <v>11</v>
      </c>
      <c r="G13" s="236" t="s">
        <v>11</v>
      </c>
      <c r="H13" s="224" t="s">
        <v>81</v>
      </c>
      <c r="I13" s="224" t="s">
        <v>80</v>
      </c>
      <c r="J13" s="224" t="s">
        <v>11</v>
      </c>
      <c r="K13" s="224" t="s">
        <v>82</v>
      </c>
      <c r="L13" s="245" t="s">
        <v>83</v>
      </c>
    </row>
    <row r="14" spans="1:12" ht="6" customHeight="1" thickBot="1">
      <c r="A14" s="224"/>
      <c r="B14" s="245"/>
      <c r="C14" s="224"/>
      <c r="D14" s="224"/>
      <c r="E14" s="224"/>
      <c r="F14" s="237"/>
      <c r="G14" s="237"/>
      <c r="H14" s="224"/>
      <c r="I14" s="224"/>
      <c r="J14" s="224"/>
      <c r="K14" s="224"/>
      <c r="L14" s="245"/>
    </row>
    <row r="15" spans="1:12" ht="13.35" customHeight="1" thickBot="1">
      <c r="A15" s="224"/>
      <c r="B15" s="245"/>
      <c r="C15" s="224"/>
      <c r="D15" s="224"/>
      <c r="E15" s="224"/>
      <c r="F15" s="238"/>
      <c r="G15" s="238"/>
      <c r="H15" s="224"/>
      <c r="I15" s="224"/>
      <c r="J15" s="224"/>
      <c r="K15" s="224"/>
      <c r="L15" s="245"/>
    </row>
    <row r="16" spans="1:12" ht="24.95" customHeight="1" thickBot="1">
      <c r="A16" s="224"/>
      <c r="B16" s="245"/>
      <c r="C16" s="57">
        <v>2018</v>
      </c>
      <c r="D16" s="57" t="s">
        <v>80</v>
      </c>
      <c r="E16" s="57" t="s">
        <v>11</v>
      </c>
      <c r="F16" s="57" t="s">
        <v>11</v>
      </c>
      <c r="G16" s="57" t="s">
        <v>11</v>
      </c>
      <c r="H16" s="57" t="s">
        <v>81</v>
      </c>
      <c r="I16" s="57" t="s">
        <v>80</v>
      </c>
      <c r="J16" s="57" t="s">
        <v>11</v>
      </c>
      <c r="K16" s="224"/>
      <c r="L16" s="245"/>
    </row>
    <row r="17" spans="1:12" ht="26.65" customHeight="1">
      <c r="A17" s="224"/>
      <c r="B17" s="245"/>
      <c r="C17" s="49">
        <v>2019</v>
      </c>
      <c r="D17" s="49" t="s">
        <v>80</v>
      </c>
      <c r="E17" s="49" t="s">
        <v>11</v>
      </c>
      <c r="F17" s="149" t="s">
        <v>11</v>
      </c>
      <c r="G17" s="149" t="s">
        <v>11</v>
      </c>
      <c r="H17" s="49" t="s">
        <v>81</v>
      </c>
      <c r="I17" s="49" t="s">
        <v>80</v>
      </c>
      <c r="J17" s="49" t="s">
        <v>11</v>
      </c>
      <c r="K17" s="224"/>
      <c r="L17" s="245"/>
    </row>
    <row r="18" spans="1:12" ht="26.65" customHeight="1">
      <c r="A18" s="224"/>
      <c r="B18" s="245"/>
      <c r="C18" s="49">
        <v>2020</v>
      </c>
      <c r="D18" s="49" t="str">
        <f>D17</f>
        <v>- *</v>
      </c>
      <c r="E18" s="49" t="s">
        <v>11</v>
      </c>
      <c r="F18" s="149" t="s">
        <v>11</v>
      </c>
      <c r="G18" s="149" t="s">
        <v>11</v>
      </c>
      <c r="H18" s="49" t="s">
        <v>11</v>
      </c>
      <c r="I18" s="49" t="str">
        <f>I17</f>
        <v>- *</v>
      </c>
      <c r="J18" s="49" t="s">
        <v>11</v>
      </c>
      <c r="K18" s="224"/>
      <c r="L18" s="245"/>
    </row>
    <row r="19" spans="1:12" ht="20.45" customHeight="1">
      <c r="A19" s="224" t="s">
        <v>38</v>
      </c>
      <c r="B19" s="245" t="s">
        <v>84</v>
      </c>
      <c r="C19" s="49">
        <v>2017</v>
      </c>
      <c r="D19" s="49" t="s">
        <v>80</v>
      </c>
      <c r="E19" s="49" t="s">
        <v>11</v>
      </c>
      <c r="F19" s="149" t="s">
        <v>11</v>
      </c>
      <c r="G19" s="149" t="s">
        <v>11</v>
      </c>
      <c r="H19" s="49" t="s">
        <v>81</v>
      </c>
      <c r="I19" s="49" t="s">
        <v>80</v>
      </c>
      <c r="J19" s="49" t="s">
        <v>11</v>
      </c>
      <c r="K19" s="224"/>
      <c r="L19" s="245"/>
    </row>
    <row r="20" spans="1:12" ht="19.5" customHeight="1">
      <c r="A20" s="224"/>
      <c r="B20" s="245"/>
      <c r="C20" s="49">
        <v>2018</v>
      </c>
      <c r="D20" s="49" t="s">
        <v>80</v>
      </c>
      <c r="E20" s="49" t="s">
        <v>11</v>
      </c>
      <c r="F20" s="149" t="s">
        <v>11</v>
      </c>
      <c r="G20" s="149" t="s">
        <v>11</v>
      </c>
      <c r="H20" s="49" t="s">
        <v>81</v>
      </c>
      <c r="I20" s="49" t="s">
        <v>80</v>
      </c>
      <c r="J20" s="49" t="s">
        <v>11</v>
      </c>
      <c r="K20" s="224"/>
      <c r="L20" s="245"/>
    </row>
    <row r="21" spans="1:12" ht="24.6" customHeight="1" thickBot="1">
      <c r="A21" s="224"/>
      <c r="B21" s="245"/>
      <c r="C21" s="224">
        <v>2019</v>
      </c>
      <c r="D21" s="224" t="s">
        <v>80</v>
      </c>
      <c r="E21" s="224" t="s">
        <v>11</v>
      </c>
      <c r="F21" s="149" t="s">
        <v>11</v>
      </c>
      <c r="G21" s="149" t="s">
        <v>11</v>
      </c>
      <c r="H21" s="224" t="s">
        <v>81</v>
      </c>
      <c r="I21" s="224" t="s">
        <v>80</v>
      </c>
      <c r="J21" s="224" t="s">
        <v>11</v>
      </c>
      <c r="K21" s="224"/>
      <c r="L21" s="245"/>
    </row>
    <row r="22" spans="1:12" ht="1.5" customHeight="1" thickBot="1">
      <c r="A22" s="224"/>
      <c r="B22" s="245"/>
      <c r="C22" s="224"/>
      <c r="D22" s="224"/>
      <c r="E22" s="224"/>
      <c r="F22" s="236" t="s">
        <v>11</v>
      </c>
      <c r="G22" s="236" t="s">
        <v>11</v>
      </c>
      <c r="H22" s="224"/>
      <c r="I22" s="224"/>
      <c r="J22" s="224"/>
      <c r="K22" s="224"/>
      <c r="L22" s="245"/>
    </row>
    <row r="23" spans="1:12" ht="28.5" customHeight="1" thickBot="1">
      <c r="A23" s="224"/>
      <c r="B23" s="245"/>
      <c r="C23" s="49">
        <v>2020</v>
      </c>
      <c r="D23" s="49" t="str">
        <f>D21</f>
        <v>- *</v>
      </c>
      <c r="E23" s="49" t="s">
        <v>11</v>
      </c>
      <c r="F23" s="238"/>
      <c r="G23" s="238"/>
      <c r="H23" s="49" t="s">
        <v>11</v>
      </c>
      <c r="I23" s="49" t="str">
        <f>I21</f>
        <v>- *</v>
      </c>
      <c r="J23" s="49" t="s">
        <v>11</v>
      </c>
      <c r="K23" s="224"/>
      <c r="L23" s="245"/>
    </row>
    <row r="24" spans="1:12" ht="21" customHeight="1" thickBot="1">
      <c r="A24" s="224" t="s">
        <v>42</v>
      </c>
      <c r="B24" s="245" t="s">
        <v>85</v>
      </c>
      <c r="C24" s="57">
        <v>2017</v>
      </c>
      <c r="D24" s="57" t="s">
        <v>80</v>
      </c>
      <c r="E24" s="57" t="s">
        <v>11</v>
      </c>
      <c r="F24" s="57" t="s">
        <v>11</v>
      </c>
      <c r="G24" s="57" t="s">
        <v>11</v>
      </c>
      <c r="H24" s="57" t="s">
        <v>81</v>
      </c>
      <c r="I24" s="57" t="s">
        <v>80</v>
      </c>
      <c r="J24" s="57" t="s">
        <v>11</v>
      </c>
      <c r="K24" s="224"/>
      <c r="L24" s="245" t="s">
        <v>86</v>
      </c>
    </row>
    <row r="25" spans="1:12" ht="22.7" customHeight="1" thickBot="1">
      <c r="A25" s="224"/>
      <c r="B25" s="245"/>
      <c r="C25" s="57">
        <v>2018</v>
      </c>
      <c r="D25" s="57" t="s">
        <v>80</v>
      </c>
      <c r="E25" s="57" t="s">
        <v>11</v>
      </c>
      <c r="F25" s="57" t="s">
        <v>11</v>
      </c>
      <c r="G25" s="57" t="s">
        <v>11</v>
      </c>
      <c r="H25" s="57" t="s">
        <v>81</v>
      </c>
      <c r="I25" s="57" t="s">
        <v>80</v>
      </c>
      <c r="J25" s="57" t="s">
        <v>11</v>
      </c>
      <c r="K25" s="224"/>
      <c r="L25" s="245"/>
    </row>
    <row r="26" spans="1:12" ht="15" customHeight="1" thickBot="1">
      <c r="A26" s="224"/>
      <c r="B26" s="245"/>
      <c r="C26" s="224">
        <v>2019</v>
      </c>
      <c r="D26" s="224" t="s">
        <v>80</v>
      </c>
      <c r="E26" s="224" t="s">
        <v>11</v>
      </c>
      <c r="F26" s="236" t="s">
        <v>11</v>
      </c>
      <c r="G26" s="236" t="s">
        <v>11</v>
      </c>
      <c r="H26" s="224" t="s">
        <v>81</v>
      </c>
      <c r="I26" s="224" t="s">
        <v>80</v>
      </c>
      <c r="J26" s="224" t="s">
        <v>11</v>
      </c>
      <c r="K26" s="224"/>
      <c r="L26" s="245"/>
    </row>
    <row r="27" spans="1:12" ht="8.25" customHeight="1" thickBot="1">
      <c r="A27" s="224"/>
      <c r="B27" s="245"/>
      <c r="C27" s="224"/>
      <c r="D27" s="224"/>
      <c r="E27" s="224"/>
      <c r="F27" s="237"/>
      <c r="G27" s="237"/>
      <c r="H27" s="224"/>
      <c r="I27" s="224"/>
      <c r="J27" s="224"/>
      <c r="K27" s="224"/>
      <c r="L27" s="245"/>
    </row>
    <row r="28" spans="1:12" ht="5.25" customHeight="1" thickBot="1">
      <c r="A28" s="224"/>
      <c r="B28" s="245"/>
      <c r="C28" s="224"/>
      <c r="D28" s="224"/>
      <c r="E28" s="224"/>
      <c r="F28" s="238"/>
      <c r="G28" s="238"/>
      <c r="H28" s="224"/>
      <c r="I28" s="224"/>
      <c r="J28" s="224"/>
      <c r="K28" s="224"/>
      <c r="L28" s="245"/>
    </row>
    <row r="29" spans="1:12" ht="20.85" customHeight="1" thickBot="1">
      <c r="A29" s="224"/>
      <c r="B29" s="245"/>
      <c r="C29" s="49">
        <v>2020</v>
      </c>
      <c r="D29" s="49" t="str">
        <f>D30</f>
        <v>- *</v>
      </c>
      <c r="E29" s="49" t="s">
        <v>11</v>
      </c>
      <c r="F29" s="149" t="s">
        <v>11</v>
      </c>
      <c r="G29" s="149" t="s">
        <v>11</v>
      </c>
      <c r="H29" s="49" t="s">
        <v>11</v>
      </c>
      <c r="I29" s="49" t="str">
        <f>I25</f>
        <v>- *</v>
      </c>
      <c r="J29" s="49" t="s">
        <v>11</v>
      </c>
      <c r="K29" s="224"/>
      <c r="L29" s="245"/>
    </row>
    <row r="30" spans="1:12" ht="18.600000000000001" customHeight="1" thickBot="1">
      <c r="A30" s="224" t="s">
        <v>46</v>
      </c>
      <c r="B30" s="245" t="s">
        <v>87</v>
      </c>
      <c r="C30" s="224">
        <v>2017</v>
      </c>
      <c r="D30" s="224" t="s">
        <v>80</v>
      </c>
      <c r="E30" s="224" t="s">
        <v>11</v>
      </c>
      <c r="F30" s="236" t="s">
        <v>11</v>
      </c>
      <c r="G30" s="236" t="s">
        <v>11</v>
      </c>
      <c r="H30" s="224" t="s">
        <v>81</v>
      </c>
      <c r="I30" s="224" t="s">
        <v>80</v>
      </c>
      <c r="J30" s="224" t="s">
        <v>11</v>
      </c>
      <c r="K30" s="224" t="s">
        <v>88</v>
      </c>
      <c r="L30" s="245" t="s">
        <v>86</v>
      </c>
    </row>
    <row r="31" spans="1:12" ht="17.649999999999999" customHeight="1" thickBot="1">
      <c r="A31" s="224"/>
      <c r="B31" s="245"/>
      <c r="C31" s="224"/>
      <c r="D31" s="224"/>
      <c r="E31" s="224"/>
      <c r="F31" s="238"/>
      <c r="G31" s="238"/>
      <c r="H31" s="224"/>
      <c r="I31" s="224"/>
      <c r="J31" s="224"/>
      <c r="K31" s="224"/>
      <c r="L31" s="245"/>
    </row>
    <row r="32" spans="1:12" ht="23.85" customHeight="1" thickBot="1">
      <c r="A32" s="224"/>
      <c r="B32" s="245"/>
      <c r="C32" s="49">
        <v>2018</v>
      </c>
      <c r="D32" s="49" t="s">
        <v>80</v>
      </c>
      <c r="E32" s="49" t="s">
        <v>11</v>
      </c>
      <c r="F32" s="149" t="s">
        <v>11</v>
      </c>
      <c r="G32" s="149" t="s">
        <v>11</v>
      </c>
      <c r="H32" s="49" t="s">
        <v>81</v>
      </c>
      <c r="I32" s="49" t="s">
        <v>80</v>
      </c>
      <c r="J32" s="49" t="s">
        <v>11</v>
      </c>
      <c r="K32" s="224"/>
      <c r="L32" s="245"/>
    </row>
    <row r="33" spans="1:12" ht="7.5" customHeight="1" thickBot="1">
      <c r="A33" s="224"/>
      <c r="B33" s="245"/>
      <c r="C33" s="224">
        <v>2019</v>
      </c>
      <c r="D33" s="224" t="s">
        <v>80</v>
      </c>
      <c r="E33" s="224" t="s">
        <v>11</v>
      </c>
      <c r="F33" s="236" t="s">
        <v>11</v>
      </c>
      <c r="G33" s="236" t="s">
        <v>11</v>
      </c>
      <c r="H33" s="224" t="s">
        <v>81</v>
      </c>
      <c r="I33" s="224" t="s">
        <v>80</v>
      </c>
      <c r="J33" s="224" t="s">
        <v>11</v>
      </c>
      <c r="K33" s="224"/>
      <c r="L33" s="245"/>
    </row>
    <row r="34" spans="1:12" ht="15.95" customHeight="1" thickBot="1">
      <c r="A34" s="224"/>
      <c r="B34" s="245"/>
      <c r="C34" s="224"/>
      <c r="D34" s="224"/>
      <c r="E34" s="224"/>
      <c r="F34" s="237"/>
      <c r="G34" s="237"/>
      <c r="H34" s="224"/>
      <c r="I34" s="224"/>
      <c r="J34" s="224"/>
      <c r="K34" s="224"/>
      <c r="L34" s="245"/>
    </row>
    <row r="35" spans="1:12" ht="9.4" customHeight="1" thickBot="1">
      <c r="A35" s="224"/>
      <c r="B35" s="245"/>
      <c r="C35" s="224"/>
      <c r="D35" s="224"/>
      <c r="E35" s="224"/>
      <c r="F35" s="238"/>
      <c r="G35" s="238"/>
      <c r="H35" s="224"/>
      <c r="I35" s="224"/>
      <c r="J35" s="224"/>
      <c r="K35" s="224"/>
      <c r="L35" s="245"/>
    </row>
    <row r="36" spans="1:12" ht="22.7" customHeight="1" thickBot="1">
      <c r="A36" s="224"/>
      <c r="B36" s="245"/>
      <c r="C36" s="49">
        <v>2020</v>
      </c>
      <c r="D36" s="49" t="str">
        <f>D33</f>
        <v>- *</v>
      </c>
      <c r="E36" s="49" t="s">
        <v>11</v>
      </c>
      <c r="F36" s="149" t="s">
        <v>11</v>
      </c>
      <c r="G36" s="149" t="s">
        <v>11</v>
      </c>
      <c r="H36" s="49" t="s">
        <v>11</v>
      </c>
      <c r="I36" s="49" t="str">
        <f>I33</f>
        <v>- *</v>
      </c>
      <c r="J36" s="49" t="s">
        <v>11</v>
      </c>
      <c r="K36" s="224"/>
      <c r="L36" s="245"/>
    </row>
    <row r="37" spans="1:12" ht="19.5" customHeight="1">
      <c r="A37" s="224" t="s">
        <v>50</v>
      </c>
      <c r="B37" s="245" t="s">
        <v>89</v>
      </c>
      <c r="C37" s="49">
        <v>2017</v>
      </c>
      <c r="D37" s="49" t="s">
        <v>80</v>
      </c>
      <c r="E37" s="49" t="s">
        <v>11</v>
      </c>
      <c r="F37" s="149" t="s">
        <v>11</v>
      </c>
      <c r="G37" s="149" t="s">
        <v>11</v>
      </c>
      <c r="H37" s="49" t="s">
        <v>81</v>
      </c>
      <c r="I37" s="49" t="s">
        <v>80</v>
      </c>
      <c r="J37" s="49" t="s">
        <v>11</v>
      </c>
      <c r="K37" s="224" t="s">
        <v>68</v>
      </c>
      <c r="L37" s="245"/>
    </row>
    <row r="38" spans="1:12" ht="21.4" customHeight="1" thickBot="1">
      <c r="A38" s="224"/>
      <c r="B38" s="245"/>
      <c r="C38" s="57">
        <v>2018</v>
      </c>
      <c r="D38" s="57" t="s">
        <v>80</v>
      </c>
      <c r="E38" s="57" t="s">
        <v>11</v>
      </c>
      <c r="F38" s="57" t="s">
        <v>11</v>
      </c>
      <c r="G38" s="57" t="s">
        <v>11</v>
      </c>
      <c r="H38" s="57" t="s">
        <v>81</v>
      </c>
      <c r="I38" s="57" t="s">
        <v>80</v>
      </c>
      <c r="J38" s="57" t="s">
        <v>11</v>
      </c>
      <c r="K38" s="224"/>
      <c r="L38" s="245"/>
    </row>
    <row r="39" spans="1:12" ht="12.4" customHeight="1" thickBot="1">
      <c r="A39" s="224"/>
      <c r="B39" s="245"/>
      <c r="C39" s="224">
        <v>2019</v>
      </c>
      <c r="D39" s="224" t="s">
        <v>80</v>
      </c>
      <c r="E39" s="224" t="s">
        <v>11</v>
      </c>
      <c r="F39" s="236" t="s">
        <v>11</v>
      </c>
      <c r="G39" s="236" t="s">
        <v>11</v>
      </c>
      <c r="H39" s="224" t="s">
        <v>81</v>
      </c>
      <c r="I39" s="224" t="s">
        <v>80</v>
      </c>
      <c r="J39" s="224" t="s">
        <v>11</v>
      </c>
      <c r="K39" s="224"/>
      <c r="L39" s="245"/>
    </row>
    <row r="40" spans="1:12" ht="7.5" customHeight="1" thickBot="1">
      <c r="A40" s="224"/>
      <c r="B40" s="245"/>
      <c r="C40" s="224"/>
      <c r="D40" s="224"/>
      <c r="E40" s="224"/>
      <c r="F40" s="237"/>
      <c r="G40" s="237"/>
      <c r="H40" s="224"/>
      <c r="I40" s="224"/>
      <c r="J40" s="224"/>
      <c r="K40" s="224"/>
      <c r="L40" s="245"/>
    </row>
    <row r="41" spans="1:12" ht="4.7" customHeight="1" thickBot="1">
      <c r="A41" s="224"/>
      <c r="B41" s="245"/>
      <c r="C41" s="224"/>
      <c r="D41" s="224"/>
      <c r="E41" s="224"/>
      <c r="F41" s="238"/>
      <c r="G41" s="238"/>
      <c r="H41" s="224"/>
      <c r="I41" s="224"/>
      <c r="J41" s="224"/>
      <c r="K41" s="224"/>
      <c r="L41" s="245"/>
    </row>
    <row r="42" spans="1:12" ht="24.6" customHeight="1" thickBot="1">
      <c r="A42" s="224"/>
      <c r="B42" s="245"/>
      <c r="C42" s="49">
        <v>2020</v>
      </c>
      <c r="D42" s="49" t="str">
        <f>D39</f>
        <v>- *</v>
      </c>
      <c r="E42" s="49" t="s">
        <v>11</v>
      </c>
      <c r="F42" s="149" t="s">
        <v>11</v>
      </c>
      <c r="G42" s="149" t="s">
        <v>11</v>
      </c>
      <c r="H42" s="49" t="s">
        <v>11</v>
      </c>
      <c r="I42" s="49" t="str">
        <f>I39</f>
        <v>- *</v>
      </c>
      <c r="J42" s="49" t="s">
        <v>11</v>
      </c>
      <c r="K42" s="224"/>
      <c r="L42" s="245"/>
    </row>
    <row r="43" spans="1:12" ht="25.7" customHeight="1">
      <c r="A43" s="224" t="s">
        <v>54</v>
      </c>
      <c r="B43" s="245" t="s">
        <v>90</v>
      </c>
      <c r="C43" s="57">
        <v>2017</v>
      </c>
      <c r="D43" s="57" t="s">
        <v>80</v>
      </c>
      <c r="E43" s="57" t="s">
        <v>11</v>
      </c>
      <c r="F43" s="57" t="s">
        <v>11</v>
      </c>
      <c r="G43" s="57" t="s">
        <v>11</v>
      </c>
      <c r="H43" s="57" t="s">
        <v>81</v>
      </c>
      <c r="I43" s="57" t="s">
        <v>80</v>
      </c>
      <c r="J43" s="57" t="s">
        <v>11</v>
      </c>
      <c r="K43" s="224" t="s">
        <v>91</v>
      </c>
      <c r="L43" s="245" t="s">
        <v>86</v>
      </c>
    </row>
    <row r="44" spans="1:12" ht="22.35" customHeight="1" thickBot="1">
      <c r="A44" s="224"/>
      <c r="B44" s="245"/>
      <c r="C44" s="57">
        <v>2018</v>
      </c>
      <c r="D44" s="57" t="s">
        <v>80</v>
      </c>
      <c r="E44" s="57" t="s">
        <v>11</v>
      </c>
      <c r="F44" s="57" t="s">
        <v>11</v>
      </c>
      <c r="G44" s="57" t="s">
        <v>11</v>
      </c>
      <c r="H44" s="57" t="s">
        <v>81</v>
      </c>
      <c r="I44" s="57" t="s">
        <v>80</v>
      </c>
      <c r="J44" s="57" t="s">
        <v>11</v>
      </c>
      <c r="K44" s="224"/>
      <c r="L44" s="245"/>
    </row>
    <row r="45" spans="1:12" ht="9.9499999999999993" customHeight="1" thickBot="1">
      <c r="A45" s="224"/>
      <c r="B45" s="245"/>
      <c r="C45" s="224">
        <v>2019</v>
      </c>
      <c r="D45" s="224" t="s">
        <v>80</v>
      </c>
      <c r="E45" s="224" t="s">
        <v>11</v>
      </c>
      <c r="F45" s="236" t="s">
        <v>11</v>
      </c>
      <c r="G45" s="236" t="s">
        <v>11</v>
      </c>
      <c r="H45" s="224" t="s">
        <v>81</v>
      </c>
      <c r="I45" s="224" t="s">
        <v>80</v>
      </c>
      <c r="J45" s="224" t="s">
        <v>11</v>
      </c>
      <c r="K45" s="224"/>
      <c r="L45" s="245"/>
    </row>
    <row r="46" spans="1:12" ht="8.85" customHeight="1" thickBot="1">
      <c r="A46" s="224"/>
      <c r="B46" s="245"/>
      <c r="C46" s="224"/>
      <c r="D46" s="224"/>
      <c r="E46" s="224"/>
      <c r="F46" s="237"/>
      <c r="G46" s="237"/>
      <c r="H46" s="224"/>
      <c r="I46" s="224"/>
      <c r="J46" s="224"/>
      <c r="K46" s="224"/>
      <c r="L46" s="245"/>
    </row>
    <row r="47" spans="1:12" ht="9.4" customHeight="1" thickBot="1">
      <c r="A47" s="224"/>
      <c r="B47" s="245"/>
      <c r="C47" s="224"/>
      <c r="D47" s="224"/>
      <c r="E47" s="224"/>
      <c r="F47" s="238"/>
      <c r="G47" s="238"/>
      <c r="H47" s="224"/>
      <c r="I47" s="224"/>
      <c r="J47" s="224"/>
      <c r="K47" s="224"/>
      <c r="L47" s="245"/>
    </row>
    <row r="48" spans="1:12" ht="17.100000000000001" customHeight="1" thickBot="1">
      <c r="A48" s="224"/>
      <c r="B48" s="245"/>
      <c r="C48" s="49">
        <v>2020</v>
      </c>
      <c r="D48" s="49" t="str">
        <f>D45</f>
        <v>- *</v>
      </c>
      <c r="E48" s="49" t="s">
        <v>11</v>
      </c>
      <c r="F48" s="149" t="s">
        <v>11</v>
      </c>
      <c r="G48" s="149" t="s">
        <v>11</v>
      </c>
      <c r="H48" s="49" t="s">
        <v>11</v>
      </c>
      <c r="I48" s="49" t="str">
        <f>I45</f>
        <v>- *</v>
      </c>
      <c r="J48" s="49" t="s">
        <v>11</v>
      </c>
      <c r="K48" s="224"/>
      <c r="L48" s="245"/>
    </row>
    <row r="49" spans="1:12" ht="15" customHeight="1" thickBot="1">
      <c r="A49" s="224" t="s">
        <v>58</v>
      </c>
      <c r="B49" s="224" t="s">
        <v>92</v>
      </c>
      <c r="C49" s="256" t="s">
        <v>14</v>
      </c>
      <c r="D49" s="246" t="s">
        <v>11</v>
      </c>
      <c r="E49" s="246" t="s">
        <v>11</v>
      </c>
      <c r="F49" s="233" t="s">
        <v>11</v>
      </c>
      <c r="G49" s="233" t="s">
        <v>11</v>
      </c>
      <c r="H49" s="246" t="s">
        <v>11</v>
      </c>
      <c r="I49" s="246" t="s">
        <v>11</v>
      </c>
      <c r="J49" s="246" t="s">
        <v>11</v>
      </c>
      <c r="K49" s="224" t="s">
        <v>93</v>
      </c>
      <c r="L49" s="224" t="s">
        <v>94</v>
      </c>
    </row>
    <row r="50" spans="1:12" ht="8.25" customHeight="1" thickBot="1">
      <c r="A50" s="224"/>
      <c r="B50" s="224"/>
      <c r="C50" s="256"/>
      <c r="D50" s="256"/>
      <c r="E50" s="256"/>
      <c r="F50" s="234"/>
      <c r="G50" s="234"/>
      <c r="H50" s="256"/>
      <c r="I50" s="256"/>
      <c r="J50" s="256"/>
      <c r="K50" s="224"/>
      <c r="L50" s="224"/>
    </row>
    <row r="51" spans="1:12" ht="8.85" customHeight="1" thickBot="1">
      <c r="A51" s="224"/>
      <c r="B51" s="224"/>
      <c r="C51" s="256"/>
      <c r="D51" s="256"/>
      <c r="E51" s="256"/>
      <c r="F51" s="235"/>
      <c r="G51" s="235"/>
      <c r="H51" s="256"/>
      <c r="I51" s="256"/>
      <c r="J51" s="256"/>
      <c r="K51" s="224"/>
      <c r="L51" s="224"/>
    </row>
    <row r="52" spans="1:12" ht="15" customHeight="1" thickBot="1">
      <c r="A52" s="224" t="s">
        <v>62</v>
      </c>
      <c r="B52" s="224" t="s">
        <v>95</v>
      </c>
      <c r="C52" s="256" t="s">
        <v>14</v>
      </c>
      <c r="D52" s="246" t="s">
        <v>11</v>
      </c>
      <c r="E52" s="246" t="s">
        <v>11</v>
      </c>
      <c r="F52" s="233" t="s">
        <v>11</v>
      </c>
      <c r="G52" s="233" t="s">
        <v>11</v>
      </c>
      <c r="H52" s="246" t="s">
        <v>11</v>
      </c>
      <c r="I52" s="246" t="s">
        <v>11</v>
      </c>
      <c r="J52" s="246" t="s">
        <v>11</v>
      </c>
      <c r="K52" s="224"/>
      <c r="L52" s="224"/>
    </row>
    <row r="53" spans="1:12" ht="19.5" customHeight="1" thickBot="1">
      <c r="A53" s="224"/>
      <c r="B53" s="224"/>
      <c r="C53" s="256"/>
      <c r="D53" s="256"/>
      <c r="E53" s="256"/>
      <c r="F53" s="235"/>
      <c r="G53" s="235"/>
      <c r="H53" s="256"/>
      <c r="I53" s="256"/>
      <c r="J53" s="256"/>
      <c r="K53" s="224"/>
      <c r="L53" s="224"/>
    </row>
    <row r="54" spans="1:12" ht="27.6" customHeight="1" thickBot="1">
      <c r="A54" s="224" t="s">
        <v>66</v>
      </c>
      <c r="B54" s="245" t="s">
        <v>96</v>
      </c>
      <c r="C54" s="59">
        <v>2017</v>
      </c>
      <c r="D54" s="60">
        <f>I54</f>
        <v>9.9600000000000009</v>
      </c>
      <c r="E54" s="60" t="s">
        <v>11</v>
      </c>
      <c r="F54" s="60" t="s">
        <v>11</v>
      </c>
      <c r="G54" s="60" t="s">
        <v>11</v>
      </c>
      <c r="H54" s="60" t="s">
        <v>11</v>
      </c>
      <c r="I54" s="60">
        <v>9.9600000000000009</v>
      </c>
      <c r="J54" s="61" t="s">
        <v>11</v>
      </c>
      <c r="K54" s="224" t="s">
        <v>97</v>
      </c>
      <c r="L54" s="245" t="s">
        <v>98</v>
      </c>
    </row>
    <row r="55" spans="1:12" ht="23.1" customHeight="1" thickBot="1">
      <c r="A55" s="224"/>
      <c r="B55" s="245"/>
      <c r="C55" s="59">
        <v>2018</v>
      </c>
      <c r="D55" s="60">
        <v>9.9600000000000009</v>
      </c>
      <c r="E55" s="60" t="s">
        <v>11</v>
      </c>
      <c r="F55" s="60" t="s">
        <v>11</v>
      </c>
      <c r="G55" s="60" t="s">
        <v>11</v>
      </c>
      <c r="H55" s="60" t="s">
        <v>11</v>
      </c>
      <c r="I55" s="60">
        <v>9.9600000000000009</v>
      </c>
      <c r="J55" s="61" t="s">
        <v>11</v>
      </c>
      <c r="K55" s="224"/>
      <c r="L55" s="245"/>
    </row>
    <row r="56" spans="1:12" ht="15" customHeight="1" thickBot="1">
      <c r="A56" s="224"/>
      <c r="B56" s="245"/>
      <c r="C56" s="249">
        <v>2019</v>
      </c>
      <c r="D56" s="250">
        <v>9.9600000000000009</v>
      </c>
      <c r="E56" s="250" t="s">
        <v>11</v>
      </c>
      <c r="F56" s="253" t="s">
        <v>11</v>
      </c>
      <c r="G56" s="253" t="s">
        <v>11</v>
      </c>
      <c r="H56" s="250" t="s">
        <v>11</v>
      </c>
      <c r="I56" s="250">
        <v>9.9600000000000009</v>
      </c>
      <c r="J56" s="246" t="s">
        <v>11</v>
      </c>
      <c r="K56" s="224"/>
      <c r="L56" s="245"/>
    </row>
    <row r="57" spans="1:12" ht="4.7" customHeight="1" thickBot="1">
      <c r="A57" s="224"/>
      <c r="B57" s="245"/>
      <c r="C57" s="249"/>
      <c r="D57" s="250"/>
      <c r="E57" s="250"/>
      <c r="F57" s="255"/>
      <c r="G57" s="255"/>
      <c r="H57" s="250"/>
      <c r="I57" s="250"/>
      <c r="J57" s="246"/>
      <c r="K57" s="224"/>
      <c r="L57" s="245"/>
    </row>
    <row r="58" spans="1:12" ht="9.9499999999999993" customHeight="1" thickBot="1">
      <c r="A58" s="224"/>
      <c r="B58" s="245"/>
      <c r="C58" s="249"/>
      <c r="D58" s="250"/>
      <c r="E58" s="250"/>
      <c r="F58" s="254"/>
      <c r="G58" s="254"/>
      <c r="H58" s="250"/>
      <c r="I58" s="250"/>
      <c r="J58" s="246"/>
      <c r="K58" s="224"/>
      <c r="L58" s="245"/>
    </row>
    <row r="59" spans="1:12" ht="31.35" customHeight="1" thickBot="1">
      <c r="A59" s="224"/>
      <c r="B59" s="245"/>
      <c r="C59" s="62">
        <v>2020</v>
      </c>
      <c r="D59" s="58">
        <v>2.4859999999999998</v>
      </c>
      <c r="E59" s="63"/>
      <c r="F59" s="156" t="s">
        <v>11</v>
      </c>
      <c r="G59" s="156" t="s">
        <v>11</v>
      </c>
      <c r="H59" s="63"/>
      <c r="I59" s="58">
        <v>2.4859999999999998</v>
      </c>
      <c r="J59" s="58"/>
      <c r="K59" s="224"/>
      <c r="L59" s="245"/>
    </row>
    <row r="60" spans="1:12" ht="32.25" customHeight="1">
      <c r="A60" s="224" t="s">
        <v>99</v>
      </c>
      <c r="B60" s="224" t="s">
        <v>100</v>
      </c>
      <c r="C60" s="59">
        <v>2017</v>
      </c>
      <c r="D60" s="60">
        <f>I60</f>
        <v>10</v>
      </c>
      <c r="E60" s="60" t="s">
        <v>11</v>
      </c>
      <c r="F60" s="60" t="s">
        <v>11</v>
      </c>
      <c r="G60" s="60" t="s">
        <v>11</v>
      </c>
      <c r="H60" s="60" t="s">
        <v>11</v>
      </c>
      <c r="I60" s="60">
        <v>10</v>
      </c>
      <c r="J60" s="61" t="s">
        <v>11</v>
      </c>
      <c r="K60" s="224"/>
      <c r="L60" s="245"/>
    </row>
    <row r="61" spans="1:12" ht="27.6" customHeight="1" thickBot="1">
      <c r="A61" s="224"/>
      <c r="B61" s="224"/>
      <c r="C61" s="59">
        <v>2018</v>
      </c>
      <c r="D61" s="60">
        <v>10</v>
      </c>
      <c r="E61" s="60" t="s">
        <v>11</v>
      </c>
      <c r="F61" s="60" t="s">
        <v>11</v>
      </c>
      <c r="G61" s="60" t="s">
        <v>11</v>
      </c>
      <c r="H61" s="60" t="s">
        <v>11</v>
      </c>
      <c r="I61" s="60">
        <v>10</v>
      </c>
      <c r="J61" s="61" t="s">
        <v>11</v>
      </c>
      <c r="K61" s="224"/>
      <c r="L61" s="245"/>
    </row>
    <row r="62" spans="1:12" ht="27.95" customHeight="1" thickBot="1">
      <c r="A62" s="224"/>
      <c r="B62" s="224"/>
      <c r="C62" s="249">
        <v>2019</v>
      </c>
      <c r="D62" s="250">
        <v>10</v>
      </c>
      <c r="E62" s="250" t="s">
        <v>11</v>
      </c>
      <c r="F62" s="253" t="s">
        <v>11</v>
      </c>
      <c r="G62" s="253" t="s">
        <v>11</v>
      </c>
      <c r="H62" s="250" t="s">
        <v>11</v>
      </c>
      <c r="I62" s="250">
        <v>10</v>
      </c>
      <c r="J62" s="246" t="s">
        <v>11</v>
      </c>
      <c r="K62" s="224"/>
      <c r="L62" s="245"/>
    </row>
    <row r="63" spans="1:12" ht="3" customHeight="1" thickBot="1">
      <c r="A63" s="224"/>
      <c r="B63" s="224"/>
      <c r="C63" s="249"/>
      <c r="D63" s="250"/>
      <c r="E63" s="250"/>
      <c r="F63" s="255"/>
      <c r="G63" s="255"/>
      <c r="H63" s="250"/>
      <c r="I63" s="250"/>
      <c r="J63" s="246"/>
      <c r="K63" s="224"/>
      <c r="L63" s="245"/>
    </row>
    <row r="64" spans="1:12" ht="8.85" customHeight="1" thickBot="1">
      <c r="A64" s="224"/>
      <c r="B64" s="224"/>
      <c r="C64" s="249"/>
      <c r="D64" s="250"/>
      <c r="E64" s="250"/>
      <c r="F64" s="254"/>
      <c r="G64" s="254"/>
      <c r="H64" s="250"/>
      <c r="I64" s="250"/>
      <c r="J64" s="246"/>
      <c r="K64" s="224"/>
      <c r="L64" s="245"/>
    </row>
    <row r="65" spans="1:12" ht="28.5" customHeight="1" thickBot="1">
      <c r="A65" s="224"/>
      <c r="B65" s="224"/>
      <c r="C65" s="62">
        <v>2020</v>
      </c>
      <c r="D65" s="63">
        <v>10</v>
      </c>
      <c r="E65" s="63" t="s">
        <v>11</v>
      </c>
      <c r="F65" s="156" t="s">
        <v>11</v>
      </c>
      <c r="G65" s="156" t="s">
        <v>11</v>
      </c>
      <c r="H65" s="63" t="s">
        <v>11</v>
      </c>
      <c r="I65" s="63">
        <v>10</v>
      </c>
      <c r="J65" s="58" t="s">
        <v>11</v>
      </c>
      <c r="K65" s="224"/>
      <c r="L65" s="245"/>
    </row>
    <row r="66" spans="1:12" ht="15" customHeight="1" thickBot="1">
      <c r="A66" s="224" t="s">
        <v>101</v>
      </c>
      <c r="B66" s="224" t="s">
        <v>102</v>
      </c>
      <c r="C66" s="249">
        <v>2017</v>
      </c>
      <c r="D66" s="250">
        <f>I66</f>
        <v>20.04</v>
      </c>
      <c r="E66" s="250" t="s">
        <v>11</v>
      </c>
      <c r="F66" s="253" t="s">
        <v>11</v>
      </c>
      <c r="G66" s="253" t="s">
        <v>11</v>
      </c>
      <c r="H66" s="250" t="s">
        <v>11</v>
      </c>
      <c r="I66" s="250">
        <v>20.04</v>
      </c>
      <c r="J66" s="246" t="s">
        <v>11</v>
      </c>
      <c r="K66" s="224" t="s">
        <v>71</v>
      </c>
      <c r="L66" s="245" t="s">
        <v>103</v>
      </c>
    </row>
    <row r="67" spans="1:12" ht="16.5" customHeight="1" thickBot="1">
      <c r="A67" s="224"/>
      <c r="B67" s="224"/>
      <c r="C67" s="249"/>
      <c r="D67" s="250"/>
      <c r="E67" s="250"/>
      <c r="F67" s="254"/>
      <c r="G67" s="254"/>
      <c r="H67" s="250"/>
      <c r="I67" s="250"/>
      <c r="J67" s="246"/>
      <c r="K67" s="224"/>
      <c r="L67" s="245"/>
    </row>
    <row r="68" spans="1:12" ht="32.25" customHeight="1" thickBot="1">
      <c r="A68" s="224"/>
      <c r="B68" s="224"/>
      <c r="C68" s="59">
        <v>2018</v>
      </c>
      <c r="D68" s="60">
        <v>20.04</v>
      </c>
      <c r="E68" s="60" t="s">
        <v>11</v>
      </c>
      <c r="F68" s="60" t="s">
        <v>11</v>
      </c>
      <c r="G68" s="60" t="s">
        <v>11</v>
      </c>
      <c r="H68" s="60" t="s">
        <v>11</v>
      </c>
      <c r="I68" s="60">
        <v>20.04</v>
      </c>
      <c r="J68" s="61" t="s">
        <v>11</v>
      </c>
      <c r="K68" s="224"/>
      <c r="L68" s="245"/>
    </row>
    <row r="69" spans="1:12" ht="15" customHeight="1" thickBot="1">
      <c r="A69" s="224"/>
      <c r="B69" s="224"/>
      <c r="C69" s="249">
        <v>2019</v>
      </c>
      <c r="D69" s="250">
        <v>20.04</v>
      </c>
      <c r="E69" s="250" t="s">
        <v>11</v>
      </c>
      <c r="F69" s="253" t="s">
        <v>11</v>
      </c>
      <c r="G69" s="253" t="s">
        <v>11</v>
      </c>
      <c r="H69" s="250" t="s">
        <v>11</v>
      </c>
      <c r="I69" s="250">
        <v>20.04</v>
      </c>
      <c r="J69" s="246" t="s">
        <v>11</v>
      </c>
      <c r="K69" s="224"/>
      <c r="L69" s="245"/>
    </row>
    <row r="70" spans="1:12" ht="6.75" customHeight="1" thickBot="1">
      <c r="A70" s="224"/>
      <c r="B70" s="224"/>
      <c r="C70" s="249"/>
      <c r="D70" s="250"/>
      <c r="E70" s="250"/>
      <c r="F70" s="255"/>
      <c r="G70" s="255"/>
      <c r="H70" s="250"/>
      <c r="I70" s="250"/>
      <c r="J70" s="246"/>
      <c r="K70" s="224"/>
      <c r="L70" s="245"/>
    </row>
    <row r="71" spans="1:12" ht="6.75" customHeight="1" thickBot="1">
      <c r="A71" s="224"/>
      <c r="B71" s="224"/>
      <c r="C71" s="249"/>
      <c r="D71" s="250"/>
      <c r="E71" s="250"/>
      <c r="F71" s="254"/>
      <c r="G71" s="254"/>
      <c r="H71" s="250"/>
      <c r="I71" s="250"/>
      <c r="J71" s="246"/>
      <c r="K71" s="224"/>
      <c r="L71" s="245"/>
    </row>
    <row r="72" spans="1:12" ht="23.65" customHeight="1" thickBot="1">
      <c r="A72" s="224"/>
      <c r="B72" s="224"/>
      <c r="C72" s="62">
        <v>2020</v>
      </c>
      <c r="D72" s="63">
        <v>20.04</v>
      </c>
      <c r="E72" s="63" t="s">
        <v>11</v>
      </c>
      <c r="F72" s="156" t="s">
        <v>11</v>
      </c>
      <c r="G72" s="156" t="s">
        <v>11</v>
      </c>
      <c r="H72" s="63" t="s">
        <v>11</v>
      </c>
      <c r="I72" s="63">
        <v>20.04</v>
      </c>
      <c r="J72" s="58" t="s">
        <v>11</v>
      </c>
      <c r="K72" s="224"/>
      <c r="L72" s="245"/>
    </row>
    <row r="73" spans="1:12" ht="30" customHeight="1" thickBot="1">
      <c r="A73" s="236" t="s">
        <v>104</v>
      </c>
      <c r="B73" s="251" t="s">
        <v>105</v>
      </c>
      <c r="C73" s="252" t="s">
        <v>14</v>
      </c>
      <c r="D73" s="233" t="s">
        <v>11</v>
      </c>
      <c r="E73" s="246" t="s">
        <v>11</v>
      </c>
      <c r="F73" s="233" t="s">
        <v>11</v>
      </c>
      <c r="G73" s="233" t="s">
        <v>11</v>
      </c>
      <c r="H73" s="246" t="s">
        <v>11</v>
      </c>
      <c r="I73" s="246" t="s">
        <v>11</v>
      </c>
      <c r="J73" s="246" t="s">
        <v>11</v>
      </c>
      <c r="K73" s="224" t="s">
        <v>106</v>
      </c>
      <c r="L73" s="245"/>
    </row>
    <row r="74" spans="1:12" ht="9" customHeight="1" thickBot="1">
      <c r="A74" s="236"/>
      <c r="B74" s="251"/>
      <c r="C74" s="252"/>
      <c r="D74" s="252"/>
      <c r="E74" s="252"/>
      <c r="F74" s="234"/>
      <c r="G74" s="234"/>
      <c r="H74" s="252"/>
      <c r="I74" s="252"/>
      <c r="J74" s="252"/>
      <c r="K74" s="224"/>
      <c r="L74" s="245"/>
    </row>
    <row r="75" spans="1:12" ht="23.25" customHeight="1" thickBot="1">
      <c r="A75" s="236"/>
      <c r="B75" s="251"/>
      <c r="C75" s="252"/>
      <c r="D75" s="252"/>
      <c r="E75" s="252"/>
      <c r="F75" s="234"/>
      <c r="G75" s="234"/>
      <c r="H75" s="252"/>
      <c r="I75" s="252"/>
      <c r="J75" s="252"/>
      <c r="K75" s="224"/>
      <c r="L75" s="245"/>
    </row>
    <row r="76" spans="1:12" ht="19.5" customHeight="1" thickBot="1">
      <c r="A76" s="236"/>
      <c r="B76" s="251"/>
      <c r="C76" s="252"/>
      <c r="D76" s="252"/>
      <c r="E76" s="246"/>
      <c r="F76" s="235"/>
      <c r="G76" s="235"/>
      <c r="H76" s="246"/>
      <c r="I76" s="246"/>
      <c r="J76" s="246"/>
      <c r="K76" s="224"/>
      <c r="L76" s="245"/>
    </row>
    <row r="77" spans="1:12" ht="15" customHeight="1" thickBot="1">
      <c r="A77" s="224" t="s">
        <v>107</v>
      </c>
      <c r="B77" s="245" t="s">
        <v>108</v>
      </c>
      <c r="C77" s="246" t="s">
        <v>14</v>
      </c>
      <c r="D77" s="246" t="s">
        <v>11</v>
      </c>
      <c r="E77" s="246" t="s">
        <v>11</v>
      </c>
      <c r="F77" s="233" t="s">
        <v>11</v>
      </c>
      <c r="G77" s="233" t="s">
        <v>11</v>
      </c>
      <c r="H77" s="246" t="s">
        <v>11</v>
      </c>
      <c r="I77" s="246" t="s">
        <v>11</v>
      </c>
      <c r="J77" s="246" t="s">
        <v>11</v>
      </c>
      <c r="K77" s="224" t="s">
        <v>71</v>
      </c>
      <c r="L77" s="245"/>
    </row>
    <row r="78" spans="1:12" ht="16.5" customHeight="1" thickBot="1">
      <c r="A78" s="224"/>
      <c r="B78" s="245"/>
      <c r="C78" s="246"/>
      <c r="D78" s="246"/>
      <c r="E78" s="246"/>
      <c r="F78" s="234"/>
      <c r="G78" s="234"/>
      <c r="H78" s="246"/>
      <c r="I78" s="246"/>
      <c r="J78" s="246"/>
      <c r="K78" s="224"/>
      <c r="L78" s="245"/>
    </row>
    <row r="79" spans="1:12" ht="15" customHeight="1" thickBot="1">
      <c r="A79" s="224"/>
      <c r="B79" s="245"/>
      <c r="C79" s="246"/>
      <c r="D79" s="246"/>
      <c r="E79" s="246"/>
      <c r="F79" s="235"/>
      <c r="G79" s="235"/>
      <c r="H79" s="246"/>
      <c r="I79" s="246"/>
      <c r="J79" s="246"/>
      <c r="K79" s="224"/>
      <c r="L79" s="245"/>
    </row>
    <row r="80" spans="1:12" ht="15" customHeight="1" thickBot="1">
      <c r="A80" s="224" t="s">
        <v>109</v>
      </c>
      <c r="B80" s="245" t="s">
        <v>110</v>
      </c>
      <c r="C80" s="246" t="s">
        <v>14</v>
      </c>
      <c r="D80" s="246" t="s">
        <v>11</v>
      </c>
      <c r="E80" s="246" t="s">
        <v>11</v>
      </c>
      <c r="F80" s="233" t="s">
        <v>11</v>
      </c>
      <c r="G80" s="233" t="s">
        <v>11</v>
      </c>
      <c r="H80" s="246" t="s">
        <v>11</v>
      </c>
      <c r="I80" s="246" t="s">
        <v>11</v>
      </c>
      <c r="J80" s="246" t="s">
        <v>11</v>
      </c>
      <c r="K80" s="247" t="s">
        <v>111</v>
      </c>
      <c r="L80" s="245"/>
    </row>
    <row r="81" spans="1:12" ht="16.5" customHeight="1" thickBot="1">
      <c r="A81" s="224"/>
      <c r="B81" s="245"/>
      <c r="C81" s="246"/>
      <c r="D81" s="246"/>
      <c r="E81" s="246"/>
      <c r="F81" s="234"/>
      <c r="G81" s="234"/>
      <c r="H81" s="246"/>
      <c r="I81" s="246"/>
      <c r="J81" s="246"/>
      <c r="K81" s="247"/>
      <c r="L81" s="245"/>
    </row>
    <row r="82" spans="1:12" ht="39" customHeight="1" thickBot="1">
      <c r="A82" s="224"/>
      <c r="B82" s="245"/>
      <c r="C82" s="246"/>
      <c r="D82" s="246"/>
      <c r="E82" s="246"/>
      <c r="F82" s="235"/>
      <c r="G82" s="235"/>
      <c r="H82" s="246"/>
      <c r="I82" s="246"/>
      <c r="J82" s="246"/>
      <c r="K82" s="247"/>
      <c r="L82" s="245"/>
    </row>
    <row r="83" spans="1:12" ht="15.75" customHeight="1" thickBot="1">
      <c r="A83" s="224" t="s">
        <v>112</v>
      </c>
      <c r="B83" s="245" t="s">
        <v>113</v>
      </c>
      <c r="C83" s="248">
        <v>2017</v>
      </c>
      <c r="D83" s="246" t="s">
        <v>11</v>
      </c>
      <c r="E83" s="246" t="s">
        <v>11</v>
      </c>
      <c r="F83" s="233" t="s">
        <v>11</v>
      </c>
      <c r="G83" s="233" t="s">
        <v>11</v>
      </c>
      <c r="H83" s="246" t="s">
        <v>11</v>
      </c>
      <c r="I83" s="246" t="s">
        <v>11</v>
      </c>
      <c r="J83" s="246" t="s">
        <v>11</v>
      </c>
      <c r="K83" s="224" t="s">
        <v>114</v>
      </c>
      <c r="L83" s="245" t="s">
        <v>115</v>
      </c>
    </row>
    <row r="84" spans="1:12" ht="33.75" customHeight="1" thickBot="1">
      <c r="A84" s="224"/>
      <c r="B84" s="245"/>
      <c r="C84" s="248"/>
      <c r="D84" s="246"/>
      <c r="E84" s="246"/>
      <c r="F84" s="235"/>
      <c r="G84" s="235"/>
      <c r="H84" s="246"/>
      <c r="I84" s="246"/>
      <c r="J84" s="246"/>
      <c r="K84" s="224"/>
      <c r="L84" s="245"/>
    </row>
    <row r="85" spans="1:12" ht="45" customHeight="1" thickBot="1">
      <c r="A85" s="224"/>
      <c r="B85" s="245"/>
      <c r="C85" s="64">
        <v>2018</v>
      </c>
      <c r="D85" s="65" t="s">
        <v>11</v>
      </c>
      <c r="E85" s="61" t="s">
        <v>11</v>
      </c>
      <c r="F85" s="61" t="s">
        <v>11</v>
      </c>
      <c r="G85" s="61" t="s">
        <v>11</v>
      </c>
      <c r="H85" s="65" t="s">
        <v>11</v>
      </c>
      <c r="I85" s="65" t="s">
        <v>11</v>
      </c>
      <c r="J85" s="61" t="s">
        <v>11</v>
      </c>
      <c r="K85" s="224"/>
      <c r="L85" s="245"/>
    </row>
    <row r="86" spans="1:12" ht="34.5" customHeight="1">
      <c r="A86" s="224"/>
      <c r="B86" s="245"/>
      <c r="C86" s="64">
        <v>2019</v>
      </c>
      <c r="D86" s="61" t="s">
        <v>11</v>
      </c>
      <c r="E86" s="61" t="s">
        <v>11</v>
      </c>
      <c r="F86" s="61" t="s">
        <v>11</v>
      </c>
      <c r="G86" s="61" t="s">
        <v>11</v>
      </c>
      <c r="H86" s="61" t="s">
        <v>11</v>
      </c>
      <c r="I86" s="61" t="s">
        <v>11</v>
      </c>
      <c r="J86" s="61" t="s">
        <v>11</v>
      </c>
      <c r="K86" s="224"/>
      <c r="L86" s="245"/>
    </row>
    <row r="87" spans="1:12" ht="34.5" customHeight="1">
      <c r="A87" s="224"/>
      <c r="B87" s="245"/>
      <c r="C87" s="64">
        <v>2020</v>
      </c>
      <c r="D87" s="61" t="s">
        <v>11</v>
      </c>
      <c r="E87" s="61" t="s">
        <v>11</v>
      </c>
      <c r="F87" s="61" t="s">
        <v>11</v>
      </c>
      <c r="G87" s="61" t="s">
        <v>11</v>
      </c>
      <c r="H87" s="61" t="s">
        <v>11</v>
      </c>
      <c r="I87" s="61" t="s">
        <v>11</v>
      </c>
      <c r="J87" s="61" t="s">
        <v>11</v>
      </c>
      <c r="K87" s="224"/>
      <c r="L87" s="245"/>
    </row>
    <row r="88" spans="1:12" ht="48" customHeight="1">
      <c r="A88" s="224" t="s">
        <v>116</v>
      </c>
      <c r="B88" s="49" t="s">
        <v>117</v>
      </c>
      <c r="C88" s="59" t="s">
        <v>14</v>
      </c>
      <c r="D88" s="60"/>
      <c r="E88" s="60" t="s">
        <v>11</v>
      </c>
      <c r="F88" s="60" t="s">
        <v>11</v>
      </c>
      <c r="G88" s="60" t="s">
        <v>11</v>
      </c>
      <c r="H88" s="60" t="s">
        <v>11</v>
      </c>
      <c r="I88" s="60"/>
      <c r="J88" s="61" t="s">
        <v>11</v>
      </c>
      <c r="K88" s="224" t="s">
        <v>118</v>
      </c>
      <c r="L88" s="224" t="s">
        <v>119</v>
      </c>
    </row>
    <row r="89" spans="1:12" ht="23.85" customHeight="1">
      <c r="A89" s="224"/>
      <c r="B89" s="224" t="s">
        <v>120</v>
      </c>
      <c r="C89" s="59">
        <v>2017</v>
      </c>
      <c r="D89" s="61">
        <f>H89+I89</f>
        <v>149.47399999999999</v>
      </c>
      <c r="E89" s="60" t="s">
        <v>11</v>
      </c>
      <c r="F89" s="60">
        <v>142</v>
      </c>
      <c r="G89" s="60" t="s">
        <v>11</v>
      </c>
      <c r="H89" s="60">
        <v>142</v>
      </c>
      <c r="I89" s="61">
        <v>7.4740000000000002</v>
      </c>
      <c r="J89" s="61" t="s">
        <v>11</v>
      </c>
      <c r="K89" s="224"/>
      <c r="L89" s="224"/>
    </row>
    <row r="90" spans="1:12" ht="24.95" customHeight="1">
      <c r="A90" s="224"/>
      <c r="B90" s="224"/>
      <c r="C90" s="59">
        <v>2018</v>
      </c>
      <c r="D90" s="60" t="s">
        <v>11</v>
      </c>
      <c r="E90" s="60" t="s">
        <v>11</v>
      </c>
      <c r="F90" s="60" t="s">
        <v>11</v>
      </c>
      <c r="G90" s="60" t="s">
        <v>11</v>
      </c>
      <c r="H90" s="60" t="s">
        <v>11</v>
      </c>
      <c r="I90" s="60" t="s">
        <v>11</v>
      </c>
      <c r="J90" s="61" t="s">
        <v>11</v>
      </c>
      <c r="K90" s="224"/>
      <c r="L90" s="224"/>
    </row>
    <row r="91" spans="1:12" ht="24.95" customHeight="1">
      <c r="A91" s="224"/>
      <c r="B91" s="224"/>
      <c r="C91" s="59">
        <v>2019</v>
      </c>
      <c r="D91" s="60" t="s">
        <v>11</v>
      </c>
      <c r="E91" s="60" t="s">
        <v>11</v>
      </c>
      <c r="F91" s="60" t="s">
        <v>11</v>
      </c>
      <c r="G91" s="60" t="s">
        <v>11</v>
      </c>
      <c r="H91" s="60" t="s">
        <v>11</v>
      </c>
      <c r="I91" s="60" t="s">
        <v>11</v>
      </c>
      <c r="J91" s="61" t="s">
        <v>11</v>
      </c>
      <c r="K91" s="224"/>
      <c r="L91" s="224"/>
    </row>
    <row r="92" spans="1:12" ht="24.95" customHeight="1">
      <c r="A92" s="224"/>
      <c r="B92" s="224"/>
      <c r="C92" s="59">
        <v>2020</v>
      </c>
      <c r="D92" s="61">
        <f>H92+I92</f>
        <v>149.47399999999999</v>
      </c>
      <c r="E92" s="60" t="s">
        <v>11</v>
      </c>
      <c r="F92" s="60">
        <v>142</v>
      </c>
      <c r="G92" s="60" t="s">
        <v>11</v>
      </c>
      <c r="H92" s="60">
        <v>142</v>
      </c>
      <c r="I92" s="61">
        <v>7.4740000000000002</v>
      </c>
      <c r="J92" s="61" t="s">
        <v>11</v>
      </c>
      <c r="K92" s="224"/>
      <c r="L92" s="224"/>
    </row>
    <row r="93" spans="1:12" ht="41.85" customHeight="1">
      <c r="A93" s="224" t="s">
        <v>121</v>
      </c>
      <c r="B93" s="245" t="s">
        <v>122</v>
      </c>
      <c r="C93" s="64">
        <v>2017</v>
      </c>
      <c r="D93" s="61" t="s">
        <v>11</v>
      </c>
      <c r="E93" s="61" t="s">
        <v>11</v>
      </c>
      <c r="F93" s="61" t="s">
        <v>11</v>
      </c>
      <c r="G93" s="61" t="s">
        <v>11</v>
      </c>
      <c r="H93" s="61" t="s">
        <v>11</v>
      </c>
      <c r="I93" s="61" t="s">
        <v>11</v>
      </c>
      <c r="J93" s="61" t="s">
        <v>11</v>
      </c>
      <c r="K93" s="224" t="s">
        <v>123</v>
      </c>
      <c r="L93" s="245" t="s">
        <v>124</v>
      </c>
    </row>
    <row r="94" spans="1:12" ht="32.85" customHeight="1">
      <c r="A94" s="224"/>
      <c r="B94" s="245"/>
      <c r="C94" s="64">
        <v>2018</v>
      </c>
      <c r="D94" s="61" t="s">
        <v>11</v>
      </c>
      <c r="E94" s="61" t="s">
        <v>11</v>
      </c>
      <c r="F94" s="61" t="s">
        <v>11</v>
      </c>
      <c r="G94" s="61" t="s">
        <v>11</v>
      </c>
      <c r="H94" s="61" t="s">
        <v>11</v>
      </c>
      <c r="I94" s="61" t="s">
        <v>11</v>
      </c>
      <c r="J94" s="61" t="s">
        <v>11</v>
      </c>
      <c r="K94" s="224"/>
      <c r="L94" s="245"/>
    </row>
    <row r="95" spans="1:12" ht="33.75" customHeight="1">
      <c r="A95" s="224"/>
      <c r="B95" s="245"/>
      <c r="C95" s="59">
        <v>2019</v>
      </c>
      <c r="D95" s="61" t="s">
        <v>11</v>
      </c>
      <c r="E95" s="61" t="s">
        <v>11</v>
      </c>
      <c r="F95" s="61" t="s">
        <v>11</v>
      </c>
      <c r="G95" s="61" t="s">
        <v>11</v>
      </c>
      <c r="H95" s="61" t="s">
        <v>11</v>
      </c>
      <c r="I95" s="61" t="s">
        <v>11</v>
      </c>
      <c r="J95" s="61" t="s">
        <v>11</v>
      </c>
      <c r="K95" s="224"/>
      <c r="L95" s="245"/>
    </row>
    <row r="96" spans="1:12" ht="33.75" customHeight="1">
      <c r="A96" s="224"/>
      <c r="B96" s="245"/>
      <c r="C96" s="59">
        <v>2020</v>
      </c>
      <c r="D96" s="61" t="s">
        <v>11</v>
      </c>
      <c r="E96" s="61" t="s">
        <v>11</v>
      </c>
      <c r="F96" s="61" t="s">
        <v>11</v>
      </c>
      <c r="G96" s="61" t="s">
        <v>11</v>
      </c>
      <c r="H96" s="61" t="s">
        <v>11</v>
      </c>
      <c r="I96" s="61" t="s">
        <v>11</v>
      </c>
      <c r="J96" s="61" t="s">
        <v>11</v>
      </c>
      <c r="K96" s="224"/>
      <c r="L96" s="245"/>
    </row>
    <row r="97" spans="1:12" ht="33.75" customHeight="1">
      <c r="A97" s="220" t="s">
        <v>125</v>
      </c>
      <c r="B97" s="228" t="s">
        <v>126</v>
      </c>
      <c r="C97" s="39">
        <v>2017</v>
      </c>
      <c r="D97" s="66">
        <v>87.339860000000002</v>
      </c>
      <c r="E97" s="41" t="s">
        <v>11</v>
      </c>
      <c r="F97" s="147" t="s">
        <v>11</v>
      </c>
      <c r="G97" s="147" t="s">
        <v>11</v>
      </c>
      <c r="H97" s="41"/>
      <c r="I97" s="66">
        <v>87.339860000000002</v>
      </c>
      <c r="J97" s="39"/>
      <c r="K97" s="39" t="s">
        <v>68</v>
      </c>
      <c r="L97" s="49"/>
    </row>
    <row r="98" spans="1:12" ht="33.75" customHeight="1">
      <c r="A98" s="220"/>
      <c r="B98" s="228"/>
      <c r="C98" s="39">
        <v>2018</v>
      </c>
      <c r="D98" s="41" t="s">
        <v>11</v>
      </c>
      <c r="E98" s="41" t="s">
        <v>11</v>
      </c>
      <c r="F98" s="147" t="s">
        <v>11</v>
      </c>
      <c r="G98" s="147" t="s">
        <v>11</v>
      </c>
      <c r="H98" s="41" t="s">
        <v>11</v>
      </c>
      <c r="I98" s="41" t="s">
        <v>11</v>
      </c>
      <c r="J98" s="39" t="s">
        <v>11</v>
      </c>
      <c r="K98" s="39"/>
      <c r="L98" s="224"/>
    </row>
    <row r="99" spans="1:12" ht="33.75" customHeight="1">
      <c r="A99" s="220"/>
      <c r="B99" s="228"/>
      <c r="C99" s="39">
        <v>2019</v>
      </c>
      <c r="D99" s="41" t="s">
        <v>11</v>
      </c>
      <c r="E99" s="41" t="s">
        <v>11</v>
      </c>
      <c r="F99" s="147" t="s">
        <v>11</v>
      </c>
      <c r="G99" s="147" t="s">
        <v>11</v>
      </c>
      <c r="H99" s="41" t="s">
        <v>11</v>
      </c>
      <c r="I99" s="41" t="s">
        <v>11</v>
      </c>
      <c r="J99" s="39" t="s">
        <v>11</v>
      </c>
      <c r="K99" s="39"/>
      <c r="L99" s="224"/>
    </row>
    <row r="100" spans="1:12" ht="33.75" customHeight="1">
      <c r="A100" s="220"/>
      <c r="B100" s="228"/>
      <c r="C100" s="39">
        <v>2020</v>
      </c>
      <c r="D100" s="41" t="s">
        <v>11</v>
      </c>
      <c r="E100" s="41" t="s">
        <v>11</v>
      </c>
      <c r="F100" s="147" t="s">
        <v>11</v>
      </c>
      <c r="G100" s="147" t="s">
        <v>11</v>
      </c>
      <c r="H100" s="41" t="s">
        <v>11</v>
      </c>
      <c r="I100" s="41" t="s">
        <v>11</v>
      </c>
      <c r="J100" s="39" t="s">
        <v>11</v>
      </c>
      <c r="K100" s="39"/>
      <c r="L100" s="224"/>
    </row>
    <row r="101" spans="1:12" ht="21.75" customHeight="1">
      <c r="A101" s="224"/>
      <c r="B101" s="242" t="s">
        <v>73</v>
      </c>
      <c r="C101" s="67">
        <v>2017</v>
      </c>
      <c r="D101" s="68">
        <f>D97+D89+D66+D60+D54</f>
        <v>276.81385999999998</v>
      </c>
      <c r="E101" s="69" t="s">
        <v>11</v>
      </c>
      <c r="F101" s="69">
        <v>142</v>
      </c>
      <c r="G101" s="69" t="s">
        <v>11</v>
      </c>
      <c r="H101" s="69">
        <f>H89</f>
        <v>142</v>
      </c>
      <c r="I101" s="68">
        <f>I97+I89+I66+I60+I54</f>
        <v>134.81386000000001</v>
      </c>
      <c r="J101" s="61" t="s">
        <v>11</v>
      </c>
      <c r="K101" s="224"/>
      <c r="L101" s="224"/>
    </row>
    <row r="102" spans="1:12" ht="21" customHeight="1">
      <c r="A102" s="224"/>
      <c r="B102" s="242"/>
      <c r="C102" s="67">
        <v>2018</v>
      </c>
      <c r="D102" s="69">
        <f>D68+D61+D55</f>
        <v>40</v>
      </c>
      <c r="E102" s="69" t="s">
        <v>11</v>
      </c>
      <c r="F102" s="69" t="s">
        <v>11</v>
      </c>
      <c r="G102" s="69" t="s">
        <v>11</v>
      </c>
      <c r="H102" s="69" t="s">
        <v>11</v>
      </c>
      <c r="I102" s="69">
        <v>40</v>
      </c>
      <c r="J102" s="61" t="s">
        <v>11</v>
      </c>
      <c r="K102" s="224"/>
      <c r="L102" s="224"/>
    </row>
    <row r="103" spans="1:12" ht="0.95" customHeight="1">
      <c r="A103" s="224"/>
      <c r="B103" s="242"/>
      <c r="C103" s="243">
        <v>2019</v>
      </c>
      <c r="D103" s="244">
        <f>D69+D62+D56</f>
        <v>40</v>
      </c>
      <c r="E103" s="244" t="s">
        <v>11</v>
      </c>
      <c r="F103" s="155" t="s">
        <v>11</v>
      </c>
      <c r="G103" s="155" t="s">
        <v>11</v>
      </c>
      <c r="H103" s="244" t="s">
        <v>11</v>
      </c>
      <c r="I103" s="244">
        <v>40</v>
      </c>
      <c r="J103" s="246" t="s">
        <v>11</v>
      </c>
      <c r="K103" s="224"/>
      <c r="L103" s="224"/>
    </row>
    <row r="104" spans="1:12" ht="23.85" customHeight="1">
      <c r="A104" s="224"/>
      <c r="B104" s="242"/>
      <c r="C104" s="243"/>
      <c r="D104" s="244"/>
      <c r="E104" s="244"/>
      <c r="F104" s="155" t="s">
        <v>11</v>
      </c>
      <c r="G104" s="155" t="s">
        <v>11</v>
      </c>
      <c r="H104" s="244"/>
      <c r="I104" s="244"/>
      <c r="J104" s="246"/>
      <c r="K104" s="224"/>
      <c r="L104" s="224"/>
    </row>
    <row r="105" spans="1:12" ht="23.85" customHeight="1">
      <c r="A105" s="224"/>
      <c r="B105" s="242"/>
      <c r="C105" s="70">
        <v>2020</v>
      </c>
      <c r="D105" s="71">
        <f>I105+H105</f>
        <v>182</v>
      </c>
      <c r="E105" s="71"/>
      <c r="F105" s="155">
        <f>H105</f>
        <v>142</v>
      </c>
      <c r="G105" s="155" t="s">
        <v>11</v>
      </c>
      <c r="H105" s="71">
        <v>142</v>
      </c>
      <c r="I105" s="71">
        <f>I92+I72+I65+I59</f>
        <v>39.999999999999993</v>
      </c>
      <c r="J105" s="58"/>
      <c r="K105" s="224"/>
      <c r="L105" s="224"/>
    </row>
    <row r="106" spans="1:12" ht="30.4" customHeight="1">
      <c r="A106" s="224"/>
      <c r="B106" s="242"/>
      <c r="C106" s="65" t="s">
        <v>14</v>
      </c>
      <c r="D106" s="68">
        <f>D101+D102+D103+D105</f>
        <v>538.81385999999998</v>
      </c>
      <c r="E106" s="69" t="s">
        <v>11</v>
      </c>
      <c r="F106" s="69">
        <f>F101+F105</f>
        <v>284</v>
      </c>
      <c r="G106" s="69" t="s">
        <v>11</v>
      </c>
      <c r="H106" s="69">
        <f>H101+H105</f>
        <v>284</v>
      </c>
      <c r="I106" s="68">
        <f>I101+I102+I103+I105</f>
        <v>254.81386000000001</v>
      </c>
      <c r="J106" s="61" t="s">
        <v>11</v>
      </c>
      <c r="K106" s="224"/>
      <c r="L106" s="224"/>
    </row>
    <row r="107" spans="1:12" ht="7.5" customHeight="1">
      <c r="B107" s="53"/>
      <c r="D107" s="53"/>
      <c r="E107" s="53"/>
      <c r="F107" s="153"/>
      <c r="G107" s="153"/>
      <c r="H107" s="53"/>
      <c r="I107" s="53"/>
      <c r="J107" s="53"/>
    </row>
    <row r="108" spans="1:12" ht="15" customHeight="1">
      <c r="A108" s="239" t="s">
        <v>127</v>
      </c>
      <c r="B108" s="239"/>
      <c r="C108" s="239"/>
      <c r="D108" s="239"/>
      <c r="E108" s="239"/>
      <c r="F108" s="239"/>
      <c r="G108" s="239"/>
      <c r="H108" s="239"/>
      <c r="I108" s="239"/>
      <c r="J108" s="239"/>
      <c r="K108" s="239"/>
      <c r="L108" s="239"/>
    </row>
    <row r="109" spans="1:12">
      <c r="A109" s="240"/>
      <c r="B109" s="241"/>
      <c r="C109" s="240"/>
      <c r="D109" s="241"/>
      <c r="E109" s="241"/>
      <c r="F109" s="241"/>
      <c r="G109" s="241"/>
      <c r="H109" s="241"/>
      <c r="I109" s="241"/>
      <c r="J109" s="241"/>
      <c r="K109" s="240"/>
      <c r="L109" s="240"/>
    </row>
    <row r="110" spans="1:12" ht="39.200000000000003" customHeight="1">
      <c r="A110" s="240"/>
      <c r="B110" s="241"/>
      <c r="C110" s="240"/>
      <c r="D110" s="241"/>
      <c r="E110" s="241"/>
      <c r="F110" s="241"/>
      <c r="G110" s="241"/>
      <c r="H110" s="241"/>
      <c r="I110" s="241"/>
      <c r="J110" s="241"/>
      <c r="K110" s="240"/>
      <c r="L110" s="240"/>
    </row>
  </sheetData>
  <sheetProtection selectLockedCells="1" selectUnlockedCells="1"/>
  <mergeCells count="227">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 ref="A13:A18"/>
    <mergeCell ref="B13:B18"/>
    <mergeCell ref="C13:C15"/>
    <mergeCell ref="D13:D15"/>
    <mergeCell ref="E13:E15"/>
    <mergeCell ref="H13:H15"/>
    <mergeCell ref="I13:I15"/>
    <mergeCell ref="J13:J15"/>
    <mergeCell ref="L13:L23"/>
    <mergeCell ref="A19:A23"/>
    <mergeCell ref="B19:B23"/>
    <mergeCell ref="C21:C22"/>
    <mergeCell ref="D21:D22"/>
    <mergeCell ref="E21:E22"/>
    <mergeCell ref="H21:H22"/>
    <mergeCell ref="I21:I22"/>
    <mergeCell ref="J21:J22"/>
    <mergeCell ref="F13:F15"/>
    <mergeCell ref="G13:G15"/>
    <mergeCell ref="K30:K36"/>
    <mergeCell ref="A24:A29"/>
    <mergeCell ref="B24:B29"/>
    <mergeCell ref="L24:L29"/>
    <mergeCell ref="C26:C28"/>
    <mergeCell ref="D26:D28"/>
    <mergeCell ref="E26:E28"/>
    <mergeCell ref="H26:H28"/>
    <mergeCell ref="I26:I28"/>
    <mergeCell ref="J26:J28"/>
    <mergeCell ref="K13:K29"/>
    <mergeCell ref="L30:L42"/>
    <mergeCell ref="C33:C35"/>
    <mergeCell ref="D33:D35"/>
    <mergeCell ref="E33:E35"/>
    <mergeCell ref="H33:H35"/>
    <mergeCell ref="I33:I35"/>
    <mergeCell ref="J33:J35"/>
    <mergeCell ref="A37:A42"/>
    <mergeCell ref="B37:B42"/>
    <mergeCell ref="K37:K42"/>
    <mergeCell ref="C39:C41"/>
    <mergeCell ref="D39:D41"/>
    <mergeCell ref="E39:E41"/>
    <mergeCell ref="H39:H41"/>
    <mergeCell ref="I39:I41"/>
    <mergeCell ref="J39:J41"/>
    <mergeCell ref="A30:A36"/>
    <mergeCell ref="B30:B36"/>
    <mergeCell ref="C30:C31"/>
    <mergeCell ref="D30:D31"/>
    <mergeCell ref="E30:E31"/>
    <mergeCell ref="H30:H31"/>
    <mergeCell ref="I30:I31"/>
    <mergeCell ref="J30:J31"/>
    <mergeCell ref="A43:A48"/>
    <mergeCell ref="B43:B48"/>
    <mergeCell ref="K43:K48"/>
    <mergeCell ref="L43:L48"/>
    <mergeCell ref="C45:C47"/>
    <mergeCell ref="D45:D47"/>
    <mergeCell ref="E45:E47"/>
    <mergeCell ref="H45:H47"/>
    <mergeCell ref="I45:I47"/>
    <mergeCell ref="J45:J47"/>
    <mergeCell ref="F45:F47"/>
    <mergeCell ref="G45:G47"/>
    <mergeCell ref="L49:L53"/>
    <mergeCell ref="A52:A53"/>
    <mergeCell ref="B52:B53"/>
    <mergeCell ref="C52:C53"/>
    <mergeCell ref="D52:D53"/>
    <mergeCell ref="E52:E53"/>
    <mergeCell ref="H52:H53"/>
    <mergeCell ref="I52:I53"/>
    <mergeCell ref="J52:J53"/>
    <mergeCell ref="A49:A51"/>
    <mergeCell ref="B49:B51"/>
    <mergeCell ref="C49:C51"/>
    <mergeCell ref="D49:D51"/>
    <mergeCell ref="E49:E51"/>
    <mergeCell ref="H49:H51"/>
    <mergeCell ref="I49:I51"/>
    <mergeCell ref="J49:J51"/>
    <mergeCell ref="K49:K53"/>
    <mergeCell ref="F49:F51"/>
    <mergeCell ref="G49:G51"/>
    <mergeCell ref="F52:F53"/>
    <mergeCell ref="G52:G53"/>
    <mergeCell ref="A54:A59"/>
    <mergeCell ref="B54:B59"/>
    <mergeCell ref="K54:K65"/>
    <mergeCell ref="L54:L65"/>
    <mergeCell ref="C56:C58"/>
    <mergeCell ref="D56:D58"/>
    <mergeCell ref="E56:E58"/>
    <mergeCell ref="H56:H58"/>
    <mergeCell ref="I56:I58"/>
    <mergeCell ref="J56:J58"/>
    <mergeCell ref="A60:A65"/>
    <mergeCell ref="B60:B65"/>
    <mergeCell ref="C62:C64"/>
    <mergeCell ref="D62:D64"/>
    <mergeCell ref="E62:E64"/>
    <mergeCell ref="H62:H64"/>
    <mergeCell ref="I62:I64"/>
    <mergeCell ref="J62:J64"/>
    <mergeCell ref="F56:F58"/>
    <mergeCell ref="G56:G58"/>
    <mergeCell ref="F62:F64"/>
    <mergeCell ref="G62:G64"/>
    <mergeCell ref="A66:A72"/>
    <mergeCell ref="B66:B72"/>
    <mergeCell ref="C66:C67"/>
    <mergeCell ref="D66:D67"/>
    <mergeCell ref="E66:E67"/>
    <mergeCell ref="H66:H67"/>
    <mergeCell ref="I66:I67"/>
    <mergeCell ref="J66:J67"/>
    <mergeCell ref="K66:K72"/>
    <mergeCell ref="F66:F67"/>
    <mergeCell ref="G66:G67"/>
    <mergeCell ref="F69:F71"/>
    <mergeCell ref="G69:G71"/>
    <mergeCell ref="L66:L82"/>
    <mergeCell ref="C69:C71"/>
    <mergeCell ref="D69:D71"/>
    <mergeCell ref="E69:E71"/>
    <mergeCell ref="H69:H71"/>
    <mergeCell ref="I69:I71"/>
    <mergeCell ref="J69:J71"/>
    <mergeCell ref="A73:A76"/>
    <mergeCell ref="B73:B76"/>
    <mergeCell ref="C73:C76"/>
    <mergeCell ref="D73:D76"/>
    <mergeCell ref="E73:E76"/>
    <mergeCell ref="H73:H76"/>
    <mergeCell ref="A77:A79"/>
    <mergeCell ref="B77:B79"/>
    <mergeCell ref="C77:C79"/>
    <mergeCell ref="D77:D79"/>
    <mergeCell ref="E77:E79"/>
    <mergeCell ref="H77:H79"/>
    <mergeCell ref="H80:H82"/>
    <mergeCell ref="I80:I82"/>
    <mergeCell ref="J80:J82"/>
    <mergeCell ref="I73:I76"/>
    <mergeCell ref="J73:J76"/>
    <mergeCell ref="K80:K82"/>
    <mergeCell ref="A83:A87"/>
    <mergeCell ref="B83:B87"/>
    <mergeCell ref="C83:C84"/>
    <mergeCell ref="D83:D84"/>
    <mergeCell ref="E83:E84"/>
    <mergeCell ref="H83:H84"/>
    <mergeCell ref="K73:K76"/>
    <mergeCell ref="I77:I79"/>
    <mergeCell ref="I83:I84"/>
    <mergeCell ref="J83:J84"/>
    <mergeCell ref="K83:K87"/>
    <mergeCell ref="J77:J79"/>
    <mergeCell ref="K77:K79"/>
    <mergeCell ref="A80:A82"/>
    <mergeCell ref="B80:B82"/>
    <mergeCell ref="C80:C82"/>
    <mergeCell ref="D80:D82"/>
    <mergeCell ref="E80:E82"/>
    <mergeCell ref="F73:F76"/>
    <mergeCell ref="G73:G76"/>
    <mergeCell ref="F77:F79"/>
    <mergeCell ref="G77:G79"/>
    <mergeCell ref="F80:F82"/>
    <mergeCell ref="L83:L87"/>
    <mergeCell ref="A88:A92"/>
    <mergeCell ref="K88:K92"/>
    <mergeCell ref="L88:L92"/>
    <mergeCell ref="B89:B92"/>
    <mergeCell ref="A93:A96"/>
    <mergeCell ref="H103:H104"/>
    <mergeCell ref="I103:I104"/>
    <mergeCell ref="J103:J104"/>
    <mergeCell ref="B93:B96"/>
    <mergeCell ref="K93:K96"/>
    <mergeCell ref="L93:L96"/>
    <mergeCell ref="A108:L110"/>
    <mergeCell ref="A97:A100"/>
    <mergeCell ref="B97:B100"/>
    <mergeCell ref="L98:L100"/>
    <mergeCell ref="A101:A106"/>
    <mergeCell ref="B101:B106"/>
    <mergeCell ref="K101:K106"/>
    <mergeCell ref="L101:L106"/>
    <mergeCell ref="C103:C104"/>
    <mergeCell ref="D103:D104"/>
    <mergeCell ref="E103:E104"/>
    <mergeCell ref="G80:G82"/>
    <mergeCell ref="F83:F84"/>
    <mergeCell ref="G83:G84"/>
    <mergeCell ref="F26:F28"/>
    <mergeCell ref="G26:G28"/>
    <mergeCell ref="F22:F23"/>
    <mergeCell ref="G22:G23"/>
    <mergeCell ref="F30:F31"/>
    <mergeCell ref="G30:G31"/>
    <mergeCell ref="F33:F35"/>
    <mergeCell ref="G33:G35"/>
    <mergeCell ref="F39:F41"/>
    <mergeCell ref="G39:G41"/>
  </mergeCells>
  <printOptions gridLines="1"/>
  <pageMargins left="0.2" right="0.2" top="0.2" bottom="0.2" header="0.51180555555555551" footer="0.51180555555555551"/>
  <pageSetup paperSize="9" scale="54" firstPageNumber="0" orientation="landscape" horizontalDpi="300" verticalDpi="300" r:id="rId1"/>
  <headerFooter alignWithMargins="0"/>
  <rowBreaks count="2" manualBreakCount="2">
    <brk id="48" max="16383" man="1"/>
    <brk id="96"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70"/>
  <sheetViews>
    <sheetView view="pageBreakPreview" zoomScale="79" zoomScaleSheetLayoutView="79" workbookViewId="0">
      <selection sqref="A1:M1"/>
    </sheetView>
  </sheetViews>
  <sheetFormatPr defaultColWidth="9" defaultRowHeight="12.75"/>
  <cols>
    <col min="1" max="1" width="5.140625" style="72" customWidth="1"/>
    <col min="2" max="2" width="69" style="73" customWidth="1"/>
    <col min="3" max="3" width="15.140625" style="72" customWidth="1"/>
    <col min="4" max="4" width="13.140625" style="72" customWidth="1"/>
    <col min="5" max="6" width="7.140625" style="72" customWidth="1"/>
    <col min="7" max="8" width="11.7109375" style="72" customWidth="1"/>
    <col min="9" max="9" width="10.85546875" style="72" customWidth="1"/>
    <col min="10" max="10" width="1.7109375" style="72" hidden="1" customWidth="1"/>
    <col min="11" max="11" width="9" style="72" customWidth="1"/>
    <col min="12" max="12" width="31" style="73" customWidth="1"/>
    <col min="13" max="13" width="52.7109375" style="74" customWidth="1"/>
    <col min="14" max="16384" width="9" style="73"/>
  </cols>
  <sheetData>
    <row r="1" spans="1:13" ht="48.4" customHeight="1">
      <c r="A1" s="289"/>
      <c r="B1" s="289"/>
      <c r="C1" s="289"/>
      <c r="D1" s="289"/>
      <c r="E1" s="289"/>
      <c r="F1" s="289"/>
      <c r="G1" s="289"/>
      <c r="H1" s="289"/>
      <c r="I1" s="289"/>
      <c r="J1" s="289"/>
      <c r="K1" s="289"/>
      <c r="L1" s="289"/>
      <c r="M1" s="289"/>
    </row>
    <row r="2" spans="1:13" ht="22.7" customHeight="1">
      <c r="A2" s="290" t="s">
        <v>128</v>
      </c>
      <c r="B2" s="290"/>
      <c r="C2" s="290"/>
      <c r="D2" s="290"/>
      <c r="E2" s="290"/>
      <c r="F2" s="290"/>
      <c r="G2" s="290"/>
      <c r="H2" s="290"/>
      <c r="I2" s="290"/>
      <c r="J2" s="290"/>
      <c r="K2" s="290"/>
      <c r="L2" s="290"/>
      <c r="M2" s="290"/>
    </row>
    <row r="3" spans="1:13" ht="18" customHeight="1">
      <c r="A3" s="291" t="s">
        <v>129</v>
      </c>
      <c r="B3" s="291"/>
      <c r="C3" s="291"/>
      <c r="D3" s="291"/>
      <c r="E3" s="291"/>
      <c r="F3" s="291"/>
      <c r="G3" s="291"/>
      <c r="H3" s="291"/>
      <c r="I3" s="291"/>
      <c r="J3" s="291"/>
      <c r="K3" s="291"/>
      <c r="L3" s="291"/>
      <c r="M3" s="291"/>
    </row>
    <row r="4" spans="1:13" ht="39" customHeight="1" thickBot="1">
      <c r="A4" s="275" t="s">
        <v>28</v>
      </c>
      <c r="B4" s="275" t="s">
        <v>1</v>
      </c>
      <c r="C4" s="275" t="s">
        <v>2</v>
      </c>
      <c r="D4" s="275" t="s">
        <v>130</v>
      </c>
      <c r="E4" s="275" t="s">
        <v>30</v>
      </c>
      <c r="F4" s="275"/>
      <c r="G4" s="275"/>
      <c r="H4" s="275"/>
      <c r="I4" s="275"/>
      <c r="J4" s="275" t="s">
        <v>7</v>
      </c>
      <c r="K4" s="275"/>
      <c r="L4" s="275" t="s">
        <v>357</v>
      </c>
      <c r="M4" s="275" t="s">
        <v>352</v>
      </c>
    </row>
    <row r="5" spans="1:13" ht="35.65" customHeight="1" thickBot="1">
      <c r="A5" s="275"/>
      <c r="B5" s="275"/>
      <c r="C5" s="275"/>
      <c r="D5" s="275"/>
      <c r="E5" s="275" t="s">
        <v>5</v>
      </c>
      <c r="F5" s="292" t="s">
        <v>6</v>
      </c>
      <c r="G5" s="293"/>
      <c r="H5" s="293"/>
      <c r="I5" s="294"/>
      <c r="J5" s="275"/>
      <c r="K5" s="275"/>
      <c r="L5" s="275"/>
      <c r="M5" s="275"/>
    </row>
    <row r="6" spans="1:13" ht="35.65" customHeight="1" thickBot="1">
      <c r="A6" s="275"/>
      <c r="B6" s="275"/>
      <c r="C6" s="275"/>
      <c r="D6" s="275"/>
      <c r="E6" s="280"/>
      <c r="F6" s="295" t="s">
        <v>8</v>
      </c>
      <c r="G6" s="296"/>
      <c r="H6" s="297"/>
      <c r="I6" s="298" t="s">
        <v>9</v>
      </c>
      <c r="J6" s="275"/>
      <c r="K6" s="275"/>
      <c r="L6" s="275"/>
      <c r="M6" s="275"/>
    </row>
    <row r="7" spans="1:13" ht="49.5" customHeight="1" thickBot="1">
      <c r="A7" s="275"/>
      <c r="B7" s="275"/>
      <c r="C7" s="275"/>
      <c r="D7" s="275"/>
      <c r="E7" s="280"/>
      <c r="F7" s="301" t="s">
        <v>348</v>
      </c>
      <c r="G7" s="295" t="s">
        <v>349</v>
      </c>
      <c r="H7" s="297"/>
      <c r="I7" s="299"/>
      <c r="J7" s="275"/>
      <c r="K7" s="275"/>
      <c r="L7" s="275"/>
      <c r="M7" s="275"/>
    </row>
    <row r="8" spans="1:13" ht="69.75" customHeight="1" thickBot="1">
      <c r="A8" s="275"/>
      <c r="B8" s="275"/>
      <c r="C8" s="275"/>
      <c r="D8" s="275"/>
      <c r="E8" s="280"/>
      <c r="F8" s="302"/>
      <c r="G8" s="172" t="s">
        <v>350</v>
      </c>
      <c r="H8" s="172" t="s">
        <v>351</v>
      </c>
      <c r="I8" s="300"/>
      <c r="J8" s="275"/>
      <c r="K8" s="275"/>
      <c r="L8" s="275"/>
      <c r="M8" s="275"/>
    </row>
    <row r="9" spans="1:13" ht="17.25" customHeight="1" thickBot="1">
      <c r="A9" s="77">
        <v>1</v>
      </c>
      <c r="B9" s="78">
        <v>2</v>
      </c>
      <c r="C9" s="76">
        <v>3</v>
      </c>
      <c r="D9" s="76">
        <v>4</v>
      </c>
      <c r="E9" s="76">
        <v>5</v>
      </c>
      <c r="F9" s="76">
        <v>6</v>
      </c>
      <c r="G9" s="76">
        <v>7</v>
      </c>
      <c r="H9" s="76">
        <v>8</v>
      </c>
      <c r="I9" s="76">
        <v>9</v>
      </c>
      <c r="J9" s="275">
        <v>10</v>
      </c>
      <c r="K9" s="275"/>
      <c r="L9" s="78">
        <v>11</v>
      </c>
      <c r="M9" s="78">
        <v>12</v>
      </c>
    </row>
    <row r="10" spans="1:13" ht="24" customHeight="1">
      <c r="A10" s="257" t="s">
        <v>131</v>
      </c>
      <c r="B10" s="257"/>
      <c r="C10" s="257"/>
      <c r="D10" s="257"/>
      <c r="E10" s="257"/>
      <c r="F10" s="257"/>
      <c r="G10" s="257"/>
      <c r="H10" s="257"/>
      <c r="I10" s="257"/>
      <c r="J10" s="257"/>
      <c r="K10" s="257"/>
      <c r="L10" s="257"/>
      <c r="M10" s="257"/>
    </row>
    <row r="11" spans="1:13" ht="25.5" customHeight="1">
      <c r="A11" s="303" t="s">
        <v>132</v>
      </c>
      <c r="B11" s="303"/>
      <c r="C11" s="303"/>
      <c r="D11" s="303"/>
      <c r="E11" s="303"/>
      <c r="F11" s="303"/>
      <c r="G11" s="303"/>
      <c r="H11" s="303"/>
      <c r="I11" s="303"/>
      <c r="J11" s="303"/>
      <c r="K11" s="303"/>
      <c r="L11" s="303"/>
      <c r="M11" s="303"/>
    </row>
    <row r="12" spans="1:13" ht="65.25" customHeight="1">
      <c r="A12" s="304" t="s">
        <v>133</v>
      </c>
      <c r="B12" s="304"/>
      <c r="C12" s="304"/>
      <c r="D12" s="304"/>
      <c r="E12" s="304"/>
      <c r="F12" s="304"/>
      <c r="G12" s="304"/>
      <c r="H12" s="304"/>
      <c r="I12" s="304"/>
      <c r="J12" s="304"/>
      <c r="K12" s="304"/>
      <c r="L12" s="304"/>
      <c r="M12" s="304"/>
    </row>
    <row r="13" spans="1:13" ht="43.5" customHeight="1">
      <c r="A13" s="275" t="s">
        <v>34</v>
      </c>
      <c r="B13" s="275" t="s">
        <v>134</v>
      </c>
      <c r="C13" s="75">
        <v>2017</v>
      </c>
      <c r="D13" s="79" t="s">
        <v>11</v>
      </c>
      <c r="E13" s="79" t="s">
        <v>11</v>
      </c>
      <c r="F13" s="159"/>
      <c r="G13" s="159"/>
      <c r="H13" s="79" t="s">
        <v>11</v>
      </c>
      <c r="I13" s="283" t="s">
        <v>11</v>
      </c>
      <c r="J13" s="283"/>
      <c r="K13" s="75" t="s">
        <v>11</v>
      </c>
      <c r="L13" s="275" t="s">
        <v>135</v>
      </c>
      <c r="M13" s="275" t="s">
        <v>136</v>
      </c>
    </row>
    <row r="14" spans="1:13" ht="31.9" customHeight="1">
      <c r="A14" s="275"/>
      <c r="B14" s="275"/>
      <c r="C14" s="75">
        <v>2018</v>
      </c>
      <c r="D14" s="79" t="s">
        <v>11</v>
      </c>
      <c r="E14" s="79" t="s">
        <v>11</v>
      </c>
      <c r="F14" s="159"/>
      <c r="G14" s="159"/>
      <c r="H14" s="79" t="s">
        <v>11</v>
      </c>
      <c r="I14" s="283" t="s">
        <v>11</v>
      </c>
      <c r="J14" s="283"/>
      <c r="K14" s="75" t="s">
        <v>11</v>
      </c>
      <c r="L14" s="275"/>
      <c r="M14" s="275"/>
    </row>
    <row r="15" spans="1:13" ht="35.65" customHeight="1">
      <c r="A15" s="275"/>
      <c r="B15" s="275"/>
      <c r="C15" s="75">
        <v>2019</v>
      </c>
      <c r="D15" s="79" t="s">
        <v>11</v>
      </c>
      <c r="E15" s="79" t="s">
        <v>11</v>
      </c>
      <c r="F15" s="159"/>
      <c r="G15" s="159"/>
      <c r="H15" s="79" t="s">
        <v>11</v>
      </c>
      <c r="I15" s="283" t="s">
        <v>11</v>
      </c>
      <c r="J15" s="283"/>
      <c r="K15" s="75" t="s">
        <v>11</v>
      </c>
      <c r="L15" s="275"/>
      <c r="M15" s="275"/>
    </row>
    <row r="16" spans="1:13" ht="35.65" customHeight="1" thickBot="1">
      <c r="A16" s="275"/>
      <c r="B16" s="275"/>
      <c r="C16" s="75">
        <v>2020</v>
      </c>
      <c r="D16" s="79" t="s">
        <v>11</v>
      </c>
      <c r="E16" s="79" t="s">
        <v>11</v>
      </c>
      <c r="F16" s="159"/>
      <c r="G16" s="159"/>
      <c r="H16" s="79" t="s">
        <v>11</v>
      </c>
      <c r="I16" s="79" t="s">
        <v>11</v>
      </c>
      <c r="J16" s="79"/>
      <c r="K16" s="75" t="s">
        <v>11</v>
      </c>
      <c r="L16" s="275"/>
      <c r="M16" s="275"/>
    </row>
    <row r="17" spans="1:13" ht="13.7" customHeight="1" thickBot="1">
      <c r="A17" s="275" t="s">
        <v>38</v>
      </c>
      <c r="B17" s="275" t="s">
        <v>137</v>
      </c>
      <c r="C17" s="275">
        <v>2017</v>
      </c>
      <c r="D17" s="283" t="s">
        <v>11</v>
      </c>
      <c r="E17" s="283" t="s">
        <v>11</v>
      </c>
      <c r="F17" s="287" t="s">
        <v>11</v>
      </c>
      <c r="G17" s="287" t="s">
        <v>11</v>
      </c>
      <c r="H17" s="283" t="s">
        <v>11</v>
      </c>
      <c r="I17" s="283" t="s">
        <v>11</v>
      </c>
      <c r="J17" s="283"/>
      <c r="K17" s="275" t="s">
        <v>11</v>
      </c>
      <c r="L17" s="299" t="s">
        <v>138</v>
      </c>
      <c r="M17" s="275"/>
    </row>
    <row r="18" spans="1:13" ht="15.75" customHeight="1" thickBot="1">
      <c r="A18" s="275"/>
      <c r="B18" s="275"/>
      <c r="C18" s="275"/>
      <c r="D18" s="283"/>
      <c r="E18" s="283"/>
      <c r="F18" s="288"/>
      <c r="G18" s="288"/>
      <c r="H18" s="283"/>
      <c r="I18" s="283"/>
      <c r="J18" s="283"/>
      <c r="K18" s="275"/>
      <c r="L18" s="299"/>
      <c r="M18" s="275"/>
    </row>
    <row r="19" spans="1:13" ht="33" customHeight="1" thickBot="1">
      <c r="A19" s="275"/>
      <c r="B19" s="275"/>
      <c r="C19" s="76">
        <v>2018</v>
      </c>
      <c r="D19" s="79" t="s">
        <v>11</v>
      </c>
      <c r="E19" s="79" t="s">
        <v>11</v>
      </c>
      <c r="F19" s="159" t="s">
        <v>11</v>
      </c>
      <c r="G19" s="159" t="s">
        <v>11</v>
      </c>
      <c r="H19" s="79" t="s">
        <v>11</v>
      </c>
      <c r="I19" s="283" t="s">
        <v>11</v>
      </c>
      <c r="J19" s="283"/>
      <c r="K19" s="75"/>
      <c r="L19" s="299"/>
      <c r="M19" s="275"/>
    </row>
    <row r="20" spans="1:13" ht="25.5" customHeight="1">
      <c r="A20" s="275"/>
      <c r="B20" s="275"/>
      <c r="C20" s="76">
        <v>2019</v>
      </c>
      <c r="D20" s="79" t="s">
        <v>11</v>
      </c>
      <c r="E20" s="79" t="s">
        <v>11</v>
      </c>
      <c r="F20" s="159" t="s">
        <v>11</v>
      </c>
      <c r="G20" s="159" t="s">
        <v>11</v>
      </c>
      <c r="H20" s="79" t="s">
        <v>11</v>
      </c>
      <c r="I20" s="283" t="s">
        <v>11</v>
      </c>
      <c r="J20" s="283"/>
      <c r="K20" s="75" t="s">
        <v>11</v>
      </c>
      <c r="L20" s="299"/>
      <c r="M20" s="275"/>
    </row>
    <row r="21" spans="1:13" ht="25.5" customHeight="1">
      <c r="A21" s="275"/>
      <c r="B21" s="275"/>
      <c r="C21" s="76">
        <v>2020</v>
      </c>
      <c r="D21" s="79" t="s">
        <v>11</v>
      </c>
      <c r="E21" s="79" t="s">
        <v>11</v>
      </c>
      <c r="F21" s="159" t="s">
        <v>11</v>
      </c>
      <c r="G21" s="159" t="s">
        <v>11</v>
      </c>
      <c r="H21" s="79" t="s">
        <v>11</v>
      </c>
      <c r="I21" s="79" t="s">
        <v>11</v>
      </c>
      <c r="J21" s="79"/>
      <c r="K21" s="75" t="s">
        <v>11</v>
      </c>
      <c r="L21" s="299"/>
      <c r="M21" s="275"/>
    </row>
    <row r="22" spans="1:13" ht="28.5" customHeight="1">
      <c r="A22" s="275" t="s">
        <v>42</v>
      </c>
      <c r="B22" s="275" t="s">
        <v>139</v>
      </c>
      <c r="C22" s="76">
        <v>2017</v>
      </c>
      <c r="D22" s="81" t="s">
        <v>11</v>
      </c>
      <c r="E22" s="81" t="s">
        <v>11</v>
      </c>
      <c r="F22" s="81" t="s">
        <v>11</v>
      </c>
      <c r="G22" s="81" t="s">
        <v>11</v>
      </c>
      <c r="H22" s="81" t="s">
        <v>11</v>
      </c>
      <c r="I22" s="283" t="s">
        <v>11</v>
      </c>
      <c r="J22" s="283"/>
      <c r="K22" s="75" t="s">
        <v>11</v>
      </c>
      <c r="L22" s="275" t="s">
        <v>140</v>
      </c>
      <c r="M22" s="275"/>
    </row>
    <row r="23" spans="1:13" ht="30" customHeight="1">
      <c r="A23" s="275"/>
      <c r="B23" s="275"/>
      <c r="C23" s="76">
        <v>2018</v>
      </c>
      <c r="D23" s="81" t="s">
        <v>11</v>
      </c>
      <c r="E23" s="81" t="s">
        <v>11</v>
      </c>
      <c r="F23" s="81" t="s">
        <v>11</v>
      </c>
      <c r="G23" s="81" t="s">
        <v>11</v>
      </c>
      <c r="H23" s="81" t="s">
        <v>11</v>
      </c>
      <c r="I23" s="283" t="s">
        <v>11</v>
      </c>
      <c r="J23" s="283"/>
      <c r="K23" s="75" t="s">
        <v>11</v>
      </c>
      <c r="L23" s="275"/>
      <c r="M23" s="275"/>
    </row>
    <row r="24" spans="1:13" ht="31.7" customHeight="1">
      <c r="A24" s="275"/>
      <c r="B24" s="275"/>
      <c r="C24" s="76">
        <v>2019</v>
      </c>
      <c r="D24" s="81" t="s">
        <v>11</v>
      </c>
      <c r="E24" s="81" t="s">
        <v>11</v>
      </c>
      <c r="F24" s="81" t="s">
        <v>11</v>
      </c>
      <c r="G24" s="81" t="s">
        <v>11</v>
      </c>
      <c r="H24" s="81" t="s">
        <v>11</v>
      </c>
      <c r="I24" s="283" t="s">
        <v>11</v>
      </c>
      <c r="J24" s="283"/>
      <c r="K24" s="75" t="s">
        <v>11</v>
      </c>
      <c r="L24" s="275"/>
      <c r="M24" s="275"/>
    </row>
    <row r="25" spans="1:13" ht="31.7" customHeight="1" thickBot="1">
      <c r="A25" s="275"/>
      <c r="B25" s="275"/>
      <c r="C25" s="76">
        <v>2020</v>
      </c>
      <c r="D25" s="81" t="s">
        <v>11</v>
      </c>
      <c r="E25" s="81" t="s">
        <v>11</v>
      </c>
      <c r="F25" s="81" t="s">
        <v>11</v>
      </c>
      <c r="G25" s="81" t="s">
        <v>11</v>
      </c>
      <c r="H25" s="81" t="s">
        <v>11</v>
      </c>
      <c r="I25" s="79" t="s">
        <v>11</v>
      </c>
      <c r="J25" s="79"/>
      <c r="K25" s="75" t="s">
        <v>11</v>
      </c>
      <c r="L25" s="275"/>
      <c r="M25" s="275"/>
    </row>
    <row r="26" spans="1:13" ht="12.75" customHeight="1" thickBot="1">
      <c r="A26" s="275" t="s">
        <v>141</v>
      </c>
      <c r="B26" s="275" t="s">
        <v>142</v>
      </c>
      <c r="C26" s="275">
        <v>2017</v>
      </c>
      <c r="D26" s="281">
        <f>I26</f>
        <v>20</v>
      </c>
      <c r="E26" s="281" t="s">
        <v>11</v>
      </c>
      <c r="F26" s="284" t="s">
        <v>11</v>
      </c>
      <c r="G26" s="284" t="s">
        <v>11</v>
      </c>
      <c r="H26" s="281" t="s">
        <v>11</v>
      </c>
      <c r="I26" s="281">
        <v>20</v>
      </c>
      <c r="J26" s="281"/>
      <c r="K26" s="275" t="s">
        <v>11</v>
      </c>
      <c r="L26" s="285" t="s">
        <v>140</v>
      </c>
      <c r="M26" s="275" t="s">
        <v>143</v>
      </c>
    </row>
    <row r="27" spans="1:13" ht="18.600000000000001" customHeight="1" thickBot="1">
      <c r="A27" s="275"/>
      <c r="B27" s="275"/>
      <c r="C27" s="275"/>
      <c r="D27" s="281"/>
      <c r="E27" s="281"/>
      <c r="F27" s="286"/>
      <c r="G27" s="286"/>
      <c r="H27" s="281"/>
      <c r="I27" s="281"/>
      <c r="J27" s="281"/>
      <c r="K27" s="275"/>
      <c r="L27" s="285"/>
      <c r="M27" s="275"/>
    </row>
    <row r="28" spans="1:13" ht="26.65" customHeight="1" thickBot="1">
      <c r="A28" s="275"/>
      <c r="B28" s="275"/>
      <c r="C28" s="76">
        <v>2018</v>
      </c>
      <c r="D28" s="83">
        <f>I28</f>
        <v>20</v>
      </c>
      <c r="E28" s="83" t="s">
        <v>11</v>
      </c>
      <c r="F28" s="83" t="s">
        <v>11</v>
      </c>
      <c r="G28" s="83" t="s">
        <v>11</v>
      </c>
      <c r="H28" s="83" t="s">
        <v>11</v>
      </c>
      <c r="I28" s="281">
        <v>20</v>
      </c>
      <c r="J28" s="281"/>
      <c r="K28" s="75" t="s">
        <v>11</v>
      </c>
      <c r="L28" s="285"/>
      <c r="M28" s="275"/>
    </row>
    <row r="29" spans="1:13" ht="30.75" customHeight="1">
      <c r="A29" s="275"/>
      <c r="B29" s="275"/>
      <c r="C29" s="76">
        <v>2019</v>
      </c>
      <c r="D29" s="83">
        <f>I29</f>
        <v>20</v>
      </c>
      <c r="E29" s="83" t="s">
        <v>11</v>
      </c>
      <c r="F29" s="83" t="s">
        <v>11</v>
      </c>
      <c r="G29" s="83" t="s">
        <v>11</v>
      </c>
      <c r="H29" s="83" t="s">
        <v>11</v>
      </c>
      <c r="I29" s="281">
        <v>20</v>
      </c>
      <c r="J29" s="281"/>
      <c r="K29" s="75" t="s">
        <v>11</v>
      </c>
      <c r="L29" s="285"/>
      <c r="M29" s="275"/>
    </row>
    <row r="30" spans="1:13" ht="55.15" customHeight="1">
      <c r="A30" s="275"/>
      <c r="B30" s="275"/>
      <c r="C30" s="76">
        <v>2020</v>
      </c>
      <c r="D30" s="83">
        <v>20</v>
      </c>
      <c r="E30" s="83" t="s">
        <v>11</v>
      </c>
      <c r="F30" s="83" t="s">
        <v>11</v>
      </c>
      <c r="G30" s="83" t="s">
        <v>11</v>
      </c>
      <c r="H30" s="83" t="s">
        <v>11</v>
      </c>
      <c r="I30" s="82">
        <v>20</v>
      </c>
      <c r="J30" s="82"/>
      <c r="K30" s="75" t="s">
        <v>11</v>
      </c>
      <c r="L30" s="285"/>
      <c r="M30" s="275"/>
    </row>
    <row r="31" spans="1:13" ht="24.75" customHeight="1">
      <c r="A31" s="275" t="s">
        <v>50</v>
      </c>
      <c r="B31" s="275" t="s">
        <v>144</v>
      </c>
      <c r="C31" s="76">
        <v>2017</v>
      </c>
      <c r="D31" s="81" t="s">
        <v>11</v>
      </c>
      <c r="E31" s="81" t="s">
        <v>11</v>
      </c>
      <c r="F31" s="81" t="s">
        <v>11</v>
      </c>
      <c r="G31" s="81" t="s">
        <v>11</v>
      </c>
      <c r="H31" s="81" t="s">
        <v>11</v>
      </c>
      <c r="I31" s="283" t="s">
        <v>11</v>
      </c>
      <c r="J31" s="283"/>
      <c r="K31" s="75" t="s">
        <v>11</v>
      </c>
      <c r="L31" s="275" t="s">
        <v>71</v>
      </c>
      <c r="M31" s="275" t="s">
        <v>145</v>
      </c>
    </row>
    <row r="32" spans="1:13" ht="25.7" customHeight="1">
      <c r="A32" s="275"/>
      <c r="B32" s="275"/>
      <c r="C32" s="76">
        <v>2018</v>
      </c>
      <c r="D32" s="81" t="s">
        <v>11</v>
      </c>
      <c r="E32" s="81" t="s">
        <v>11</v>
      </c>
      <c r="F32" s="81" t="s">
        <v>11</v>
      </c>
      <c r="G32" s="81" t="s">
        <v>11</v>
      </c>
      <c r="H32" s="81" t="s">
        <v>11</v>
      </c>
      <c r="I32" s="283" t="s">
        <v>11</v>
      </c>
      <c r="J32" s="283"/>
      <c r="K32" s="75" t="s">
        <v>11</v>
      </c>
      <c r="L32" s="275"/>
      <c r="M32" s="275"/>
    </row>
    <row r="33" spans="1:13" ht="33.75" customHeight="1">
      <c r="A33" s="275"/>
      <c r="B33" s="275"/>
      <c r="C33" s="76">
        <v>2019</v>
      </c>
      <c r="D33" s="81" t="s">
        <v>11</v>
      </c>
      <c r="E33" s="81" t="s">
        <v>11</v>
      </c>
      <c r="F33" s="81" t="s">
        <v>11</v>
      </c>
      <c r="G33" s="81" t="s">
        <v>11</v>
      </c>
      <c r="H33" s="81" t="s">
        <v>11</v>
      </c>
      <c r="I33" s="283" t="s">
        <v>11</v>
      </c>
      <c r="J33" s="283"/>
      <c r="K33" s="75" t="s">
        <v>11</v>
      </c>
      <c r="L33" s="275"/>
      <c r="M33" s="275"/>
    </row>
    <row r="34" spans="1:13" ht="33.75" customHeight="1">
      <c r="A34" s="275"/>
      <c r="B34" s="275"/>
      <c r="C34" s="76">
        <v>2020</v>
      </c>
      <c r="D34" s="81" t="s">
        <v>11</v>
      </c>
      <c r="E34" s="81" t="s">
        <v>11</v>
      </c>
      <c r="F34" s="81" t="s">
        <v>11</v>
      </c>
      <c r="G34" s="81" t="s">
        <v>11</v>
      </c>
      <c r="H34" s="81" t="s">
        <v>11</v>
      </c>
      <c r="I34" s="79" t="s">
        <v>11</v>
      </c>
      <c r="J34" s="79"/>
      <c r="K34" s="75" t="s">
        <v>11</v>
      </c>
      <c r="L34" s="275"/>
      <c r="M34" s="275"/>
    </row>
    <row r="35" spans="1:13" ht="30.4" customHeight="1">
      <c r="A35" s="275" t="s">
        <v>54</v>
      </c>
      <c r="B35" s="275" t="s">
        <v>146</v>
      </c>
      <c r="C35" s="76">
        <v>2017</v>
      </c>
      <c r="D35" s="81" t="s">
        <v>11</v>
      </c>
      <c r="E35" s="81"/>
      <c r="F35" s="81" t="s">
        <v>11</v>
      </c>
      <c r="G35" s="81" t="s">
        <v>11</v>
      </c>
      <c r="H35" s="81" t="s">
        <v>11</v>
      </c>
      <c r="I35" s="283" t="s">
        <v>11</v>
      </c>
      <c r="J35" s="283"/>
      <c r="K35" s="75" t="s">
        <v>11</v>
      </c>
      <c r="L35" s="275" t="s">
        <v>71</v>
      </c>
      <c r="M35" s="275"/>
    </row>
    <row r="36" spans="1:13" ht="24" customHeight="1">
      <c r="A36" s="275"/>
      <c r="B36" s="275"/>
      <c r="C36" s="76">
        <v>2018</v>
      </c>
      <c r="D36" s="81" t="s">
        <v>11</v>
      </c>
      <c r="E36" s="81" t="s">
        <v>11</v>
      </c>
      <c r="F36" s="81" t="s">
        <v>11</v>
      </c>
      <c r="G36" s="81" t="s">
        <v>11</v>
      </c>
      <c r="H36" s="81" t="s">
        <v>11</v>
      </c>
      <c r="I36" s="283" t="s">
        <v>11</v>
      </c>
      <c r="J36" s="283"/>
      <c r="K36" s="75" t="s">
        <v>11</v>
      </c>
      <c r="L36" s="275"/>
      <c r="M36" s="275"/>
    </row>
    <row r="37" spans="1:13" ht="23.1" customHeight="1">
      <c r="A37" s="275"/>
      <c r="B37" s="275"/>
      <c r="C37" s="76">
        <v>2019</v>
      </c>
      <c r="D37" s="81" t="s">
        <v>11</v>
      </c>
      <c r="E37" s="81" t="s">
        <v>11</v>
      </c>
      <c r="F37" s="81" t="s">
        <v>11</v>
      </c>
      <c r="G37" s="81" t="s">
        <v>11</v>
      </c>
      <c r="H37" s="81" t="s">
        <v>11</v>
      </c>
      <c r="I37" s="283" t="s">
        <v>11</v>
      </c>
      <c r="J37" s="283"/>
      <c r="K37" s="75" t="s">
        <v>11</v>
      </c>
      <c r="L37" s="275"/>
      <c r="M37" s="275"/>
    </row>
    <row r="38" spans="1:13" ht="23.1" customHeight="1">
      <c r="A38" s="275"/>
      <c r="B38" s="275"/>
      <c r="C38" s="76">
        <v>2020</v>
      </c>
      <c r="D38" s="81" t="s">
        <v>11</v>
      </c>
      <c r="E38" s="81" t="s">
        <v>11</v>
      </c>
      <c r="F38" s="81" t="s">
        <v>11</v>
      </c>
      <c r="G38" s="81" t="s">
        <v>11</v>
      </c>
      <c r="H38" s="81" t="s">
        <v>11</v>
      </c>
      <c r="I38" s="79" t="s">
        <v>11</v>
      </c>
      <c r="J38" s="79"/>
      <c r="K38" s="75" t="s">
        <v>11</v>
      </c>
      <c r="L38" s="275"/>
      <c r="M38" s="275"/>
    </row>
    <row r="39" spans="1:13" ht="25.5" customHeight="1">
      <c r="A39" s="275" t="s">
        <v>58</v>
      </c>
      <c r="B39" s="275" t="s">
        <v>147</v>
      </c>
      <c r="C39" s="76">
        <v>2017</v>
      </c>
      <c r="D39" s="83">
        <v>5</v>
      </c>
      <c r="E39" s="83" t="s">
        <v>11</v>
      </c>
      <c r="F39" s="83" t="s">
        <v>11</v>
      </c>
      <c r="G39" s="83" t="s">
        <v>11</v>
      </c>
      <c r="H39" s="83" t="s">
        <v>11</v>
      </c>
      <c r="I39" s="281">
        <v>5</v>
      </c>
      <c r="J39" s="281"/>
      <c r="K39" s="75" t="s">
        <v>11</v>
      </c>
      <c r="L39" s="275" t="s">
        <v>140</v>
      </c>
      <c r="M39" s="275" t="s">
        <v>148</v>
      </c>
    </row>
    <row r="40" spans="1:13" ht="21.75" customHeight="1">
      <c r="A40" s="275"/>
      <c r="B40" s="275"/>
      <c r="C40" s="76">
        <v>2018</v>
      </c>
      <c r="D40" s="83">
        <f>I40</f>
        <v>5</v>
      </c>
      <c r="E40" s="83" t="s">
        <v>11</v>
      </c>
      <c r="F40" s="83" t="s">
        <v>11</v>
      </c>
      <c r="G40" s="83" t="s">
        <v>11</v>
      </c>
      <c r="H40" s="83" t="s">
        <v>11</v>
      </c>
      <c r="I40" s="281">
        <v>5</v>
      </c>
      <c r="J40" s="281"/>
      <c r="K40" s="75" t="s">
        <v>11</v>
      </c>
      <c r="L40" s="275"/>
      <c r="M40" s="275"/>
    </row>
    <row r="41" spans="1:13" ht="22.7" customHeight="1">
      <c r="A41" s="275"/>
      <c r="B41" s="275"/>
      <c r="C41" s="76">
        <v>2019</v>
      </c>
      <c r="D41" s="83">
        <f>I41</f>
        <v>5</v>
      </c>
      <c r="E41" s="83" t="s">
        <v>11</v>
      </c>
      <c r="F41" s="83" t="s">
        <v>11</v>
      </c>
      <c r="G41" s="83" t="s">
        <v>11</v>
      </c>
      <c r="H41" s="83" t="s">
        <v>11</v>
      </c>
      <c r="I41" s="281">
        <v>5</v>
      </c>
      <c r="J41" s="281"/>
      <c r="K41" s="75" t="s">
        <v>11</v>
      </c>
      <c r="L41" s="275"/>
      <c r="M41" s="275"/>
    </row>
    <row r="42" spans="1:13" ht="22.7" customHeight="1">
      <c r="A42" s="275"/>
      <c r="B42" s="275"/>
      <c r="C42" s="76">
        <v>2020</v>
      </c>
      <c r="D42" s="83">
        <v>5</v>
      </c>
      <c r="E42" s="83" t="s">
        <v>11</v>
      </c>
      <c r="F42" s="83" t="s">
        <v>11</v>
      </c>
      <c r="G42" s="83" t="s">
        <v>11</v>
      </c>
      <c r="H42" s="83" t="s">
        <v>11</v>
      </c>
      <c r="I42" s="82">
        <v>5</v>
      </c>
      <c r="J42" s="82"/>
      <c r="K42" s="75" t="s">
        <v>11</v>
      </c>
      <c r="L42" s="275"/>
      <c r="M42" s="275"/>
    </row>
    <row r="43" spans="1:13" ht="25.7" customHeight="1">
      <c r="A43" s="275" t="s">
        <v>62</v>
      </c>
      <c r="B43" s="275" t="s">
        <v>149</v>
      </c>
      <c r="C43" s="76">
        <v>2017</v>
      </c>
      <c r="D43" s="81">
        <v>2.9420000000000002</v>
      </c>
      <c r="E43" s="83" t="s">
        <v>11</v>
      </c>
      <c r="F43" s="83" t="s">
        <v>11</v>
      </c>
      <c r="G43" s="83" t="s">
        <v>11</v>
      </c>
      <c r="H43" s="83" t="s">
        <v>11</v>
      </c>
      <c r="I43" s="79">
        <v>2.9420000000000002</v>
      </c>
      <c r="J43" s="79"/>
      <c r="K43" s="75" t="s">
        <v>11</v>
      </c>
      <c r="L43" s="275" t="s">
        <v>71</v>
      </c>
      <c r="M43" s="275" t="s">
        <v>150</v>
      </c>
    </row>
    <row r="44" spans="1:13" ht="27.6" customHeight="1">
      <c r="A44" s="275"/>
      <c r="B44" s="275"/>
      <c r="C44" s="76">
        <v>2018</v>
      </c>
      <c r="D44" s="83">
        <f>I44</f>
        <v>5</v>
      </c>
      <c r="E44" s="83" t="s">
        <v>11</v>
      </c>
      <c r="F44" s="83" t="s">
        <v>11</v>
      </c>
      <c r="G44" s="83" t="s">
        <v>11</v>
      </c>
      <c r="H44" s="83" t="s">
        <v>11</v>
      </c>
      <c r="I44" s="82">
        <v>5</v>
      </c>
      <c r="J44" s="79"/>
      <c r="K44" s="75" t="s">
        <v>11</v>
      </c>
      <c r="L44" s="275"/>
      <c r="M44" s="275"/>
    </row>
    <row r="45" spans="1:13" ht="28.5" customHeight="1" thickBot="1">
      <c r="A45" s="275"/>
      <c r="B45" s="275"/>
      <c r="C45" s="75">
        <v>2019</v>
      </c>
      <c r="D45" s="82">
        <f>I45</f>
        <v>5</v>
      </c>
      <c r="E45" s="82" t="s">
        <v>11</v>
      </c>
      <c r="F45" s="158" t="s">
        <v>11</v>
      </c>
      <c r="G45" s="158" t="s">
        <v>11</v>
      </c>
      <c r="H45" s="82" t="s">
        <v>11</v>
      </c>
      <c r="I45" s="281">
        <v>5</v>
      </c>
      <c r="J45" s="281"/>
      <c r="K45" s="75" t="s">
        <v>11</v>
      </c>
      <c r="L45" s="275"/>
      <c r="M45" s="275"/>
    </row>
    <row r="46" spans="1:13" ht="25.5" hidden="1" customHeight="1">
      <c r="A46" s="275"/>
      <c r="B46" s="275"/>
      <c r="C46" s="282" t="s">
        <v>151</v>
      </c>
      <c r="D46" s="284" t="s">
        <v>11</v>
      </c>
      <c r="E46" s="284" t="s">
        <v>11</v>
      </c>
      <c r="F46" s="157"/>
      <c r="G46" s="157"/>
      <c r="H46" s="284" t="s">
        <v>11</v>
      </c>
      <c r="I46" s="284" t="s">
        <v>11</v>
      </c>
      <c r="J46" s="284"/>
      <c r="K46" s="282" t="s">
        <v>11</v>
      </c>
      <c r="L46" s="275"/>
      <c r="M46" s="275"/>
    </row>
    <row r="47" spans="1:13" ht="16.5" hidden="1">
      <c r="A47" s="275"/>
      <c r="B47" s="275"/>
      <c r="C47" s="282"/>
      <c r="D47" s="284"/>
      <c r="E47" s="284"/>
      <c r="F47" s="157"/>
      <c r="G47" s="157"/>
      <c r="H47" s="284"/>
      <c r="I47" s="284"/>
      <c r="J47" s="284"/>
      <c r="K47" s="282"/>
      <c r="L47" s="275"/>
      <c r="M47" s="275"/>
    </row>
    <row r="48" spans="1:13" ht="16.5" hidden="1">
      <c r="A48" s="275"/>
      <c r="B48" s="275"/>
      <c r="C48" s="282"/>
      <c r="D48" s="284"/>
      <c r="E48" s="284"/>
      <c r="F48" s="157"/>
      <c r="G48" s="157"/>
      <c r="H48" s="284"/>
      <c r="I48" s="284"/>
      <c r="J48" s="284"/>
      <c r="K48" s="282"/>
      <c r="L48" s="275"/>
      <c r="M48" s="275"/>
    </row>
    <row r="49" spans="1:19" ht="16.5" hidden="1">
      <c r="A49" s="275"/>
      <c r="B49" s="275"/>
      <c r="C49" s="282"/>
      <c r="D49" s="284"/>
      <c r="E49" s="284"/>
      <c r="F49" s="157"/>
      <c r="G49" s="157"/>
      <c r="H49" s="284"/>
      <c r="I49" s="284"/>
      <c r="J49" s="284"/>
      <c r="K49" s="282"/>
      <c r="L49" s="275"/>
      <c r="M49" s="275"/>
    </row>
    <row r="50" spans="1:19" ht="16.5" hidden="1">
      <c r="A50" s="275"/>
      <c r="B50" s="275"/>
      <c r="C50" s="282"/>
      <c r="D50" s="284"/>
      <c r="E50" s="284"/>
      <c r="F50" s="157"/>
      <c r="G50" s="157"/>
      <c r="H50" s="284"/>
      <c r="I50" s="284"/>
      <c r="J50" s="284"/>
      <c r="K50" s="282"/>
      <c r="L50" s="275"/>
      <c r="M50" s="275"/>
    </row>
    <row r="51" spans="1:19" ht="16.5" hidden="1">
      <c r="A51" s="275"/>
      <c r="B51" s="275"/>
      <c r="C51" s="282"/>
      <c r="D51" s="284"/>
      <c r="E51" s="284"/>
      <c r="F51" s="157"/>
      <c r="G51" s="157"/>
      <c r="H51" s="284"/>
      <c r="I51" s="284"/>
      <c r="J51" s="284"/>
      <c r="K51" s="282"/>
      <c r="L51" s="275"/>
      <c r="M51" s="275"/>
    </row>
    <row r="52" spans="1:19" ht="16.5" hidden="1">
      <c r="A52" s="275"/>
      <c r="B52" s="275"/>
      <c r="C52" s="282"/>
      <c r="D52" s="284"/>
      <c r="E52" s="284"/>
      <c r="F52" s="157"/>
      <c r="G52" s="157"/>
      <c r="H52" s="284"/>
      <c r="I52" s="284"/>
      <c r="J52" s="284"/>
      <c r="K52" s="282"/>
      <c r="L52" s="275"/>
      <c r="M52" s="275"/>
    </row>
    <row r="53" spans="1:19" ht="32.25" customHeight="1" thickBot="1">
      <c r="A53" s="275"/>
      <c r="B53" s="275"/>
      <c r="C53" s="84">
        <v>2020</v>
      </c>
      <c r="D53" s="85">
        <v>5</v>
      </c>
      <c r="E53" s="85" t="s">
        <v>11</v>
      </c>
      <c r="F53" s="157" t="s">
        <v>11</v>
      </c>
      <c r="G53" s="157" t="s">
        <v>11</v>
      </c>
      <c r="H53" s="85" t="s">
        <v>11</v>
      </c>
      <c r="I53" s="85">
        <v>5</v>
      </c>
      <c r="J53" s="85"/>
      <c r="K53" s="84" t="s">
        <v>11</v>
      </c>
      <c r="L53" s="275"/>
      <c r="M53" s="275"/>
    </row>
    <row r="54" spans="1:19" ht="29.25" customHeight="1" thickBot="1">
      <c r="A54" s="280" t="s">
        <v>66</v>
      </c>
      <c r="B54" s="275" t="s">
        <v>152</v>
      </c>
      <c r="C54" s="75">
        <v>2017</v>
      </c>
      <c r="D54" s="82">
        <v>63</v>
      </c>
      <c r="E54" s="82" t="s">
        <v>11</v>
      </c>
      <c r="F54" s="158" t="s">
        <v>11</v>
      </c>
      <c r="G54" s="158" t="s">
        <v>11</v>
      </c>
      <c r="H54" s="86" t="s">
        <v>11</v>
      </c>
      <c r="I54" s="82">
        <v>3</v>
      </c>
      <c r="J54" s="79"/>
      <c r="K54" s="87">
        <v>60</v>
      </c>
      <c r="L54" s="224" t="s">
        <v>153</v>
      </c>
      <c r="M54" s="275" t="s">
        <v>154</v>
      </c>
      <c r="Q54" s="274"/>
      <c r="R54" s="88"/>
      <c r="S54" s="88"/>
    </row>
    <row r="55" spans="1:19" ht="26.65" customHeight="1">
      <c r="A55" s="280"/>
      <c r="B55" s="275"/>
      <c r="C55" s="75">
        <v>2018</v>
      </c>
      <c r="D55" s="82">
        <f>I55</f>
        <v>3</v>
      </c>
      <c r="E55" s="82" t="s">
        <v>11</v>
      </c>
      <c r="F55" s="158" t="s">
        <v>11</v>
      </c>
      <c r="G55" s="158" t="s">
        <v>11</v>
      </c>
      <c r="H55" s="86" t="s">
        <v>11</v>
      </c>
      <c r="I55" s="82">
        <v>3</v>
      </c>
      <c r="J55" s="79"/>
      <c r="K55" s="89" t="s">
        <v>11</v>
      </c>
      <c r="L55" s="224"/>
      <c r="M55" s="224"/>
      <c r="Q55" s="274"/>
      <c r="R55" s="88"/>
      <c r="S55" s="88"/>
    </row>
    <row r="56" spans="1:19" ht="25.7" customHeight="1" thickBot="1">
      <c r="A56" s="280"/>
      <c r="B56" s="275"/>
      <c r="C56" s="75">
        <v>2019</v>
      </c>
      <c r="D56" s="82">
        <f>I56</f>
        <v>3</v>
      </c>
      <c r="E56" s="82" t="s">
        <v>11</v>
      </c>
      <c r="F56" s="158" t="s">
        <v>11</v>
      </c>
      <c r="G56" s="158" t="s">
        <v>11</v>
      </c>
      <c r="H56" s="86" t="s">
        <v>11</v>
      </c>
      <c r="I56" s="82">
        <v>3</v>
      </c>
      <c r="J56" s="79"/>
      <c r="K56" s="89" t="s">
        <v>11</v>
      </c>
      <c r="L56" s="224"/>
      <c r="M56" s="224"/>
      <c r="Q56" s="274"/>
      <c r="R56" s="88"/>
      <c r="S56" s="88"/>
    </row>
    <row r="57" spans="1:19" ht="28.5" hidden="1" customHeight="1">
      <c r="A57" s="280"/>
      <c r="B57" s="275"/>
      <c r="C57"/>
      <c r="D57"/>
      <c r="E57"/>
      <c r="F57"/>
      <c r="G57"/>
      <c r="H57"/>
      <c r="I57"/>
      <c r="J57"/>
      <c r="K57"/>
      <c r="L57" s="224"/>
      <c r="M57" s="224"/>
      <c r="Q57" s="274"/>
      <c r="R57" s="88"/>
      <c r="S57" s="88"/>
    </row>
    <row r="58" spans="1:19" ht="33" hidden="1" customHeight="1">
      <c r="A58" s="280"/>
      <c r="B58" s="275"/>
      <c r="C58"/>
      <c r="D58"/>
      <c r="E58"/>
      <c r="F58"/>
      <c r="G58"/>
      <c r="H58"/>
      <c r="I58"/>
      <c r="J58"/>
      <c r="K58"/>
      <c r="L58" s="224"/>
      <c r="M58" s="224"/>
      <c r="Q58" s="274"/>
      <c r="R58" s="88"/>
      <c r="S58" s="88"/>
    </row>
    <row r="59" spans="1:19" ht="23.25" hidden="1" customHeight="1">
      <c r="A59" s="280"/>
      <c r="B59" s="275"/>
      <c r="C59"/>
      <c r="D59"/>
      <c r="E59"/>
      <c r="F59"/>
      <c r="G59"/>
      <c r="H59"/>
      <c r="I59"/>
      <c r="J59"/>
      <c r="K59"/>
      <c r="L59" s="224"/>
      <c r="M59" s="224"/>
      <c r="Q59" s="274"/>
      <c r="R59" s="88"/>
      <c r="S59" s="88"/>
    </row>
    <row r="60" spans="1:19" ht="30" hidden="1" customHeight="1">
      <c r="A60" s="280"/>
      <c r="B60" s="275"/>
      <c r="C60"/>
      <c r="D60"/>
      <c r="E60"/>
      <c r="F60"/>
      <c r="G60"/>
      <c r="H60"/>
      <c r="I60"/>
      <c r="J60"/>
      <c r="K60"/>
      <c r="L60" s="224"/>
      <c r="M60" s="224"/>
      <c r="Q60" s="88"/>
      <c r="R60" s="88"/>
      <c r="S60" s="88"/>
    </row>
    <row r="61" spans="1:19" ht="37.5" hidden="1" customHeight="1">
      <c r="A61" s="280"/>
      <c r="B61" s="275"/>
      <c r="C61"/>
      <c r="D61"/>
      <c r="E61"/>
      <c r="F61"/>
      <c r="G61"/>
      <c r="H61"/>
      <c r="I61"/>
      <c r="J61"/>
      <c r="K61"/>
      <c r="L61" s="224"/>
      <c r="M61" s="224"/>
    </row>
    <row r="62" spans="1:19" ht="29.25" hidden="1" customHeight="1">
      <c r="A62" s="280"/>
      <c r="B62" s="275"/>
      <c r="C62"/>
      <c r="D62"/>
      <c r="E62"/>
      <c r="F62"/>
      <c r="G62"/>
      <c r="H62"/>
      <c r="I62"/>
      <c r="J62"/>
      <c r="K62"/>
      <c r="L62" s="224"/>
      <c r="M62" s="224"/>
    </row>
    <row r="63" spans="1:19" ht="29.25" customHeight="1" thickBot="1">
      <c r="A63" s="280"/>
      <c r="B63" s="275"/>
      <c r="C63" s="90">
        <v>2020</v>
      </c>
      <c r="D63" s="174">
        <v>3</v>
      </c>
      <c r="E63" s="173" t="s">
        <v>11</v>
      </c>
      <c r="F63" s="177" t="s">
        <v>11</v>
      </c>
      <c r="G63" s="177" t="s">
        <v>11</v>
      </c>
      <c r="H63" s="173" t="s">
        <v>11</v>
      </c>
      <c r="I63" s="176">
        <v>3</v>
      </c>
      <c r="J63"/>
      <c r="K63" t="s">
        <v>11</v>
      </c>
      <c r="L63" s="224"/>
      <c r="M63" s="224"/>
    </row>
    <row r="64" spans="1:19" ht="65.849999999999994" customHeight="1" thickBot="1">
      <c r="A64" s="75">
        <v>10</v>
      </c>
      <c r="B64" s="91" t="s">
        <v>155</v>
      </c>
      <c r="C64" s="76" t="s">
        <v>14</v>
      </c>
      <c r="D64" s="92" t="s">
        <v>11</v>
      </c>
      <c r="E64" s="81" t="s">
        <v>11</v>
      </c>
      <c r="F64" s="81" t="s">
        <v>11</v>
      </c>
      <c r="G64" s="81" t="s">
        <v>11</v>
      </c>
      <c r="H64" s="92" t="s">
        <v>11</v>
      </c>
      <c r="I64" s="175" t="s">
        <v>11</v>
      </c>
      <c r="J64" s="93"/>
      <c r="K64" s="75" t="s">
        <v>11</v>
      </c>
      <c r="L64" s="91" t="s">
        <v>140</v>
      </c>
      <c r="M64" s="91" t="s">
        <v>156</v>
      </c>
    </row>
    <row r="65" spans="1:13" ht="21.4" customHeight="1" thickBot="1">
      <c r="A65" s="275"/>
      <c r="B65" s="276" t="s">
        <v>73</v>
      </c>
      <c r="C65" s="94">
        <v>2017</v>
      </c>
      <c r="D65" s="179">
        <f>D54+D43+D39+D26</f>
        <v>90.942000000000007</v>
      </c>
      <c r="E65" s="95" t="s">
        <v>11</v>
      </c>
      <c r="F65" s="95" t="s">
        <v>11</v>
      </c>
      <c r="G65" s="95" t="s">
        <v>11</v>
      </c>
      <c r="H65" s="95" t="s">
        <v>11</v>
      </c>
      <c r="I65" s="277">
        <f>I26+I39+I43+I54</f>
        <v>30.942</v>
      </c>
      <c r="J65" s="277"/>
      <c r="K65" s="87">
        <v>60</v>
      </c>
      <c r="L65" s="278"/>
      <c r="M65" s="278"/>
    </row>
    <row r="66" spans="1:13" ht="21.4" customHeight="1">
      <c r="A66" s="275"/>
      <c r="B66" s="276"/>
      <c r="C66" s="94">
        <v>2018</v>
      </c>
      <c r="D66" s="95">
        <f>I66</f>
        <v>33</v>
      </c>
      <c r="E66" s="95" t="s">
        <v>11</v>
      </c>
      <c r="F66" s="95" t="s">
        <v>11</v>
      </c>
      <c r="G66" s="95" t="s">
        <v>11</v>
      </c>
      <c r="H66" s="95" t="s">
        <v>11</v>
      </c>
      <c r="I66" s="279">
        <f>I28+I40+I44+I55</f>
        <v>33</v>
      </c>
      <c r="J66" s="279"/>
      <c r="K66" s="75" t="s">
        <v>11</v>
      </c>
      <c r="L66" s="278"/>
      <c r="M66" s="278"/>
    </row>
    <row r="67" spans="1:13" ht="22.35" customHeight="1">
      <c r="A67" s="275"/>
      <c r="B67" s="276"/>
      <c r="C67" s="94">
        <v>2019</v>
      </c>
      <c r="D67" s="95">
        <f>I67</f>
        <v>33</v>
      </c>
      <c r="E67" s="95" t="s">
        <v>11</v>
      </c>
      <c r="F67" s="95" t="s">
        <v>11</v>
      </c>
      <c r="G67" s="95" t="s">
        <v>11</v>
      </c>
      <c r="H67" s="95" t="s">
        <v>11</v>
      </c>
      <c r="I67" s="279">
        <f>I29+I41+I45+I56</f>
        <v>33</v>
      </c>
      <c r="J67" s="279"/>
      <c r="K67" s="75" t="s">
        <v>11</v>
      </c>
      <c r="L67" s="278"/>
      <c r="M67" s="278"/>
    </row>
    <row r="68" spans="1:13" ht="22.35" customHeight="1">
      <c r="A68" s="275"/>
      <c r="B68" s="276"/>
      <c r="C68" s="94">
        <v>2020</v>
      </c>
      <c r="D68" s="95">
        <f>D63+D53+D42+D30</f>
        <v>33</v>
      </c>
      <c r="E68" s="95"/>
      <c r="F68" s="95" t="s">
        <v>11</v>
      </c>
      <c r="G68" s="95" t="s">
        <v>11</v>
      </c>
      <c r="H68" s="95" t="s">
        <v>11</v>
      </c>
      <c r="I68" s="96">
        <f>I63+I53+I42+I30</f>
        <v>33</v>
      </c>
      <c r="J68" s="96"/>
      <c r="K68" s="75"/>
      <c r="L68" s="278"/>
      <c r="M68" s="278"/>
    </row>
    <row r="69" spans="1:13" ht="21.4" customHeight="1">
      <c r="A69" s="275"/>
      <c r="B69" s="276"/>
      <c r="C69" s="94" t="s">
        <v>14</v>
      </c>
      <c r="D69" s="92">
        <f>D65+D66+D67+D68</f>
        <v>189.94200000000001</v>
      </c>
      <c r="E69" s="95" t="s">
        <v>11</v>
      </c>
      <c r="F69" s="95"/>
      <c r="G69" s="95" t="s">
        <v>11</v>
      </c>
      <c r="H69" s="95" t="s">
        <v>11</v>
      </c>
      <c r="I69" s="277">
        <f>I65+I66+I67+I68</f>
        <v>129.94200000000001</v>
      </c>
      <c r="J69" s="277"/>
      <c r="K69" s="87">
        <v>60</v>
      </c>
      <c r="L69" s="278"/>
      <c r="M69" s="278"/>
    </row>
    <row r="70" spans="1:13" ht="18" customHeight="1"/>
  </sheetData>
  <sheetProtection selectLockedCells="1" selectUnlockedCells="1"/>
  <mergeCells count="105">
    <mergeCell ref="J9:K9"/>
    <mergeCell ref="A10:M10"/>
    <mergeCell ref="B22:B25"/>
    <mergeCell ref="I22:J22"/>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D26:D27"/>
    <mergeCell ref="E26:E27"/>
    <mergeCell ref="C17:C18"/>
    <mergeCell ref="D17:D18"/>
    <mergeCell ref="E17:E18"/>
    <mergeCell ref="H17:H18"/>
    <mergeCell ref="F17:F18"/>
    <mergeCell ref="G17:G18"/>
    <mergeCell ref="A22:A25"/>
    <mergeCell ref="M26:M30"/>
    <mergeCell ref="I28:J28"/>
    <mergeCell ref="I29:J29"/>
    <mergeCell ref="A31:A34"/>
    <mergeCell ref="B31:B34"/>
    <mergeCell ref="I31:J31"/>
    <mergeCell ref="L31:L34"/>
    <mergeCell ref="M31:M38"/>
    <mergeCell ref="I32:J32"/>
    <mergeCell ref="I33:J33"/>
    <mergeCell ref="A35:A38"/>
    <mergeCell ref="B35:B38"/>
    <mergeCell ref="I35:J35"/>
    <mergeCell ref="L35:L38"/>
    <mergeCell ref="I36:J36"/>
    <mergeCell ref="H26:H27"/>
    <mergeCell ref="I26:J27"/>
    <mergeCell ref="K26:K27"/>
    <mergeCell ref="L26:L30"/>
    <mergeCell ref="F26:F27"/>
    <mergeCell ref="G26:G27"/>
    <mergeCell ref="A26:A30"/>
    <mergeCell ref="B26:B30"/>
    <mergeCell ref="C26:C27"/>
    <mergeCell ref="M39:M42"/>
    <mergeCell ref="I40:J40"/>
    <mergeCell ref="I41:J41"/>
    <mergeCell ref="L43:L53"/>
    <mergeCell ref="M43:M53"/>
    <mergeCell ref="I45:J45"/>
    <mergeCell ref="K46:K52"/>
    <mergeCell ref="I37:J37"/>
    <mergeCell ref="A39:A42"/>
    <mergeCell ref="B39:B42"/>
    <mergeCell ref="I39:J39"/>
    <mergeCell ref="L39:L42"/>
    <mergeCell ref="A43:A53"/>
    <mergeCell ref="B43:B53"/>
    <mergeCell ref="C46:C52"/>
    <mergeCell ref="D46:D52"/>
    <mergeCell ref="E46:E52"/>
    <mergeCell ref="H46:H52"/>
    <mergeCell ref="I46:J52"/>
    <mergeCell ref="Q54:Q59"/>
    <mergeCell ref="A65:A69"/>
    <mergeCell ref="B65:B69"/>
    <mergeCell ref="I65:J65"/>
    <mergeCell ref="L65:L69"/>
    <mergeCell ref="M65:M69"/>
    <mergeCell ref="I66:J66"/>
    <mergeCell ref="A54:A63"/>
    <mergeCell ref="B54:B63"/>
    <mergeCell ref="I69:J69"/>
    <mergeCell ref="L54:L63"/>
    <mergeCell ref="M54:M63"/>
    <mergeCell ref="I67:J67"/>
  </mergeCells>
  <pageMargins left="0.2" right="0.2" top="0.39374999999999999" bottom="0.51180555555555551" header="0.51180555555555551" footer="0.51180555555555551"/>
  <pageSetup paperSize="9" scale="55" firstPageNumber="0" orientation="landscape" horizontalDpi="300" verticalDpi="300" r:id="rId1"/>
  <headerFooter alignWithMargins="0"/>
  <rowBreaks count="1" manualBreakCount="1">
    <brk id="30"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4"/>
  <sheetViews>
    <sheetView view="pageBreakPreview" zoomScale="84" zoomScaleSheetLayoutView="84" workbookViewId="0">
      <selection sqref="A1:L1"/>
    </sheetView>
  </sheetViews>
  <sheetFormatPr defaultColWidth="13.7109375" defaultRowHeight="58.7" customHeight="1"/>
  <cols>
    <col min="1" max="1" width="13.7109375" style="38" customWidth="1"/>
    <col min="2" max="2" width="55.5703125" style="38" customWidth="1"/>
    <col min="3" max="3" width="13.140625" style="38" customWidth="1"/>
    <col min="4" max="4" width="11.5703125" style="38" customWidth="1"/>
    <col min="5" max="7" width="9" style="38" customWidth="1"/>
    <col min="8" max="8" width="15.140625" style="38" customWidth="1"/>
    <col min="9" max="9" width="13.7109375" style="38" customWidth="1"/>
    <col min="10" max="10" width="11.42578125" style="38" customWidth="1"/>
    <col min="11" max="11" width="39.85546875" style="38" customWidth="1"/>
    <col min="12" max="12" width="57.140625" style="38" customWidth="1"/>
    <col min="13" max="16384" width="13.7109375" style="38"/>
  </cols>
  <sheetData>
    <row r="1" spans="1:12" ht="56.25" customHeight="1">
      <c r="A1" s="305"/>
      <c r="B1" s="306"/>
      <c r="C1" s="306"/>
      <c r="D1" s="306"/>
      <c r="E1" s="306"/>
      <c r="F1" s="306"/>
      <c r="G1" s="306"/>
      <c r="H1" s="306"/>
      <c r="I1" s="306"/>
      <c r="J1" s="306"/>
      <c r="K1" s="306"/>
      <c r="L1" s="306"/>
    </row>
    <row r="2" spans="1:12" ht="45.6" customHeight="1">
      <c r="A2" s="314" t="s">
        <v>128</v>
      </c>
      <c r="B2" s="314"/>
      <c r="C2" s="314"/>
      <c r="D2" s="314"/>
      <c r="E2" s="314"/>
      <c r="F2" s="314"/>
      <c r="G2" s="314"/>
      <c r="H2" s="314"/>
      <c r="I2" s="314"/>
      <c r="J2" s="314"/>
      <c r="K2" s="314"/>
      <c r="L2" s="314"/>
    </row>
    <row r="3" spans="1:12" ht="20.85" customHeight="1" thickBot="1">
      <c r="A3" s="315" t="s">
        <v>157</v>
      </c>
      <c r="B3" s="315"/>
      <c r="C3" s="315"/>
      <c r="D3" s="315"/>
      <c r="E3" s="315"/>
      <c r="F3" s="315"/>
      <c r="G3" s="315"/>
      <c r="H3" s="315"/>
      <c r="I3" s="315"/>
      <c r="J3" s="315"/>
      <c r="K3" s="315"/>
      <c r="L3" s="315"/>
    </row>
    <row r="4" spans="1:12" ht="31.5" customHeight="1" thickBot="1">
      <c r="A4" s="275" t="s">
        <v>28</v>
      </c>
      <c r="B4" s="275" t="s">
        <v>1</v>
      </c>
      <c r="C4" s="275" t="s">
        <v>2</v>
      </c>
      <c r="D4" s="275" t="s">
        <v>158</v>
      </c>
      <c r="E4" s="275" t="s">
        <v>30</v>
      </c>
      <c r="F4" s="275"/>
      <c r="G4" s="275"/>
      <c r="H4" s="275"/>
      <c r="I4" s="275"/>
      <c r="J4" s="275" t="s">
        <v>7</v>
      </c>
      <c r="K4" s="275" t="s">
        <v>357</v>
      </c>
      <c r="L4" s="275" t="s">
        <v>352</v>
      </c>
    </row>
    <row r="5" spans="1:12" ht="31.5" customHeight="1" thickBot="1">
      <c r="A5" s="275"/>
      <c r="B5" s="275"/>
      <c r="C5" s="275"/>
      <c r="D5" s="275"/>
      <c r="E5" s="275" t="s">
        <v>5</v>
      </c>
      <c r="F5" s="280" t="s">
        <v>6</v>
      </c>
      <c r="G5" s="316"/>
      <c r="H5" s="316"/>
      <c r="I5" s="298"/>
      <c r="J5" s="275"/>
      <c r="K5" s="275"/>
      <c r="L5" s="275"/>
    </row>
    <row r="6" spans="1:12" ht="31.5" customHeight="1" thickBot="1">
      <c r="A6" s="275"/>
      <c r="B6" s="275"/>
      <c r="C6" s="275"/>
      <c r="D6" s="275"/>
      <c r="E6" s="275"/>
      <c r="F6" s="292" t="s">
        <v>8</v>
      </c>
      <c r="G6" s="293"/>
      <c r="H6" s="293"/>
      <c r="I6" s="301" t="s">
        <v>9</v>
      </c>
      <c r="J6" s="294"/>
      <c r="K6" s="275"/>
      <c r="L6" s="275"/>
    </row>
    <row r="7" spans="1:12" ht="87.75" customHeight="1" thickBot="1">
      <c r="A7" s="275"/>
      <c r="B7" s="275"/>
      <c r="C7" s="275"/>
      <c r="D7" s="275"/>
      <c r="E7" s="280"/>
      <c r="F7" s="301" t="s">
        <v>348</v>
      </c>
      <c r="G7" s="295" t="s">
        <v>349</v>
      </c>
      <c r="H7" s="296"/>
      <c r="I7" s="317"/>
      <c r="J7" s="294"/>
      <c r="K7" s="275"/>
      <c r="L7" s="275"/>
    </row>
    <row r="8" spans="1:12" ht="21" customHeight="1" thickBot="1">
      <c r="A8" s="275"/>
      <c r="B8" s="275"/>
      <c r="C8" s="275"/>
      <c r="D8" s="275"/>
      <c r="E8" s="280"/>
      <c r="F8" s="302"/>
      <c r="G8" s="180" t="s">
        <v>350</v>
      </c>
      <c r="H8" s="171" t="s">
        <v>351</v>
      </c>
      <c r="I8" s="302"/>
      <c r="J8" s="294"/>
      <c r="K8" s="275"/>
      <c r="L8" s="275"/>
    </row>
    <row r="9" spans="1:12" ht="30" customHeight="1" thickBot="1">
      <c r="A9" s="77">
        <v>1</v>
      </c>
      <c r="B9" s="76">
        <v>2</v>
      </c>
      <c r="C9" s="76">
        <v>3</v>
      </c>
      <c r="D9" s="76">
        <v>4</v>
      </c>
      <c r="E9" s="76">
        <v>5</v>
      </c>
      <c r="F9" s="76">
        <v>6</v>
      </c>
      <c r="G9" s="76">
        <v>7</v>
      </c>
      <c r="H9" s="76">
        <v>8</v>
      </c>
      <c r="I9" s="76">
        <v>9</v>
      </c>
      <c r="J9" s="76">
        <v>10</v>
      </c>
      <c r="K9" s="76">
        <v>11</v>
      </c>
      <c r="L9" s="76">
        <v>12</v>
      </c>
    </row>
    <row r="10" spans="1:12" ht="33.75" customHeight="1" thickBot="1">
      <c r="A10" s="242" t="s">
        <v>159</v>
      </c>
      <c r="B10" s="242"/>
      <c r="C10" s="242"/>
      <c r="D10" s="242"/>
      <c r="E10" s="242"/>
      <c r="F10" s="242"/>
      <c r="G10" s="242"/>
      <c r="H10" s="242"/>
      <c r="I10" s="242"/>
      <c r="J10" s="242"/>
      <c r="K10" s="242"/>
      <c r="L10" s="242"/>
    </row>
    <row r="11" spans="1:12" ht="46.5" customHeight="1">
      <c r="A11" s="313" t="s">
        <v>160</v>
      </c>
      <c r="B11" s="313"/>
      <c r="C11" s="313"/>
      <c r="D11" s="313"/>
      <c r="E11" s="313"/>
      <c r="F11" s="313"/>
      <c r="G11" s="313"/>
      <c r="H11" s="313"/>
      <c r="I11" s="313"/>
      <c r="J11" s="313"/>
      <c r="K11" s="313"/>
      <c r="L11" s="313"/>
    </row>
    <row r="12" spans="1:12" ht="26.25" customHeight="1" thickBot="1">
      <c r="A12" s="304" t="s">
        <v>161</v>
      </c>
      <c r="B12" s="304"/>
      <c r="C12" s="304"/>
      <c r="D12" s="304"/>
      <c r="E12" s="304"/>
      <c r="F12" s="304"/>
      <c r="G12" s="304"/>
      <c r="H12" s="304"/>
      <c r="I12" s="304"/>
      <c r="J12" s="304"/>
      <c r="K12" s="304"/>
      <c r="L12" s="304"/>
    </row>
    <row r="13" spans="1:12" ht="23.85" customHeight="1" thickBot="1">
      <c r="A13" s="275" t="s">
        <v>34</v>
      </c>
      <c r="B13" s="275" t="s">
        <v>162</v>
      </c>
      <c r="C13" s="76">
        <v>2017</v>
      </c>
      <c r="D13" s="83">
        <v>30</v>
      </c>
      <c r="E13" s="83" t="s">
        <v>11</v>
      </c>
      <c r="F13" s="83"/>
      <c r="G13" s="83"/>
      <c r="H13" s="83" t="s">
        <v>11</v>
      </c>
      <c r="I13" s="83">
        <v>30</v>
      </c>
      <c r="J13" s="76" t="s">
        <v>11</v>
      </c>
      <c r="K13" s="275" t="s">
        <v>163</v>
      </c>
      <c r="L13" s="275" t="s">
        <v>164</v>
      </c>
    </row>
    <row r="14" spans="1:12" ht="48" customHeight="1" thickBot="1">
      <c r="A14" s="275"/>
      <c r="B14" s="275"/>
      <c r="C14" s="76">
        <v>2018</v>
      </c>
      <c r="D14" s="83">
        <v>30</v>
      </c>
      <c r="E14" s="83" t="s">
        <v>11</v>
      </c>
      <c r="F14" s="83"/>
      <c r="G14" s="83"/>
      <c r="H14" s="83" t="s">
        <v>11</v>
      </c>
      <c r="I14" s="83">
        <v>30</v>
      </c>
      <c r="J14" s="76" t="s">
        <v>11</v>
      </c>
      <c r="K14" s="275"/>
      <c r="L14" s="275"/>
    </row>
    <row r="15" spans="1:12" ht="48" customHeight="1" thickBot="1">
      <c r="A15" s="275"/>
      <c r="B15" s="275"/>
      <c r="C15" s="76">
        <v>2019</v>
      </c>
      <c r="D15" s="83">
        <v>30</v>
      </c>
      <c r="E15" s="83" t="s">
        <v>11</v>
      </c>
      <c r="F15" s="83"/>
      <c r="G15" s="83"/>
      <c r="H15" s="83" t="s">
        <v>11</v>
      </c>
      <c r="I15" s="83">
        <v>30</v>
      </c>
      <c r="J15" s="76" t="s">
        <v>11</v>
      </c>
      <c r="K15" s="275"/>
      <c r="L15" s="275"/>
    </row>
    <row r="16" spans="1:12" ht="90.95" customHeight="1" thickBot="1">
      <c r="A16" s="275"/>
      <c r="B16" s="275"/>
      <c r="C16" s="76">
        <v>2020</v>
      </c>
      <c r="D16" s="83">
        <v>30</v>
      </c>
      <c r="E16" s="83" t="s">
        <v>11</v>
      </c>
      <c r="F16" s="83"/>
      <c r="G16" s="83"/>
      <c r="H16" s="83" t="s">
        <v>11</v>
      </c>
      <c r="I16" s="83">
        <v>30</v>
      </c>
      <c r="J16" s="76" t="s">
        <v>11</v>
      </c>
      <c r="K16" s="275"/>
      <c r="L16" s="275"/>
    </row>
    <row r="17" spans="1:12" ht="36.6" customHeight="1" thickBot="1">
      <c r="A17" s="84" t="s">
        <v>38</v>
      </c>
      <c r="B17" s="84" t="s">
        <v>165</v>
      </c>
      <c r="C17" s="84" t="s">
        <v>14</v>
      </c>
      <c r="D17" s="97" t="s">
        <v>11</v>
      </c>
      <c r="E17" s="97" t="s">
        <v>11</v>
      </c>
      <c r="F17" s="162" t="s">
        <v>11</v>
      </c>
      <c r="G17" s="162" t="s">
        <v>11</v>
      </c>
      <c r="H17" s="97" t="s">
        <v>11</v>
      </c>
      <c r="I17" s="97" t="s">
        <v>11</v>
      </c>
      <c r="J17" s="84" t="s">
        <v>11</v>
      </c>
      <c r="K17" s="75" t="s">
        <v>166</v>
      </c>
      <c r="L17" s="80" t="s">
        <v>167</v>
      </c>
    </row>
    <row r="18" spans="1:12" ht="23.1" customHeight="1" thickBot="1">
      <c r="A18" s="282" t="s">
        <v>42</v>
      </c>
      <c r="B18" s="282" t="s">
        <v>168</v>
      </c>
      <c r="C18" s="282" t="s">
        <v>14</v>
      </c>
      <c r="D18" s="307" t="s">
        <v>11</v>
      </c>
      <c r="E18" s="307" t="s">
        <v>11</v>
      </c>
      <c r="F18" s="307" t="s">
        <v>11</v>
      </c>
      <c r="G18" s="307" t="s">
        <v>11</v>
      </c>
      <c r="H18" s="307" t="s">
        <v>11</v>
      </c>
      <c r="I18" s="307" t="s">
        <v>11</v>
      </c>
      <c r="J18" s="282" t="s">
        <v>11</v>
      </c>
      <c r="K18" s="275" t="s">
        <v>169</v>
      </c>
      <c r="L18" s="282" t="s">
        <v>170</v>
      </c>
    </row>
    <row r="19" spans="1:12" ht="14.85" customHeight="1" thickBot="1">
      <c r="A19" s="282"/>
      <c r="B19" s="282"/>
      <c r="C19" s="282"/>
      <c r="D19" s="307"/>
      <c r="E19" s="307"/>
      <c r="F19" s="312"/>
      <c r="G19" s="312"/>
      <c r="H19" s="307"/>
      <c r="I19" s="307"/>
      <c r="J19" s="282"/>
      <c r="K19" s="282"/>
      <c r="L19" s="282"/>
    </row>
    <row r="20" spans="1:12" ht="29.1" customHeight="1" thickBot="1">
      <c r="A20" s="282"/>
      <c r="B20" s="282"/>
      <c r="C20" s="282"/>
      <c r="D20" s="307"/>
      <c r="E20" s="307"/>
      <c r="F20" s="308"/>
      <c r="G20" s="308"/>
      <c r="H20" s="307"/>
      <c r="I20" s="307"/>
      <c r="J20" s="282"/>
      <c r="K20" s="275"/>
      <c r="L20" s="282"/>
    </row>
    <row r="21" spans="1:12" ht="17.850000000000001" customHeight="1" thickBot="1">
      <c r="A21" s="275" t="s">
        <v>46</v>
      </c>
      <c r="B21" s="275" t="s">
        <v>171</v>
      </c>
      <c r="C21" s="275" t="s">
        <v>14</v>
      </c>
      <c r="D21" s="309" t="s">
        <v>11</v>
      </c>
      <c r="E21" s="309" t="s">
        <v>11</v>
      </c>
      <c r="F21" s="307" t="s">
        <v>11</v>
      </c>
      <c r="G21" s="307" t="s">
        <v>11</v>
      </c>
      <c r="H21" s="309" t="s">
        <v>11</v>
      </c>
      <c r="I21" s="309" t="s">
        <v>11</v>
      </c>
      <c r="J21" s="275" t="s">
        <v>11</v>
      </c>
      <c r="K21" s="275" t="s">
        <v>172</v>
      </c>
      <c r="L21" s="275" t="s">
        <v>173</v>
      </c>
    </row>
    <row r="22" spans="1:12" ht="18.95" customHeight="1" thickBot="1">
      <c r="A22" s="275"/>
      <c r="B22" s="275"/>
      <c r="C22" s="275"/>
      <c r="D22" s="309"/>
      <c r="E22" s="309"/>
      <c r="F22" s="312"/>
      <c r="G22" s="312"/>
      <c r="H22" s="309"/>
      <c r="I22" s="309"/>
      <c r="J22" s="275"/>
      <c r="K22" s="275"/>
      <c r="L22" s="275"/>
    </row>
    <row r="23" spans="1:12" ht="40.5" customHeight="1" thickBot="1">
      <c r="A23" s="275"/>
      <c r="B23" s="275"/>
      <c r="C23" s="275"/>
      <c r="D23" s="309"/>
      <c r="E23" s="309"/>
      <c r="F23" s="308"/>
      <c r="G23" s="308"/>
      <c r="H23" s="309"/>
      <c r="I23" s="309"/>
      <c r="J23" s="275"/>
      <c r="K23" s="275"/>
      <c r="L23" s="275"/>
    </row>
    <row r="24" spans="1:12" ht="19.5" customHeight="1" thickBot="1">
      <c r="A24" s="282" t="s">
        <v>50</v>
      </c>
      <c r="B24" s="282" t="s">
        <v>174</v>
      </c>
      <c r="C24" s="282" t="s">
        <v>14</v>
      </c>
      <c r="D24" s="307" t="s">
        <v>11</v>
      </c>
      <c r="E24" s="307" t="s">
        <v>11</v>
      </c>
      <c r="F24" s="307" t="s">
        <v>11</v>
      </c>
      <c r="G24" s="307" t="s">
        <v>11</v>
      </c>
      <c r="H24" s="307" t="s">
        <v>11</v>
      </c>
      <c r="I24" s="307" t="s">
        <v>11</v>
      </c>
      <c r="J24" s="282" t="s">
        <v>11</v>
      </c>
      <c r="K24" s="282" t="s">
        <v>175</v>
      </c>
      <c r="L24" s="282" t="s">
        <v>176</v>
      </c>
    </row>
    <row r="25" spans="1:12" ht="18.600000000000001" customHeight="1" thickBot="1">
      <c r="A25" s="282"/>
      <c r="B25" s="282"/>
      <c r="C25" s="282"/>
      <c r="D25" s="307"/>
      <c r="E25" s="307"/>
      <c r="F25" s="312"/>
      <c r="G25" s="312"/>
      <c r="H25" s="307"/>
      <c r="I25" s="307"/>
      <c r="J25" s="282"/>
      <c r="K25" s="282"/>
      <c r="L25" s="282"/>
    </row>
    <row r="26" spans="1:12" ht="58.7" customHeight="1" thickBot="1">
      <c r="A26" s="282"/>
      <c r="B26" s="282"/>
      <c r="C26" s="282"/>
      <c r="D26" s="307"/>
      <c r="E26" s="307"/>
      <c r="F26" s="308"/>
      <c r="G26" s="308"/>
      <c r="H26" s="307"/>
      <c r="I26" s="307"/>
      <c r="J26" s="282"/>
      <c r="K26" s="282"/>
      <c r="L26" s="282"/>
    </row>
    <row r="27" spans="1:12" ht="16.899999999999999" customHeight="1" thickBot="1">
      <c r="A27" s="275" t="s">
        <v>54</v>
      </c>
      <c r="B27" s="275" t="s">
        <v>177</v>
      </c>
      <c r="C27" s="275" t="s">
        <v>14</v>
      </c>
      <c r="D27" s="309" t="s">
        <v>11</v>
      </c>
      <c r="E27" s="309" t="s">
        <v>11</v>
      </c>
      <c r="F27" s="307" t="s">
        <v>11</v>
      </c>
      <c r="G27" s="307" t="s">
        <v>11</v>
      </c>
      <c r="H27" s="309" t="s">
        <v>11</v>
      </c>
      <c r="I27" s="309" t="s">
        <v>11</v>
      </c>
      <c r="J27" s="275" t="s">
        <v>11</v>
      </c>
      <c r="K27" s="275" t="s">
        <v>178</v>
      </c>
      <c r="L27" s="275" t="s">
        <v>179</v>
      </c>
    </row>
    <row r="28" spans="1:12" ht="29.85" customHeight="1" thickBot="1">
      <c r="A28" s="275"/>
      <c r="B28" s="275"/>
      <c r="C28" s="275"/>
      <c r="D28" s="309"/>
      <c r="E28" s="309"/>
      <c r="F28" s="308"/>
      <c r="G28" s="308"/>
      <c r="H28" s="309"/>
      <c r="I28" s="309"/>
      <c r="J28" s="275"/>
      <c r="K28" s="275"/>
      <c r="L28" s="275"/>
    </row>
    <row r="29" spans="1:12" ht="25.35" customHeight="1" thickBot="1">
      <c r="A29" s="275" t="s">
        <v>58</v>
      </c>
      <c r="B29" s="275" t="s">
        <v>180</v>
      </c>
      <c r="C29" s="75">
        <v>2017</v>
      </c>
      <c r="D29" s="87">
        <v>5</v>
      </c>
      <c r="E29" s="87"/>
      <c r="F29" s="160" t="s">
        <v>11</v>
      </c>
      <c r="G29" s="160" t="s">
        <v>11</v>
      </c>
      <c r="H29" s="87"/>
      <c r="I29" s="87">
        <v>5</v>
      </c>
      <c r="J29" s="75" t="s">
        <v>11</v>
      </c>
      <c r="K29" s="275" t="s">
        <v>178</v>
      </c>
      <c r="L29" s="275" t="s">
        <v>148</v>
      </c>
    </row>
    <row r="30" spans="1:12" ht="26.25" customHeight="1" thickBot="1">
      <c r="A30" s="275"/>
      <c r="B30" s="275"/>
      <c r="C30" s="76">
        <v>2018</v>
      </c>
      <c r="D30" s="98">
        <f>I30</f>
        <v>5</v>
      </c>
      <c r="E30" s="98" t="s">
        <v>11</v>
      </c>
      <c r="F30" s="98" t="s">
        <v>11</v>
      </c>
      <c r="G30" s="98" t="s">
        <v>11</v>
      </c>
      <c r="H30" s="98" t="s">
        <v>11</v>
      </c>
      <c r="I30" s="98">
        <v>5</v>
      </c>
      <c r="J30" s="76" t="s">
        <v>11</v>
      </c>
      <c r="K30" s="275"/>
      <c r="L30" s="275"/>
    </row>
    <row r="31" spans="1:12" ht="68.849999999999994" customHeight="1" thickBot="1">
      <c r="A31" s="275"/>
      <c r="B31" s="275"/>
      <c r="C31" s="76">
        <v>2019</v>
      </c>
      <c r="D31" s="98">
        <f>I31</f>
        <v>5</v>
      </c>
      <c r="E31" s="98" t="s">
        <v>11</v>
      </c>
      <c r="F31" s="98" t="s">
        <v>11</v>
      </c>
      <c r="G31" s="98" t="s">
        <v>11</v>
      </c>
      <c r="H31" s="98" t="s">
        <v>11</v>
      </c>
      <c r="I31" s="98">
        <v>5</v>
      </c>
      <c r="J31" s="76" t="s">
        <v>11</v>
      </c>
      <c r="K31" s="275"/>
      <c r="L31" s="275"/>
    </row>
    <row r="32" spans="1:12" ht="22.5" customHeight="1" thickBot="1">
      <c r="A32" s="275"/>
      <c r="B32" s="275"/>
      <c r="C32" s="76">
        <v>2020</v>
      </c>
      <c r="D32" s="98">
        <v>5</v>
      </c>
      <c r="E32" s="98" t="s">
        <v>11</v>
      </c>
      <c r="F32" s="98" t="s">
        <v>11</v>
      </c>
      <c r="G32" s="98" t="s">
        <v>11</v>
      </c>
      <c r="H32" s="98" t="s">
        <v>11</v>
      </c>
      <c r="I32" s="98">
        <v>5</v>
      </c>
      <c r="J32" s="76" t="s">
        <v>11</v>
      </c>
      <c r="K32" s="275"/>
      <c r="L32" s="275"/>
    </row>
    <row r="33" spans="1:12" ht="21.6" customHeight="1" thickBot="1">
      <c r="A33" s="275" t="s">
        <v>62</v>
      </c>
      <c r="B33" s="275" t="s">
        <v>181</v>
      </c>
      <c r="C33" s="76">
        <v>2017</v>
      </c>
      <c r="D33" s="98" t="s">
        <v>11</v>
      </c>
      <c r="E33" s="98" t="s">
        <v>11</v>
      </c>
      <c r="F33" s="98" t="s">
        <v>11</v>
      </c>
      <c r="G33" s="98" t="s">
        <v>11</v>
      </c>
      <c r="H33" s="98" t="s">
        <v>11</v>
      </c>
      <c r="I33" s="98" t="s">
        <v>11</v>
      </c>
      <c r="J33" s="76" t="s">
        <v>11</v>
      </c>
      <c r="K33" s="275" t="s">
        <v>182</v>
      </c>
      <c r="L33" s="275" t="s">
        <v>183</v>
      </c>
    </row>
    <row r="34" spans="1:12" ht="27.6" customHeight="1" thickBot="1">
      <c r="A34" s="275"/>
      <c r="B34" s="275"/>
      <c r="C34" s="76">
        <v>2018</v>
      </c>
      <c r="D34" s="98" t="str">
        <f>I34</f>
        <v>-</v>
      </c>
      <c r="E34" s="98" t="s">
        <v>11</v>
      </c>
      <c r="F34" s="98" t="s">
        <v>11</v>
      </c>
      <c r="G34" s="98" t="s">
        <v>11</v>
      </c>
      <c r="H34" s="98" t="s">
        <v>11</v>
      </c>
      <c r="I34" s="98" t="s">
        <v>11</v>
      </c>
      <c r="J34" s="76" t="s">
        <v>11</v>
      </c>
      <c r="K34" s="275"/>
      <c r="L34" s="275"/>
    </row>
    <row r="35" spans="1:12" ht="27.6" customHeight="1" thickBot="1">
      <c r="A35" s="275"/>
      <c r="B35" s="275"/>
      <c r="C35" s="76">
        <v>2019</v>
      </c>
      <c r="D35" s="98" t="str">
        <f>I35</f>
        <v>-</v>
      </c>
      <c r="E35" s="98" t="s">
        <v>11</v>
      </c>
      <c r="F35" s="98" t="s">
        <v>11</v>
      </c>
      <c r="G35" s="98" t="s">
        <v>11</v>
      </c>
      <c r="H35" s="99" t="s">
        <v>11</v>
      </c>
      <c r="I35" s="98" t="s">
        <v>11</v>
      </c>
      <c r="J35" s="76" t="s">
        <v>11</v>
      </c>
      <c r="K35" s="275"/>
      <c r="L35" s="275"/>
    </row>
    <row r="36" spans="1:12" ht="58.7" customHeight="1" thickBot="1">
      <c r="A36" s="275"/>
      <c r="B36" s="275"/>
      <c r="C36" s="76">
        <v>2020</v>
      </c>
      <c r="D36" s="98" t="s">
        <v>11</v>
      </c>
      <c r="E36" s="98" t="s">
        <v>11</v>
      </c>
      <c r="F36" s="98" t="s">
        <v>11</v>
      </c>
      <c r="G36" s="98" t="s">
        <v>11</v>
      </c>
      <c r="H36" s="99" t="s">
        <v>11</v>
      </c>
      <c r="I36" s="98" t="s">
        <v>11</v>
      </c>
      <c r="J36" s="76" t="s">
        <v>11</v>
      </c>
      <c r="K36" s="275"/>
      <c r="L36" s="275"/>
    </row>
    <row r="37" spans="1:12" ht="35.25" customHeight="1" thickBot="1">
      <c r="A37" s="275" t="s">
        <v>66</v>
      </c>
      <c r="B37" s="275" t="s">
        <v>184</v>
      </c>
      <c r="C37" s="275" t="s">
        <v>14</v>
      </c>
      <c r="D37" s="309" t="s">
        <v>11</v>
      </c>
      <c r="E37" s="309" t="s">
        <v>11</v>
      </c>
      <c r="F37" s="307" t="s">
        <v>11</v>
      </c>
      <c r="G37" s="307" t="s">
        <v>11</v>
      </c>
      <c r="H37" s="309" t="s">
        <v>11</v>
      </c>
      <c r="I37" s="309" t="s">
        <v>11</v>
      </c>
      <c r="J37" s="275" t="s">
        <v>11</v>
      </c>
      <c r="K37" s="275" t="s">
        <v>185</v>
      </c>
      <c r="L37" s="275" t="s">
        <v>186</v>
      </c>
    </row>
    <row r="38" spans="1:12" ht="43.5" customHeight="1" thickBot="1">
      <c r="A38" s="275"/>
      <c r="B38" s="275"/>
      <c r="C38" s="275"/>
      <c r="D38" s="309"/>
      <c r="E38" s="309"/>
      <c r="F38" s="308"/>
      <c r="G38" s="308"/>
      <c r="H38" s="309"/>
      <c r="I38" s="309"/>
      <c r="J38" s="275"/>
      <c r="K38" s="275"/>
      <c r="L38" s="275"/>
    </row>
    <row r="39" spans="1:12" ht="34.35" customHeight="1" thickBot="1">
      <c r="A39" s="311" t="s">
        <v>99</v>
      </c>
      <c r="B39" s="275" t="s">
        <v>187</v>
      </c>
      <c r="C39" s="309" t="s">
        <v>14</v>
      </c>
      <c r="D39" s="310" t="s">
        <v>11</v>
      </c>
      <c r="E39" s="309" t="s">
        <v>11</v>
      </c>
      <c r="F39" s="307" t="s">
        <v>11</v>
      </c>
      <c r="G39" s="307" t="s">
        <v>11</v>
      </c>
      <c r="H39" s="310" t="s">
        <v>11</v>
      </c>
      <c r="I39" s="310" t="s">
        <v>11</v>
      </c>
      <c r="J39" s="275" t="s">
        <v>11</v>
      </c>
      <c r="K39" s="275" t="s">
        <v>188</v>
      </c>
      <c r="L39" s="275" t="s">
        <v>189</v>
      </c>
    </row>
    <row r="40" spans="1:12" ht="42.6" customHeight="1" thickBot="1">
      <c r="A40" s="311"/>
      <c r="B40" s="275"/>
      <c r="C40" s="309"/>
      <c r="D40" s="310"/>
      <c r="E40" s="309"/>
      <c r="F40" s="308"/>
      <c r="G40" s="308"/>
      <c r="H40" s="310"/>
      <c r="I40" s="310"/>
      <c r="J40" s="275"/>
      <c r="K40" s="275"/>
      <c r="L40" s="275"/>
    </row>
    <row r="41" spans="1:12" ht="37.35" customHeight="1" thickBot="1">
      <c r="A41" s="311" t="s">
        <v>101</v>
      </c>
      <c r="B41" s="275" t="s">
        <v>190</v>
      </c>
      <c r="C41" s="309" t="s">
        <v>14</v>
      </c>
      <c r="D41" s="310" t="s">
        <v>11</v>
      </c>
      <c r="E41" s="309" t="s">
        <v>11</v>
      </c>
      <c r="F41" s="307" t="s">
        <v>11</v>
      </c>
      <c r="G41" s="307" t="s">
        <v>11</v>
      </c>
      <c r="H41" s="310" t="s">
        <v>11</v>
      </c>
      <c r="I41" s="310" t="s">
        <v>11</v>
      </c>
      <c r="J41" s="275" t="s">
        <v>11</v>
      </c>
      <c r="K41" s="275" t="s">
        <v>191</v>
      </c>
      <c r="L41" s="275"/>
    </row>
    <row r="42" spans="1:12" ht="48.6" customHeight="1" thickBot="1">
      <c r="A42" s="311"/>
      <c r="B42" s="275"/>
      <c r="C42" s="309"/>
      <c r="D42" s="310"/>
      <c r="E42" s="309"/>
      <c r="F42" s="308"/>
      <c r="G42" s="308"/>
      <c r="H42" s="310"/>
      <c r="I42" s="310"/>
      <c r="J42" s="275"/>
      <c r="K42" s="275"/>
      <c r="L42" s="275"/>
    </row>
    <row r="43" spans="1:12" ht="21.6" customHeight="1" thickBot="1">
      <c r="A43" s="275" t="s">
        <v>104</v>
      </c>
      <c r="B43" s="275" t="s">
        <v>192</v>
      </c>
      <c r="C43" s="309" t="s">
        <v>14</v>
      </c>
      <c r="D43" s="310" t="s">
        <v>11</v>
      </c>
      <c r="E43" s="309" t="s">
        <v>11</v>
      </c>
      <c r="F43" s="307" t="s">
        <v>11</v>
      </c>
      <c r="G43" s="307" t="s">
        <v>11</v>
      </c>
      <c r="H43" s="310" t="s">
        <v>11</v>
      </c>
      <c r="I43" s="310" t="s">
        <v>11</v>
      </c>
      <c r="J43" s="275" t="s">
        <v>11</v>
      </c>
      <c r="K43" s="275" t="s">
        <v>193</v>
      </c>
      <c r="L43" s="275"/>
    </row>
    <row r="44" spans="1:12" ht="42.6" customHeight="1" thickBot="1">
      <c r="A44" s="275"/>
      <c r="B44" s="275"/>
      <c r="C44" s="309"/>
      <c r="D44" s="310"/>
      <c r="E44" s="309"/>
      <c r="F44" s="308"/>
      <c r="G44" s="308"/>
      <c r="H44" s="310"/>
      <c r="I44" s="310"/>
      <c r="J44" s="275"/>
      <c r="K44" s="275"/>
      <c r="L44" s="275"/>
    </row>
    <row r="45" spans="1:12" ht="41.85" customHeight="1" thickBot="1">
      <c r="A45" s="275" t="s">
        <v>107</v>
      </c>
      <c r="B45" s="275" t="s">
        <v>194</v>
      </c>
      <c r="C45" s="309" t="s">
        <v>14</v>
      </c>
      <c r="D45" s="310" t="s">
        <v>11</v>
      </c>
      <c r="E45" s="309" t="s">
        <v>11</v>
      </c>
      <c r="F45" s="307" t="s">
        <v>11</v>
      </c>
      <c r="G45" s="307" t="s">
        <v>11</v>
      </c>
      <c r="H45" s="310" t="s">
        <v>11</v>
      </c>
      <c r="I45" s="310" t="s">
        <v>11</v>
      </c>
      <c r="J45" s="275" t="s">
        <v>11</v>
      </c>
      <c r="K45" s="275" t="s">
        <v>195</v>
      </c>
      <c r="L45" s="275" t="s">
        <v>196</v>
      </c>
    </row>
    <row r="46" spans="1:12" ht="58.7" customHeight="1" thickBot="1">
      <c r="A46" s="275"/>
      <c r="B46" s="275"/>
      <c r="C46" s="309"/>
      <c r="D46" s="310"/>
      <c r="E46" s="309"/>
      <c r="F46" s="308"/>
      <c r="G46" s="308"/>
      <c r="H46" s="310"/>
      <c r="I46" s="310"/>
      <c r="J46" s="275"/>
      <c r="K46" s="275"/>
      <c r="L46" s="275"/>
    </row>
    <row r="47" spans="1:12" ht="22.5" customHeight="1" thickBot="1">
      <c r="A47" s="282" t="s">
        <v>109</v>
      </c>
      <c r="B47" s="282" t="s">
        <v>197</v>
      </c>
      <c r="C47" s="309" t="s">
        <v>14</v>
      </c>
      <c r="D47" s="310" t="s">
        <v>11</v>
      </c>
      <c r="E47" s="309" t="s">
        <v>11</v>
      </c>
      <c r="F47" s="307" t="s">
        <v>11</v>
      </c>
      <c r="G47" s="307" t="s">
        <v>11</v>
      </c>
      <c r="H47" s="310" t="s">
        <v>11</v>
      </c>
      <c r="I47" s="310" t="s">
        <v>11</v>
      </c>
      <c r="J47" s="282" t="s">
        <v>11</v>
      </c>
      <c r="K47" s="275" t="s">
        <v>198</v>
      </c>
      <c r="L47" s="282" t="s">
        <v>199</v>
      </c>
    </row>
    <row r="48" spans="1:12" ht="14.85" customHeight="1" thickBot="1">
      <c r="A48" s="282"/>
      <c r="B48" s="282"/>
      <c r="C48" s="309"/>
      <c r="D48" s="310"/>
      <c r="E48" s="309"/>
      <c r="F48" s="312"/>
      <c r="G48" s="312"/>
      <c r="H48" s="310"/>
      <c r="I48" s="310"/>
      <c r="J48" s="282"/>
      <c r="K48" s="282"/>
      <c r="L48" s="282"/>
    </row>
    <row r="49" spans="1:12" ht="26.25" customHeight="1" thickBot="1">
      <c r="A49" s="282"/>
      <c r="B49" s="282"/>
      <c r="C49" s="309"/>
      <c r="D49" s="310"/>
      <c r="E49" s="309"/>
      <c r="F49" s="308"/>
      <c r="G49" s="308"/>
      <c r="H49" s="310"/>
      <c r="I49" s="310"/>
      <c r="J49" s="282"/>
      <c r="K49" s="275"/>
      <c r="L49" s="282"/>
    </row>
    <row r="50" spans="1:12" ht="21.6" customHeight="1" thickBot="1">
      <c r="A50" s="275"/>
      <c r="B50" s="276" t="s">
        <v>73</v>
      </c>
      <c r="C50" s="101">
        <v>2017</v>
      </c>
      <c r="D50" s="100">
        <f>I50</f>
        <v>35</v>
      </c>
      <c r="E50" s="100" t="s">
        <v>11</v>
      </c>
      <c r="F50" s="161" t="s">
        <v>11</v>
      </c>
      <c r="G50" s="161" t="s">
        <v>11</v>
      </c>
      <c r="H50" s="100" t="s">
        <v>11</v>
      </c>
      <c r="I50" s="100">
        <f>I13+I29</f>
        <v>35</v>
      </c>
      <c r="J50" s="75" t="s">
        <v>11</v>
      </c>
      <c r="K50" s="275"/>
      <c r="L50" s="275"/>
    </row>
    <row r="51" spans="1:12" ht="29.85" customHeight="1" thickBot="1">
      <c r="A51" s="275"/>
      <c r="B51" s="276"/>
      <c r="C51" s="102">
        <v>2018</v>
      </c>
      <c r="D51" s="100">
        <f>I51</f>
        <v>35</v>
      </c>
      <c r="E51" s="100" t="s">
        <v>11</v>
      </c>
      <c r="F51" s="161" t="s">
        <v>11</v>
      </c>
      <c r="G51" s="161" t="s">
        <v>11</v>
      </c>
      <c r="H51" s="100" t="s">
        <v>11</v>
      </c>
      <c r="I51" s="100">
        <f>I14+I30</f>
        <v>35</v>
      </c>
      <c r="J51" s="76" t="s">
        <v>11</v>
      </c>
      <c r="K51" s="275"/>
      <c r="L51" s="275"/>
    </row>
    <row r="52" spans="1:12" ht="29.85" customHeight="1" thickBot="1">
      <c r="A52" s="275"/>
      <c r="B52" s="276"/>
      <c r="C52" s="102">
        <v>2019</v>
      </c>
      <c r="D52" s="100">
        <f>I52</f>
        <v>35</v>
      </c>
      <c r="E52" s="100" t="s">
        <v>11</v>
      </c>
      <c r="F52" s="161" t="s">
        <v>11</v>
      </c>
      <c r="G52" s="161" t="s">
        <v>11</v>
      </c>
      <c r="H52" s="100" t="s">
        <v>11</v>
      </c>
      <c r="I52" s="100">
        <f>I15+I31</f>
        <v>35</v>
      </c>
      <c r="J52" s="76" t="s">
        <v>11</v>
      </c>
      <c r="K52" s="275"/>
      <c r="L52" s="275"/>
    </row>
    <row r="53" spans="1:12" ht="32.85" customHeight="1" thickBot="1">
      <c r="A53" s="275"/>
      <c r="B53" s="276"/>
      <c r="C53" s="102">
        <v>2020</v>
      </c>
      <c r="D53" s="100">
        <v>35</v>
      </c>
      <c r="E53" s="100" t="s">
        <v>11</v>
      </c>
      <c r="F53" s="161" t="s">
        <v>11</v>
      </c>
      <c r="G53" s="161" t="s">
        <v>11</v>
      </c>
      <c r="H53" s="100" t="s">
        <v>11</v>
      </c>
      <c r="I53" s="100">
        <v>35</v>
      </c>
      <c r="J53" s="76"/>
      <c r="K53" s="275"/>
      <c r="L53" s="275"/>
    </row>
    <row r="54" spans="1:12" ht="58.7" customHeight="1" thickBot="1">
      <c r="A54" s="275"/>
      <c r="B54" s="276"/>
      <c r="C54" s="102" t="s">
        <v>14</v>
      </c>
      <c r="D54" s="100">
        <f>D50+D51+D52+D53</f>
        <v>140</v>
      </c>
      <c r="E54" s="100" t="s">
        <v>11</v>
      </c>
      <c r="F54" s="161" t="s">
        <v>11</v>
      </c>
      <c r="G54" s="161" t="s">
        <v>11</v>
      </c>
      <c r="H54" s="100" t="s">
        <v>11</v>
      </c>
      <c r="I54" s="100">
        <f>I50+I51+I52+I53</f>
        <v>140</v>
      </c>
      <c r="J54" s="76" t="s">
        <v>11</v>
      </c>
      <c r="K54" s="275"/>
      <c r="L54" s="275"/>
    </row>
  </sheetData>
  <sheetProtection selectLockedCells="1" selectUnlockedCells="1"/>
  <mergeCells count="154">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 ref="A10:L10"/>
    <mergeCell ref="A11:L11"/>
    <mergeCell ref="A12:L12"/>
    <mergeCell ref="A13:A16"/>
    <mergeCell ref="B13:B16"/>
    <mergeCell ref="K13:K16"/>
    <mergeCell ref="L13:L16"/>
    <mergeCell ref="A18:A20"/>
    <mergeCell ref="B18:B20"/>
    <mergeCell ref="C18:C20"/>
    <mergeCell ref="D18:D20"/>
    <mergeCell ref="E18:E20"/>
    <mergeCell ref="H18:H20"/>
    <mergeCell ref="I18:I20"/>
    <mergeCell ref="J18:J20"/>
    <mergeCell ref="K18:K20"/>
    <mergeCell ref="L18:L20"/>
    <mergeCell ref="F18:F20"/>
    <mergeCell ref="G18:G20"/>
    <mergeCell ref="L21:L23"/>
    <mergeCell ref="A24:A26"/>
    <mergeCell ref="B24:B26"/>
    <mergeCell ref="C24:C26"/>
    <mergeCell ref="D24:D26"/>
    <mergeCell ref="E24:E26"/>
    <mergeCell ref="H24:H26"/>
    <mergeCell ref="I24:I26"/>
    <mergeCell ref="J24:J26"/>
    <mergeCell ref="K24:K26"/>
    <mergeCell ref="L24:L26"/>
    <mergeCell ref="A21:A23"/>
    <mergeCell ref="B21:B23"/>
    <mergeCell ref="C21:C23"/>
    <mergeCell ref="D21:D23"/>
    <mergeCell ref="E21:E23"/>
    <mergeCell ref="H21:H23"/>
    <mergeCell ref="I21:I23"/>
    <mergeCell ref="J21:J23"/>
    <mergeCell ref="K21:K23"/>
    <mergeCell ref="F21:F23"/>
    <mergeCell ref="G21:G23"/>
    <mergeCell ref="F24:F26"/>
    <mergeCell ref="G24:G26"/>
    <mergeCell ref="L27:L28"/>
    <mergeCell ref="A29:A32"/>
    <mergeCell ref="B29:B32"/>
    <mergeCell ref="K29:K32"/>
    <mergeCell ref="L29:L32"/>
    <mergeCell ref="A33:A36"/>
    <mergeCell ref="B33:B36"/>
    <mergeCell ref="K33:K36"/>
    <mergeCell ref="L33:L36"/>
    <mergeCell ref="A27:A28"/>
    <mergeCell ref="B27:B28"/>
    <mergeCell ref="C27:C28"/>
    <mergeCell ref="D27:D28"/>
    <mergeCell ref="E27:E28"/>
    <mergeCell ref="H27:H28"/>
    <mergeCell ref="I27:I28"/>
    <mergeCell ref="J27:J28"/>
    <mergeCell ref="K27:K28"/>
    <mergeCell ref="F27:F28"/>
    <mergeCell ref="G27:G28"/>
    <mergeCell ref="A37:A38"/>
    <mergeCell ref="B37:B38"/>
    <mergeCell ref="C37:C38"/>
    <mergeCell ref="D37:D38"/>
    <mergeCell ref="E37:E38"/>
    <mergeCell ref="H37:H38"/>
    <mergeCell ref="I37:I38"/>
    <mergeCell ref="J37:J38"/>
    <mergeCell ref="K37:K38"/>
    <mergeCell ref="F37:F38"/>
    <mergeCell ref="G37:G38"/>
    <mergeCell ref="J39:J40"/>
    <mergeCell ref="K39:K40"/>
    <mergeCell ref="L39:L44"/>
    <mergeCell ref="A41:A42"/>
    <mergeCell ref="B41:B42"/>
    <mergeCell ref="C41:C42"/>
    <mergeCell ref="D41:D42"/>
    <mergeCell ref="E41:E42"/>
    <mergeCell ref="H41:H42"/>
    <mergeCell ref="I41:I42"/>
    <mergeCell ref="J41:J42"/>
    <mergeCell ref="K41:K42"/>
    <mergeCell ref="A43:A44"/>
    <mergeCell ref="B43:B44"/>
    <mergeCell ref="C43:C44"/>
    <mergeCell ref="D43:D44"/>
    <mergeCell ref="F47:F49"/>
    <mergeCell ref="G47:G49"/>
    <mergeCell ref="A50:A54"/>
    <mergeCell ref="B50:B54"/>
    <mergeCell ref="K50:K54"/>
    <mergeCell ref="L50:L54"/>
    <mergeCell ref="L45:L46"/>
    <mergeCell ref="A47:A49"/>
    <mergeCell ref="B47:B49"/>
    <mergeCell ref="C47:C49"/>
    <mergeCell ref="D47:D49"/>
    <mergeCell ref="E47:E49"/>
    <mergeCell ref="H47:H49"/>
    <mergeCell ref="I47:I49"/>
    <mergeCell ref="J47:J49"/>
    <mergeCell ref="K47:K49"/>
    <mergeCell ref="L47:L49"/>
    <mergeCell ref="A45:A46"/>
    <mergeCell ref="B45:B46"/>
    <mergeCell ref="C45:C46"/>
    <mergeCell ref="D45:D46"/>
    <mergeCell ref="E45:E46"/>
    <mergeCell ref="H45:H46"/>
    <mergeCell ref="I45:I46"/>
    <mergeCell ref="A1:L1"/>
    <mergeCell ref="F39:F40"/>
    <mergeCell ref="G39:G40"/>
    <mergeCell ref="F41:F42"/>
    <mergeCell ref="G41:G42"/>
    <mergeCell ref="F43:F44"/>
    <mergeCell ref="G43:G44"/>
    <mergeCell ref="F45:F46"/>
    <mergeCell ref="G45:G46"/>
    <mergeCell ref="E43:E44"/>
    <mergeCell ref="H43:H44"/>
    <mergeCell ref="I43:I44"/>
    <mergeCell ref="J43:J44"/>
    <mergeCell ref="K43:K44"/>
    <mergeCell ref="J45:J46"/>
    <mergeCell ref="K45:K46"/>
    <mergeCell ref="L37:L38"/>
    <mergeCell ref="A39:A40"/>
    <mergeCell ref="B39:B40"/>
    <mergeCell ref="C39:C40"/>
    <mergeCell ref="D39:D40"/>
    <mergeCell ref="E39:E40"/>
    <mergeCell ref="H39:H40"/>
    <mergeCell ref="I39:I40"/>
  </mergeCells>
  <pageMargins left="0.27569444444444446" right="0.2" top="0.27986111111111112" bottom="0.2" header="0.51180555555555551" footer="0.51180555555555551"/>
  <pageSetup paperSize="9" scale="50" firstPageNumber="0" orientation="landscape" horizontalDpi="300" verticalDpi="300" r:id="rId1"/>
  <headerFooter alignWithMargins="0"/>
  <rowBreaks count="1" manualBreakCount="1">
    <brk id="32" max="16383" man="1"/>
  </rowBreaks>
</worksheet>
</file>

<file path=xl/worksheets/sheet6.xml><?xml version="1.0" encoding="utf-8"?>
<worksheet xmlns="http://schemas.openxmlformats.org/spreadsheetml/2006/main" xmlns:r="http://schemas.openxmlformats.org/officeDocument/2006/relationships">
  <dimension ref="A1:M152"/>
  <sheetViews>
    <sheetView view="pageBreakPreview" zoomScale="60" workbookViewId="0">
      <selection activeCell="A2" sqref="A2:L2"/>
    </sheetView>
  </sheetViews>
  <sheetFormatPr defaultColWidth="9" defaultRowHeight="16.5" customHeight="1"/>
  <cols>
    <col min="1" max="1" width="5.85546875" style="3" customWidth="1"/>
    <col min="2" max="2" width="51.140625" style="103"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72.75" customHeight="1">
      <c r="B1" s="318" t="s">
        <v>359</v>
      </c>
      <c r="C1" s="319"/>
      <c r="D1" s="319"/>
      <c r="E1" s="319"/>
      <c r="F1" s="319"/>
      <c r="G1" s="319"/>
      <c r="H1" s="319"/>
      <c r="I1" s="319"/>
      <c r="J1" s="319"/>
      <c r="K1" s="319"/>
      <c r="L1" s="319"/>
    </row>
    <row r="2" spans="1:12" s="104" customFormat="1" ht="42.75" customHeight="1">
      <c r="A2" s="344" t="s">
        <v>356</v>
      </c>
      <c r="B2" s="344"/>
      <c r="C2" s="344"/>
      <c r="D2" s="344"/>
      <c r="E2" s="344"/>
      <c r="F2" s="344"/>
      <c r="G2" s="344"/>
      <c r="H2" s="344"/>
      <c r="I2" s="344"/>
      <c r="J2" s="344"/>
      <c r="K2" s="344"/>
      <c r="L2" s="344"/>
    </row>
    <row r="3" spans="1:12" s="104" customFormat="1" ht="30.4" customHeight="1" thickBot="1">
      <c r="A3" s="345" t="s">
        <v>200</v>
      </c>
      <c r="B3" s="345"/>
      <c r="C3" s="345"/>
      <c r="D3" s="345"/>
      <c r="E3" s="345"/>
      <c r="F3" s="345"/>
      <c r="G3" s="345"/>
      <c r="H3" s="345"/>
      <c r="I3" s="345"/>
      <c r="J3" s="345"/>
      <c r="K3" s="345"/>
      <c r="L3" s="345"/>
    </row>
    <row r="4" spans="1:12" s="104" customFormat="1" ht="30.75" customHeight="1" thickBot="1">
      <c r="A4" s="275" t="s">
        <v>28</v>
      </c>
      <c r="B4" s="275" t="s">
        <v>1</v>
      </c>
      <c r="C4" s="275" t="s">
        <v>2</v>
      </c>
      <c r="D4" s="275" t="s">
        <v>158</v>
      </c>
      <c r="E4" s="275" t="s">
        <v>30</v>
      </c>
      <c r="F4" s="282"/>
      <c r="G4" s="282"/>
      <c r="H4" s="282"/>
      <c r="I4" s="282"/>
      <c r="J4" s="275" t="s">
        <v>7</v>
      </c>
      <c r="K4" s="275" t="s">
        <v>357</v>
      </c>
      <c r="L4" s="275" t="s">
        <v>352</v>
      </c>
    </row>
    <row r="5" spans="1:12" s="104" customFormat="1" ht="17.25" customHeight="1" thickBot="1">
      <c r="A5" s="275"/>
      <c r="B5" s="275"/>
      <c r="C5" s="275"/>
      <c r="D5" s="275"/>
      <c r="E5" s="280" t="s">
        <v>5</v>
      </c>
      <c r="F5" s="295" t="s">
        <v>6</v>
      </c>
      <c r="G5" s="296"/>
      <c r="H5" s="296"/>
      <c r="I5" s="297"/>
      <c r="J5" s="294"/>
      <c r="K5" s="275"/>
      <c r="L5" s="275"/>
    </row>
    <row r="6" spans="1:12" s="104" customFormat="1" ht="17.25" customHeight="1" thickBot="1">
      <c r="A6" s="275"/>
      <c r="B6" s="275"/>
      <c r="C6" s="275"/>
      <c r="D6" s="275"/>
      <c r="E6" s="275"/>
      <c r="F6" s="324" t="s">
        <v>8</v>
      </c>
      <c r="G6" s="325"/>
      <c r="H6" s="325"/>
      <c r="I6" s="301" t="s">
        <v>9</v>
      </c>
      <c r="J6" s="294"/>
      <c r="K6" s="275"/>
      <c r="L6" s="275"/>
    </row>
    <row r="7" spans="1:12" s="104" customFormat="1" ht="17.25" customHeight="1" thickBot="1">
      <c r="A7" s="275"/>
      <c r="B7" s="275"/>
      <c r="C7" s="275"/>
      <c r="D7" s="275"/>
      <c r="E7" s="280"/>
      <c r="F7" s="301" t="s">
        <v>348</v>
      </c>
      <c r="G7" s="326" t="s">
        <v>349</v>
      </c>
      <c r="H7" s="327"/>
      <c r="I7" s="317"/>
      <c r="J7" s="294"/>
      <c r="K7" s="275"/>
      <c r="L7" s="275"/>
    </row>
    <row r="8" spans="1:12" s="104" customFormat="1" ht="51.75" customHeight="1" thickBot="1">
      <c r="A8" s="275"/>
      <c r="B8" s="275"/>
      <c r="C8" s="275"/>
      <c r="D8" s="275"/>
      <c r="E8" s="280"/>
      <c r="F8" s="302"/>
      <c r="G8" s="76" t="s">
        <v>350</v>
      </c>
      <c r="H8" s="170" t="s">
        <v>351</v>
      </c>
      <c r="I8" s="302"/>
      <c r="J8" s="294"/>
      <c r="K8" s="275"/>
      <c r="L8" s="275"/>
    </row>
    <row r="9" spans="1:12" s="104" customFormat="1" ht="17.25" customHeight="1" thickBot="1">
      <c r="A9" s="77">
        <v>1</v>
      </c>
      <c r="B9" s="76">
        <v>2</v>
      </c>
      <c r="C9" s="76">
        <v>3</v>
      </c>
      <c r="D9" s="76">
        <v>4</v>
      </c>
      <c r="E9" s="76">
        <v>5</v>
      </c>
      <c r="F9" s="76">
        <v>6</v>
      </c>
      <c r="G9" s="76">
        <v>7</v>
      </c>
      <c r="H9" s="76">
        <v>8</v>
      </c>
      <c r="I9" s="76">
        <v>9</v>
      </c>
      <c r="J9" s="76">
        <v>10</v>
      </c>
      <c r="K9" s="76">
        <v>11</v>
      </c>
      <c r="L9" s="76">
        <v>12</v>
      </c>
    </row>
    <row r="10" spans="1:12" s="104" customFormat="1" ht="24" customHeight="1" thickBot="1">
      <c r="A10" s="242" t="s">
        <v>201</v>
      </c>
      <c r="B10" s="242"/>
      <c r="C10" s="242"/>
      <c r="D10" s="242"/>
      <c r="E10" s="242"/>
      <c r="F10" s="242"/>
      <c r="G10" s="242"/>
      <c r="H10" s="242"/>
      <c r="I10" s="242"/>
      <c r="J10" s="242"/>
      <c r="K10" s="242"/>
      <c r="L10" s="242"/>
    </row>
    <row r="11" spans="1:12" s="104" customFormat="1" ht="17.25" customHeight="1">
      <c r="A11" s="329" t="s">
        <v>202</v>
      </c>
      <c r="B11" s="329"/>
      <c r="C11" s="329"/>
      <c r="D11" s="329"/>
      <c r="E11" s="329"/>
      <c r="F11" s="329"/>
      <c r="G11" s="329"/>
      <c r="H11" s="329"/>
      <c r="I11" s="329"/>
      <c r="J11" s="329"/>
      <c r="K11" s="329"/>
      <c r="L11" s="329"/>
    </row>
    <row r="12" spans="1:12" s="104" customFormat="1" ht="54" customHeight="1" thickBot="1">
      <c r="A12" s="330" t="s">
        <v>203</v>
      </c>
      <c r="B12" s="330"/>
      <c r="C12" s="330"/>
      <c r="D12" s="330"/>
      <c r="E12" s="330"/>
      <c r="F12" s="330"/>
      <c r="G12" s="330"/>
      <c r="H12" s="330"/>
      <c r="I12" s="330"/>
      <c r="J12" s="330"/>
      <c r="K12" s="330"/>
      <c r="L12" s="330"/>
    </row>
    <row r="13" spans="1:12" ht="105.75" customHeight="1" thickBot="1">
      <c r="A13" s="105">
        <v>1</v>
      </c>
      <c r="B13" s="105" t="s">
        <v>204</v>
      </c>
      <c r="C13" s="105" t="s">
        <v>14</v>
      </c>
      <c r="D13" s="105" t="s">
        <v>11</v>
      </c>
      <c r="E13" s="105" t="s">
        <v>11</v>
      </c>
      <c r="F13" s="164" t="s">
        <v>11</v>
      </c>
      <c r="G13" s="164" t="s">
        <v>11</v>
      </c>
      <c r="H13" s="105" t="s">
        <v>11</v>
      </c>
      <c r="I13" s="105" t="s">
        <v>11</v>
      </c>
      <c r="J13" s="105" t="s">
        <v>11</v>
      </c>
      <c r="K13" s="105" t="s">
        <v>205</v>
      </c>
      <c r="L13" s="105" t="s">
        <v>206</v>
      </c>
    </row>
    <row r="14" spans="1:12" ht="91.5" customHeight="1" thickBot="1">
      <c r="A14" s="105">
        <v>2</v>
      </c>
      <c r="B14" s="105" t="s">
        <v>207</v>
      </c>
      <c r="C14" s="105" t="s">
        <v>14</v>
      </c>
      <c r="D14" s="105"/>
      <c r="E14" s="105" t="s">
        <v>11</v>
      </c>
      <c r="F14" s="164" t="s">
        <v>11</v>
      </c>
      <c r="G14" s="164" t="s">
        <v>11</v>
      </c>
      <c r="H14" s="105" t="s">
        <v>11</v>
      </c>
      <c r="I14" s="105" t="s">
        <v>11</v>
      </c>
      <c r="J14" s="105" t="s">
        <v>11</v>
      </c>
      <c r="K14" s="105" t="s">
        <v>208</v>
      </c>
      <c r="L14" s="105" t="s">
        <v>209</v>
      </c>
    </row>
    <row r="15" spans="1:12" ht="114.75" customHeight="1" thickBot="1">
      <c r="A15" s="105">
        <v>3</v>
      </c>
      <c r="B15" s="105" t="s">
        <v>210</v>
      </c>
      <c r="C15" s="105" t="s">
        <v>14</v>
      </c>
      <c r="D15" s="105" t="s">
        <v>11</v>
      </c>
      <c r="E15" s="105" t="s">
        <v>11</v>
      </c>
      <c r="F15" s="164" t="s">
        <v>11</v>
      </c>
      <c r="G15" s="164" t="s">
        <v>11</v>
      </c>
      <c r="H15" s="105" t="s">
        <v>11</v>
      </c>
      <c r="I15" s="105" t="s">
        <v>11</v>
      </c>
      <c r="J15" s="105" t="s">
        <v>11</v>
      </c>
      <c r="K15" s="105" t="s">
        <v>211</v>
      </c>
      <c r="L15" s="105" t="s">
        <v>212</v>
      </c>
    </row>
    <row r="16" spans="1:12" ht="96.75" customHeight="1" thickBot="1">
      <c r="A16" s="105">
        <v>4</v>
      </c>
      <c r="B16" s="105" t="s">
        <v>213</v>
      </c>
      <c r="C16" s="105" t="s">
        <v>14</v>
      </c>
      <c r="D16" s="105" t="s">
        <v>11</v>
      </c>
      <c r="E16" s="105" t="s">
        <v>11</v>
      </c>
      <c r="F16" s="164" t="s">
        <v>11</v>
      </c>
      <c r="G16" s="164" t="s">
        <v>11</v>
      </c>
      <c r="H16" s="105" t="s">
        <v>11</v>
      </c>
      <c r="I16" s="105" t="s">
        <v>11</v>
      </c>
      <c r="J16" s="105" t="s">
        <v>11</v>
      </c>
      <c r="K16" s="105" t="s">
        <v>214</v>
      </c>
      <c r="L16" s="105" t="s">
        <v>212</v>
      </c>
    </row>
    <row r="17" spans="1:12" ht="59.25" customHeight="1" thickBot="1">
      <c r="A17" s="105">
        <v>5</v>
      </c>
      <c r="B17" s="105" t="s">
        <v>215</v>
      </c>
      <c r="C17" s="105" t="s">
        <v>14</v>
      </c>
      <c r="D17" s="105" t="s">
        <v>11</v>
      </c>
      <c r="E17" s="105" t="s">
        <v>11</v>
      </c>
      <c r="F17" s="164" t="s">
        <v>11</v>
      </c>
      <c r="G17" s="164" t="s">
        <v>11</v>
      </c>
      <c r="H17" s="105" t="s">
        <v>11</v>
      </c>
      <c r="I17" s="105" t="s">
        <v>11</v>
      </c>
      <c r="J17" s="105" t="s">
        <v>11</v>
      </c>
      <c r="K17" s="105" t="s">
        <v>216</v>
      </c>
      <c r="L17" s="105" t="s">
        <v>217</v>
      </c>
    </row>
    <row r="18" spans="1:12" ht="145.69999999999999" customHeight="1" thickBot="1">
      <c r="A18" s="105">
        <v>6</v>
      </c>
      <c r="B18" s="105" t="s">
        <v>218</v>
      </c>
      <c r="C18" s="105" t="s">
        <v>14</v>
      </c>
      <c r="D18" s="105" t="s">
        <v>11</v>
      </c>
      <c r="E18" s="105" t="s">
        <v>11</v>
      </c>
      <c r="F18" s="164" t="s">
        <v>11</v>
      </c>
      <c r="G18" s="164" t="s">
        <v>11</v>
      </c>
      <c r="H18" s="105" t="s">
        <v>11</v>
      </c>
      <c r="I18" s="105" t="s">
        <v>11</v>
      </c>
      <c r="J18" s="105" t="s">
        <v>11</v>
      </c>
      <c r="K18" s="105" t="s">
        <v>219</v>
      </c>
      <c r="L18" s="105" t="s">
        <v>220</v>
      </c>
    </row>
    <row r="19" spans="1:12" ht="79.5" customHeight="1" thickBot="1">
      <c r="A19" s="105">
        <v>7</v>
      </c>
      <c r="B19" s="105" t="s">
        <v>221</v>
      </c>
      <c r="C19" s="105" t="s">
        <v>14</v>
      </c>
      <c r="D19" s="105" t="s">
        <v>11</v>
      </c>
      <c r="E19" s="105" t="s">
        <v>11</v>
      </c>
      <c r="F19" s="164" t="s">
        <v>11</v>
      </c>
      <c r="G19" s="164" t="s">
        <v>11</v>
      </c>
      <c r="H19" s="105" t="s">
        <v>11</v>
      </c>
      <c r="I19" s="105" t="s">
        <v>11</v>
      </c>
      <c r="J19" s="105" t="s">
        <v>11</v>
      </c>
      <c r="K19" s="105" t="s">
        <v>222</v>
      </c>
      <c r="L19" s="105" t="s">
        <v>217</v>
      </c>
    </row>
    <row r="20" spans="1:12" ht="57" customHeight="1" thickBot="1">
      <c r="A20" s="328">
        <v>8</v>
      </c>
      <c r="B20" s="105" t="s">
        <v>223</v>
      </c>
      <c r="C20" s="328" t="s">
        <v>14</v>
      </c>
      <c r="D20" s="105" t="s">
        <v>11</v>
      </c>
      <c r="E20" s="105" t="s">
        <v>11</v>
      </c>
      <c r="F20" s="164" t="s">
        <v>11</v>
      </c>
      <c r="G20" s="164" t="s">
        <v>11</v>
      </c>
      <c r="H20" s="105" t="s">
        <v>11</v>
      </c>
      <c r="I20" s="105" t="s">
        <v>11</v>
      </c>
      <c r="J20" s="105" t="s">
        <v>11</v>
      </c>
      <c r="K20" s="105"/>
      <c r="L20" s="328" t="s">
        <v>224</v>
      </c>
    </row>
    <row r="21" spans="1:12" ht="34.5" customHeight="1" thickBot="1">
      <c r="A21" s="328"/>
      <c r="B21" s="106" t="s">
        <v>225</v>
      </c>
      <c r="C21" s="328"/>
      <c r="D21" s="105" t="s">
        <v>11</v>
      </c>
      <c r="E21" s="105" t="s">
        <v>11</v>
      </c>
      <c r="F21" s="164" t="s">
        <v>11</v>
      </c>
      <c r="G21" s="164" t="s">
        <v>11</v>
      </c>
      <c r="H21" s="105" t="s">
        <v>11</v>
      </c>
      <c r="I21" s="105" t="s">
        <v>11</v>
      </c>
      <c r="J21" s="105" t="s">
        <v>11</v>
      </c>
      <c r="K21" s="105" t="s">
        <v>226</v>
      </c>
      <c r="L21" s="328"/>
    </row>
    <row r="22" spans="1:12" ht="63" customHeight="1" thickBot="1">
      <c r="A22" s="328"/>
      <c r="B22" s="106" t="s">
        <v>227</v>
      </c>
      <c r="C22" s="328"/>
      <c r="D22" s="105" t="s">
        <v>11</v>
      </c>
      <c r="E22" s="105" t="s">
        <v>11</v>
      </c>
      <c r="F22" s="164" t="s">
        <v>11</v>
      </c>
      <c r="G22" s="164" t="s">
        <v>11</v>
      </c>
      <c r="H22" s="105" t="s">
        <v>11</v>
      </c>
      <c r="I22" s="105" t="s">
        <v>11</v>
      </c>
      <c r="J22" s="105" t="s">
        <v>11</v>
      </c>
      <c r="K22" s="105" t="s">
        <v>228</v>
      </c>
      <c r="L22" s="328"/>
    </row>
    <row r="23" spans="1:12" ht="56.85" customHeight="1" thickBot="1">
      <c r="A23" s="328"/>
      <c r="B23" s="106" t="s">
        <v>229</v>
      </c>
      <c r="C23" s="328"/>
      <c r="D23" s="105" t="s">
        <v>230</v>
      </c>
      <c r="E23" s="105" t="s">
        <v>230</v>
      </c>
      <c r="F23" s="164" t="s">
        <v>11</v>
      </c>
      <c r="G23" s="164" t="s">
        <v>11</v>
      </c>
      <c r="H23" s="105" t="s">
        <v>230</v>
      </c>
      <c r="I23" s="105" t="s">
        <v>230</v>
      </c>
      <c r="J23" s="105" t="s">
        <v>11</v>
      </c>
      <c r="K23" s="105" t="s">
        <v>228</v>
      </c>
      <c r="L23" s="328"/>
    </row>
    <row r="24" spans="1:12" ht="81.95" customHeight="1" thickBot="1">
      <c r="A24" s="105">
        <v>9</v>
      </c>
      <c r="B24" s="105" t="s">
        <v>231</v>
      </c>
      <c r="C24" s="105" t="s">
        <v>14</v>
      </c>
      <c r="D24" s="105" t="s">
        <v>11</v>
      </c>
      <c r="E24" s="105" t="s">
        <v>11</v>
      </c>
      <c r="F24" s="164" t="s">
        <v>11</v>
      </c>
      <c r="G24" s="164" t="s">
        <v>11</v>
      </c>
      <c r="H24" s="105" t="s">
        <v>11</v>
      </c>
      <c r="I24" s="105" t="s">
        <v>11</v>
      </c>
      <c r="J24" s="105" t="s">
        <v>11</v>
      </c>
      <c r="K24" s="105" t="s">
        <v>232</v>
      </c>
      <c r="L24" s="105" t="s">
        <v>233</v>
      </c>
    </row>
    <row r="25" spans="1:12" ht="85.7" customHeight="1" thickBot="1">
      <c r="A25" s="105">
        <v>10</v>
      </c>
      <c r="B25" s="105" t="s">
        <v>234</v>
      </c>
      <c r="C25" s="105" t="s">
        <v>14</v>
      </c>
      <c r="D25" s="105" t="s">
        <v>11</v>
      </c>
      <c r="E25" s="105" t="s">
        <v>11</v>
      </c>
      <c r="F25" s="164" t="s">
        <v>11</v>
      </c>
      <c r="G25" s="164" t="s">
        <v>11</v>
      </c>
      <c r="H25" s="105" t="s">
        <v>11</v>
      </c>
      <c r="I25" s="105" t="s">
        <v>11</v>
      </c>
      <c r="J25" s="105" t="s">
        <v>11</v>
      </c>
      <c r="K25" s="105" t="s">
        <v>235</v>
      </c>
      <c r="L25" s="105" t="s">
        <v>236</v>
      </c>
    </row>
    <row r="26" spans="1:12" ht="41.25" customHeight="1" thickBot="1">
      <c r="A26" s="105">
        <v>11</v>
      </c>
      <c r="B26" s="105" t="s">
        <v>237</v>
      </c>
      <c r="C26" s="105" t="s">
        <v>14</v>
      </c>
      <c r="D26" s="105" t="s">
        <v>238</v>
      </c>
      <c r="E26" s="105" t="s">
        <v>238</v>
      </c>
      <c r="F26" s="164" t="s">
        <v>238</v>
      </c>
      <c r="G26" s="164" t="s">
        <v>238</v>
      </c>
      <c r="H26" s="105" t="s">
        <v>238</v>
      </c>
      <c r="I26" s="105" t="s">
        <v>238</v>
      </c>
      <c r="J26" s="105" t="s">
        <v>11</v>
      </c>
      <c r="K26" s="105" t="s">
        <v>239</v>
      </c>
      <c r="L26" s="328" t="s">
        <v>240</v>
      </c>
    </row>
    <row r="27" spans="1:12" ht="56.25" customHeight="1" thickBot="1">
      <c r="A27" s="105">
        <v>12</v>
      </c>
      <c r="B27" s="105" t="s">
        <v>241</v>
      </c>
      <c r="C27" s="105" t="s">
        <v>14</v>
      </c>
      <c r="D27" s="105" t="s">
        <v>230</v>
      </c>
      <c r="E27" s="105" t="s">
        <v>230</v>
      </c>
      <c r="F27" s="164" t="s">
        <v>230</v>
      </c>
      <c r="G27" s="164" t="s">
        <v>230</v>
      </c>
      <c r="H27" s="105" t="s">
        <v>230</v>
      </c>
      <c r="I27" s="105" t="s">
        <v>230</v>
      </c>
      <c r="J27" s="105" t="s">
        <v>11</v>
      </c>
      <c r="K27" s="105" t="s">
        <v>239</v>
      </c>
      <c r="L27" s="328"/>
    </row>
    <row r="28" spans="1:12" ht="38.25" customHeight="1" thickBot="1">
      <c r="A28" s="105">
        <v>13</v>
      </c>
      <c r="B28" s="105" t="s">
        <v>242</v>
      </c>
      <c r="C28" s="105" t="s">
        <v>14</v>
      </c>
      <c r="D28" s="105" t="s">
        <v>238</v>
      </c>
      <c r="E28" s="105" t="s">
        <v>238</v>
      </c>
      <c r="F28" s="164" t="s">
        <v>238</v>
      </c>
      <c r="G28" s="164" t="s">
        <v>238</v>
      </c>
      <c r="H28" s="105" t="s">
        <v>238</v>
      </c>
      <c r="I28" s="105" t="s">
        <v>238</v>
      </c>
      <c r="J28" s="105" t="s">
        <v>11</v>
      </c>
      <c r="K28" s="105" t="s">
        <v>239</v>
      </c>
      <c r="L28" s="328"/>
    </row>
    <row r="29" spans="1:12" ht="53.25" customHeight="1" thickBot="1">
      <c r="A29" s="105">
        <v>14</v>
      </c>
      <c r="B29" s="105" t="s">
        <v>243</v>
      </c>
      <c r="C29" s="105" t="s">
        <v>14</v>
      </c>
      <c r="D29" s="105" t="s">
        <v>238</v>
      </c>
      <c r="E29" s="105" t="s">
        <v>238</v>
      </c>
      <c r="F29" s="164" t="s">
        <v>238</v>
      </c>
      <c r="G29" s="164" t="s">
        <v>238</v>
      </c>
      <c r="H29" s="105" t="s">
        <v>238</v>
      </c>
      <c r="I29" s="105" t="s">
        <v>238</v>
      </c>
      <c r="J29" s="105" t="s">
        <v>11</v>
      </c>
      <c r="K29" s="105" t="s">
        <v>239</v>
      </c>
      <c r="L29" s="328"/>
    </row>
    <row r="30" spans="1:12" ht="53.45" customHeight="1" thickBot="1">
      <c r="A30" s="328">
        <v>15</v>
      </c>
      <c r="B30" s="105" t="s">
        <v>244</v>
      </c>
      <c r="C30" s="328" t="s">
        <v>14</v>
      </c>
      <c r="D30" s="105" t="s">
        <v>11</v>
      </c>
      <c r="E30" s="105" t="s">
        <v>11</v>
      </c>
      <c r="F30" s="164" t="s">
        <v>11</v>
      </c>
      <c r="G30" s="164" t="s">
        <v>11</v>
      </c>
      <c r="H30" s="105" t="s">
        <v>11</v>
      </c>
      <c r="I30" s="105" t="s">
        <v>11</v>
      </c>
      <c r="J30" s="105" t="s">
        <v>11</v>
      </c>
      <c r="K30" s="105" t="s">
        <v>245</v>
      </c>
      <c r="L30" s="328"/>
    </row>
    <row r="31" spans="1:12" ht="49.7" customHeight="1" thickBot="1">
      <c r="A31" s="328"/>
      <c r="B31" s="106" t="s">
        <v>246</v>
      </c>
      <c r="C31" s="328"/>
      <c r="D31" s="105" t="s">
        <v>11</v>
      </c>
      <c r="E31" s="105" t="s">
        <v>11</v>
      </c>
      <c r="F31" s="164" t="s">
        <v>11</v>
      </c>
      <c r="G31" s="164" t="s">
        <v>11</v>
      </c>
      <c r="H31" s="105" t="s">
        <v>11</v>
      </c>
      <c r="I31" s="105" t="s">
        <v>11</v>
      </c>
      <c r="J31" s="105" t="s">
        <v>11</v>
      </c>
      <c r="K31" s="105" t="s">
        <v>245</v>
      </c>
      <c r="L31" s="328"/>
    </row>
    <row r="32" spans="1:12" ht="46.5" customHeight="1" thickBot="1">
      <c r="A32" s="328"/>
      <c r="B32" s="106" t="s">
        <v>247</v>
      </c>
      <c r="C32" s="328"/>
      <c r="D32" s="105" t="s">
        <v>11</v>
      </c>
      <c r="E32" s="105" t="s">
        <v>11</v>
      </c>
      <c r="F32" s="164" t="s">
        <v>11</v>
      </c>
      <c r="G32" s="164" t="s">
        <v>11</v>
      </c>
      <c r="H32" s="105" t="s">
        <v>11</v>
      </c>
      <c r="I32" s="105" t="s">
        <v>11</v>
      </c>
      <c r="J32" s="105" t="s">
        <v>11</v>
      </c>
      <c r="K32" s="105" t="s">
        <v>245</v>
      </c>
      <c r="L32" s="328"/>
    </row>
    <row r="33" spans="1:13" ht="80.849999999999994" customHeight="1" thickBot="1">
      <c r="A33" s="105">
        <v>16</v>
      </c>
      <c r="B33" s="105" t="s">
        <v>248</v>
      </c>
      <c r="C33" s="105" t="s">
        <v>14</v>
      </c>
      <c r="D33" s="105" t="s">
        <v>11</v>
      </c>
      <c r="E33" s="105" t="s">
        <v>11</v>
      </c>
      <c r="F33" s="164" t="s">
        <v>11</v>
      </c>
      <c r="G33" s="164" t="s">
        <v>11</v>
      </c>
      <c r="H33" s="105" t="s">
        <v>11</v>
      </c>
      <c r="I33" s="105" t="s">
        <v>11</v>
      </c>
      <c r="J33" s="105"/>
      <c r="K33" s="107" t="s">
        <v>249</v>
      </c>
      <c r="L33" s="105" t="s">
        <v>250</v>
      </c>
    </row>
    <row r="34" spans="1:13" ht="96.95" customHeight="1" thickBot="1">
      <c r="A34" s="105">
        <v>17</v>
      </c>
      <c r="B34" s="105" t="s">
        <v>251</v>
      </c>
      <c r="C34" s="105" t="s">
        <v>14</v>
      </c>
      <c r="D34" s="105" t="s">
        <v>11</v>
      </c>
      <c r="E34" s="105" t="s">
        <v>11</v>
      </c>
      <c r="F34" s="164" t="s">
        <v>11</v>
      </c>
      <c r="G34" s="164" t="s">
        <v>11</v>
      </c>
      <c r="H34" s="105" t="s">
        <v>11</v>
      </c>
      <c r="I34" s="105" t="s">
        <v>11</v>
      </c>
      <c r="J34" s="105" t="s">
        <v>11</v>
      </c>
      <c r="K34" s="107" t="s">
        <v>252</v>
      </c>
      <c r="L34" s="105" t="s">
        <v>253</v>
      </c>
    </row>
    <row r="35" spans="1:13" ht="102.75" customHeight="1" thickBot="1">
      <c r="A35" s="105">
        <v>18</v>
      </c>
      <c r="B35" s="105" t="s">
        <v>254</v>
      </c>
      <c r="C35" s="105" t="s">
        <v>14</v>
      </c>
      <c r="D35" s="105" t="s">
        <v>11</v>
      </c>
      <c r="E35" s="105" t="s">
        <v>11</v>
      </c>
      <c r="F35" s="164" t="s">
        <v>11</v>
      </c>
      <c r="G35" s="164" t="s">
        <v>11</v>
      </c>
      <c r="H35" s="105" t="s">
        <v>11</v>
      </c>
      <c r="I35" s="105" t="s">
        <v>11</v>
      </c>
      <c r="J35" s="105" t="s">
        <v>11</v>
      </c>
      <c r="K35" s="105" t="s">
        <v>255</v>
      </c>
      <c r="L35" s="105" t="s">
        <v>256</v>
      </c>
    </row>
    <row r="36" spans="1:13" ht="68.45" customHeight="1" thickBot="1">
      <c r="A36" s="105">
        <v>19</v>
      </c>
      <c r="B36" s="105" t="s">
        <v>257</v>
      </c>
      <c r="C36" s="105" t="s">
        <v>14</v>
      </c>
      <c r="D36" s="105" t="s">
        <v>11</v>
      </c>
      <c r="E36" s="105" t="s">
        <v>11</v>
      </c>
      <c r="F36" s="164" t="s">
        <v>11</v>
      </c>
      <c r="G36" s="164" t="s">
        <v>11</v>
      </c>
      <c r="H36" s="105" t="s">
        <v>11</v>
      </c>
      <c r="I36" s="105" t="s">
        <v>11</v>
      </c>
      <c r="J36" s="105" t="s">
        <v>11</v>
      </c>
      <c r="K36" s="105" t="s">
        <v>258</v>
      </c>
      <c r="L36" s="105" t="s">
        <v>259</v>
      </c>
    </row>
    <row r="37" spans="1:13" ht="25.7" customHeight="1" thickBot="1">
      <c r="A37" s="328">
        <v>20</v>
      </c>
      <c r="B37" s="328" t="s">
        <v>260</v>
      </c>
      <c r="C37" s="105">
        <v>2017</v>
      </c>
      <c r="D37" s="108">
        <f>I37</f>
        <v>5</v>
      </c>
      <c r="E37" s="108" t="s">
        <v>11</v>
      </c>
      <c r="F37" s="108" t="s">
        <v>11</v>
      </c>
      <c r="G37" s="108" t="s">
        <v>11</v>
      </c>
      <c r="H37" s="108" t="s">
        <v>11</v>
      </c>
      <c r="I37" s="108">
        <v>5</v>
      </c>
      <c r="J37" s="105" t="s">
        <v>11</v>
      </c>
      <c r="K37" s="328" t="s">
        <v>261</v>
      </c>
      <c r="L37" s="328" t="s">
        <v>262</v>
      </c>
    </row>
    <row r="38" spans="1:13" ht="28.5" customHeight="1" thickBot="1">
      <c r="A38" s="328"/>
      <c r="B38" s="328"/>
      <c r="C38" s="105">
        <v>2018</v>
      </c>
      <c r="D38" s="108">
        <f>I38</f>
        <v>5</v>
      </c>
      <c r="E38" s="108" t="s">
        <v>11</v>
      </c>
      <c r="F38" s="108" t="s">
        <v>11</v>
      </c>
      <c r="G38" s="108" t="s">
        <v>11</v>
      </c>
      <c r="H38" s="108" t="s">
        <v>11</v>
      </c>
      <c r="I38" s="108">
        <v>5</v>
      </c>
      <c r="J38" s="105" t="s">
        <v>11</v>
      </c>
      <c r="K38" s="328"/>
      <c r="L38" s="328"/>
    </row>
    <row r="39" spans="1:13" ht="24.95" customHeight="1" thickBot="1">
      <c r="A39" s="328"/>
      <c r="B39" s="328"/>
      <c r="C39" s="105">
        <v>2019</v>
      </c>
      <c r="D39" s="108">
        <f>I39</f>
        <v>5</v>
      </c>
      <c r="E39" s="108" t="s">
        <v>11</v>
      </c>
      <c r="F39" s="108" t="s">
        <v>11</v>
      </c>
      <c r="G39" s="108" t="s">
        <v>11</v>
      </c>
      <c r="H39" s="108" t="s">
        <v>11</v>
      </c>
      <c r="I39" s="108">
        <v>5</v>
      </c>
      <c r="J39" s="105" t="s">
        <v>11</v>
      </c>
      <c r="K39" s="328"/>
      <c r="L39" s="328"/>
    </row>
    <row r="40" spans="1:13" ht="24.95" customHeight="1" thickBot="1">
      <c r="A40" s="328"/>
      <c r="B40" s="328"/>
      <c r="C40" s="105">
        <v>2020</v>
      </c>
      <c r="D40" s="108">
        <v>5</v>
      </c>
      <c r="E40" s="108" t="s">
        <v>11</v>
      </c>
      <c r="F40" s="108" t="s">
        <v>11</v>
      </c>
      <c r="G40" s="108" t="s">
        <v>11</v>
      </c>
      <c r="H40" s="108" t="s">
        <v>11</v>
      </c>
      <c r="I40" s="108">
        <v>5</v>
      </c>
      <c r="J40" s="105" t="s">
        <v>11</v>
      </c>
      <c r="K40" s="328"/>
      <c r="L40" s="328"/>
    </row>
    <row r="41" spans="1:13" ht="90" customHeight="1" thickBot="1">
      <c r="A41" s="105">
        <v>21</v>
      </c>
      <c r="B41" s="105" t="s">
        <v>263</v>
      </c>
      <c r="C41" s="105" t="s">
        <v>14</v>
      </c>
      <c r="D41" s="105" t="s">
        <v>11</v>
      </c>
      <c r="E41" s="105" t="s">
        <v>11</v>
      </c>
      <c r="F41" s="164" t="s">
        <v>11</v>
      </c>
      <c r="G41" s="164" t="s">
        <v>11</v>
      </c>
      <c r="H41" s="105" t="s">
        <v>11</v>
      </c>
      <c r="I41" s="105" t="s">
        <v>11</v>
      </c>
      <c r="J41" s="105" t="s">
        <v>11</v>
      </c>
      <c r="K41" s="105" t="s">
        <v>264</v>
      </c>
      <c r="L41" s="109" t="s">
        <v>265</v>
      </c>
    </row>
    <row r="42" spans="1:13" ht="56.85" customHeight="1" thickBot="1">
      <c r="A42" s="105">
        <v>22</v>
      </c>
      <c r="B42" s="105" t="s">
        <v>266</v>
      </c>
      <c r="C42" s="105" t="s">
        <v>14</v>
      </c>
      <c r="D42" s="105" t="s">
        <v>11</v>
      </c>
      <c r="E42" s="105" t="s">
        <v>11</v>
      </c>
      <c r="F42" s="164" t="s">
        <v>11</v>
      </c>
      <c r="G42" s="164" t="s">
        <v>11</v>
      </c>
      <c r="H42" s="105" t="s">
        <v>11</v>
      </c>
      <c r="I42" s="105" t="s">
        <v>11</v>
      </c>
      <c r="J42" s="105" t="s">
        <v>11</v>
      </c>
      <c r="K42" s="105" t="s">
        <v>267</v>
      </c>
      <c r="L42" s="105" t="s">
        <v>268</v>
      </c>
    </row>
    <row r="43" spans="1:13" ht="46.15" customHeight="1" thickBot="1">
      <c r="A43" s="110">
        <v>23</v>
      </c>
      <c r="B43" s="110" t="s">
        <v>269</v>
      </c>
      <c r="C43" s="110" t="s">
        <v>14</v>
      </c>
      <c r="D43" s="110" t="s">
        <v>270</v>
      </c>
      <c r="E43" s="110" t="s">
        <v>270</v>
      </c>
      <c r="F43" s="163" t="s">
        <v>270</v>
      </c>
      <c r="G43" s="163" t="s">
        <v>270</v>
      </c>
      <c r="H43" s="110" t="s">
        <v>270</v>
      </c>
      <c r="I43" s="110" t="s">
        <v>270</v>
      </c>
      <c r="J43" s="110" t="s">
        <v>270</v>
      </c>
      <c r="K43" s="110" t="s">
        <v>271</v>
      </c>
      <c r="L43" s="110" t="s">
        <v>272</v>
      </c>
    </row>
    <row r="44" spans="1:13" ht="21" customHeight="1" thickBot="1">
      <c r="A44" s="341" t="s">
        <v>273</v>
      </c>
      <c r="B44" s="341"/>
      <c r="C44" s="341"/>
      <c r="D44" s="341"/>
      <c r="E44" s="341"/>
      <c r="F44" s="341"/>
      <c r="G44" s="341"/>
      <c r="H44" s="341"/>
      <c r="I44" s="341"/>
      <c r="J44" s="341"/>
      <c r="K44" s="341"/>
      <c r="L44" s="341"/>
    </row>
    <row r="45" spans="1:13" ht="19.5" customHeight="1">
      <c r="A45" s="342" t="s">
        <v>274</v>
      </c>
      <c r="B45" s="342"/>
      <c r="C45" s="342"/>
      <c r="D45" s="342"/>
      <c r="E45" s="342"/>
      <c r="F45" s="342"/>
      <c r="G45" s="342"/>
      <c r="H45" s="342"/>
      <c r="I45" s="342"/>
      <c r="J45" s="342"/>
      <c r="K45" s="342"/>
      <c r="L45" s="342"/>
    </row>
    <row r="46" spans="1:13" ht="18" customHeight="1" thickBot="1">
      <c r="A46" s="343" t="s">
        <v>275</v>
      </c>
      <c r="B46" s="343"/>
      <c r="C46" s="343"/>
      <c r="D46" s="343"/>
      <c r="E46" s="343"/>
      <c r="F46" s="343"/>
      <c r="G46" s="343"/>
      <c r="H46" s="343"/>
      <c r="I46" s="343"/>
      <c r="J46" s="343"/>
      <c r="K46" s="343"/>
      <c r="L46" s="343"/>
    </row>
    <row r="47" spans="1:13" s="112" customFormat="1" ht="131.44999999999999" customHeight="1" thickBot="1">
      <c r="A47" s="105">
        <v>24</v>
      </c>
      <c r="B47" s="105" t="s">
        <v>276</v>
      </c>
      <c r="C47" s="105" t="s">
        <v>277</v>
      </c>
      <c r="D47" s="105" t="s">
        <v>11</v>
      </c>
      <c r="E47" s="105" t="s">
        <v>11</v>
      </c>
      <c r="F47" s="164" t="s">
        <v>11</v>
      </c>
      <c r="G47" s="164" t="s">
        <v>11</v>
      </c>
      <c r="H47" s="105" t="s">
        <v>11</v>
      </c>
      <c r="I47" s="105" t="s">
        <v>11</v>
      </c>
      <c r="J47" s="105" t="s">
        <v>11</v>
      </c>
      <c r="K47" s="105" t="s">
        <v>278</v>
      </c>
      <c r="L47" s="105" t="s">
        <v>279</v>
      </c>
      <c r="M47" s="111"/>
    </row>
    <row r="48" spans="1:13" s="116" customFormat="1" ht="132.4" customHeight="1" thickBot="1">
      <c r="A48" s="105">
        <v>25</v>
      </c>
      <c r="B48" s="105" t="s">
        <v>280</v>
      </c>
      <c r="C48" s="105" t="s">
        <v>277</v>
      </c>
      <c r="D48" s="105" t="s">
        <v>11</v>
      </c>
      <c r="E48" s="105" t="s">
        <v>11</v>
      </c>
      <c r="F48" s="164" t="s">
        <v>11</v>
      </c>
      <c r="G48" s="164" t="s">
        <v>11</v>
      </c>
      <c r="H48" s="105" t="s">
        <v>11</v>
      </c>
      <c r="I48" s="105" t="s">
        <v>11</v>
      </c>
      <c r="J48" s="105" t="s">
        <v>11</v>
      </c>
      <c r="K48" s="113" t="s">
        <v>281</v>
      </c>
      <c r="L48" s="114" t="s">
        <v>282</v>
      </c>
      <c r="M48" s="115"/>
    </row>
    <row r="49" spans="1:13" ht="120.75" customHeight="1" thickBot="1">
      <c r="A49" s="105">
        <v>26</v>
      </c>
      <c r="B49" s="105" t="s">
        <v>283</v>
      </c>
      <c r="C49" s="105" t="s">
        <v>14</v>
      </c>
      <c r="D49" s="105" t="s">
        <v>11</v>
      </c>
      <c r="E49" s="105" t="s">
        <v>11</v>
      </c>
      <c r="F49" s="164" t="s">
        <v>11</v>
      </c>
      <c r="G49" s="164" t="s">
        <v>11</v>
      </c>
      <c r="H49" s="105" t="s">
        <v>11</v>
      </c>
      <c r="I49" s="105" t="s">
        <v>11</v>
      </c>
      <c r="J49" s="105"/>
      <c r="K49" s="117" t="s">
        <v>284</v>
      </c>
      <c r="L49" s="105" t="s">
        <v>285</v>
      </c>
    </row>
    <row r="50" spans="1:13" s="116" customFormat="1" ht="75.75" customHeight="1" thickBot="1">
      <c r="A50" s="105">
        <v>27</v>
      </c>
      <c r="B50" s="105" t="s">
        <v>286</v>
      </c>
      <c r="C50" s="105" t="s">
        <v>277</v>
      </c>
      <c r="D50" s="105" t="s">
        <v>11</v>
      </c>
      <c r="E50" s="105" t="s">
        <v>11</v>
      </c>
      <c r="F50" s="164" t="s">
        <v>11</v>
      </c>
      <c r="G50" s="164" t="s">
        <v>11</v>
      </c>
      <c r="H50" s="105" t="s">
        <v>11</v>
      </c>
      <c r="I50" s="105" t="s">
        <v>11</v>
      </c>
      <c r="J50" s="105" t="s">
        <v>11</v>
      </c>
      <c r="K50" s="106" t="s">
        <v>287</v>
      </c>
      <c r="L50" s="105" t="s">
        <v>288</v>
      </c>
      <c r="M50" s="115"/>
    </row>
    <row r="51" spans="1:13" s="119" customFormat="1" ht="106.5" customHeight="1" thickBot="1">
      <c r="A51" s="105">
        <v>28</v>
      </c>
      <c r="B51" s="105" t="s">
        <v>289</v>
      </c>
      <c r="C51" s="105" t="s">
        <v>277</v>
      </c>
      <c r="D51" s="105" t="s">
        <v>11</v>
      </c>
      <c r="E51" s="105" t="s">
        <v>11</v>
      </c>
      <c r="F51" s="164" t="s">
        <v>11</v>
      </c>
      <c r="G51" s="164" t="s">
        <v>11</v>
      </c>
      <c r="H51" s="105" t="s">
        <v>11</v>
      </c>
      <c r="I51" s="105" t="s">
        <v>11</v>
      </c>
      <c r="J51" s="105" t="s">
        <v>11</v>
      </c>
      <c r="K51" s="117" t="s">
        <v>290</v>
      </c>
      <c r="L51" s="105" t="s">
        <v>291</v>
      </c>
      <c r="M51" s="118"/>
    </row>
    <row r="52" spans="1:13" ht="67.7" customHeight="1" thickBot="1">
      <c r="A52" s="105">
        <v>29</v>
      </c>
      <c r="B52" s="105" t="s">
        <v>292</v>
      </c>
      <c r="C52" s="105" t="s">
        <v>14</v>
      </c>
      <c r="D52" s="105" t="s">
        <v>11</v>
      </c>
      <c r="E52" s="105" t="s">
        <v>11</v>
      </c>
      <c r="F52" s="164" t="s">
        <v>11</v>
      </c>
      <c r="G52" s="164" t="s">
        <v>11</v>
      </c>
      <c r="H52" s="105" t="s">
        <v>11</v>
      </c>
      <c r="I52" s="105" t="s">
        <v>11</v>
      </c>
      <c r="J52" s="105" t="s">
        <v>11</v>
      </c>
      <c r="K52" s="117" t="s">
        <v>293</v>
      </c>
      <c r="L52" s="105" t="s">
        <v>259</v>
      </c>
    </row>
    <row r="53" spans="1:13" ht="39" customHeight="1" thickBot="1">
      <c r="A53" s="320">
        <v>30</v>
      </c>
      <c r="B53" s="320" t="s">
        <v>305</v>
      </c>
      <c r="C53" s="338">
        <v>2018</v>
      </c>
      <c r="D53" s="142">
        <f>D54+D55+D56+D57+D58+D59</f>
        <v>1653.653</v>
      </c>
      <c r="E53" s="142">
        <f>E54+E55+E56+E57+E58+E59</f>
        <v>0</v>
      </c>
      <c r="F53" s="142"/>
      <c r="G53" s="142"/>
      <c r="H53" s="142">
        <f>H54+H55+H56+H57+H58+H59</f>
        <v>0</v>
      </c>
      <c r="I53" s="142">
        <f>I54+I55+I56+I57+I58+I59</f>
        <v>1653.653</v>
      </c>
      <c r="J53" s="142">
        <f>J54+J55+J56+J57+J58+J59</f>
        <v>0</v>
      </c>
      <c r="K53" s="141" t="s">
        <v>346</v>
      </c>
      <c r="L53" s="105"/>
    </row>
    <row r="54" spans="1:13" ht="39.200000000000003" customHeight="1" thickBot="1">
      <c r="A54" s="321"/>
      <c r="B54" s="321"/>
      <c r="C54" s="339"/>
      <c r="D54" s="105">
        <v>165.65299999999999</v>
      </c>
      <c r="E54" s="105">
        <v>0</v>
      </c>
      <c r="F54" s="164"/>
      <c r="G54" s="164"/>
      <c r="H54" s="105">
        <v>0</v>
      </c>
      <c r="I54" s="137">
        <v>165.65299999999999</v>
      </c>
      <c r="J54" s="105">
        <v>0</v>
      </c>
      <c r="K54" s="117" t="s">
        <v>294</v>
      </c>
      <c r="L54" s="328" t="s">
        <v>333</v>
      </c>
    </row>
    <row r="55" spans="1:13" ht="29.45" customHeight="1" thickBot="1">
      <c r="A55" s="321"/>
      <c r="B55" s="321"/>
      <c r="C55" s="339"/>
      <c r="D55" s="120">
        <v>246</v>
      </c>
      <c r="E55" s="105">
        <v>0</v>
      </c>
      <c r="F55" s="164"/>
      <c r="G55" s="164"/>
      <c r="H55" s="105">
        <v>0</v>
      </c>
      <c r="I55" s="137">
        <v>246</v>
      </c>
      <c r="J55" s="105">
        <v>0</v>
      </c>
      <c r="K55" s="117" t="s">
        <v>295</v>
      </c>
      <c r="L55" s="328"/>
    </row>
    <row r="56" spans="1:13" ht="31.35" customHeight="1" thickBot="1">
      <c r="A56" s="321"/>
      <c r="B56" s="321"/>
      <c r="C56" s="339"/>
      <c r="D56" s="120">
        <v>122</v>
      </c>
      <c r="E56" s="105">
        <v>0</v>
      </c>
      <c r="F56" s="164"/>
      <c r="G56" s="164"/>
      <c r="H56" s="105">
        <v>0</v>
      </c>
      <c r="I56" s="137">
        <v>122</v>
      </c>
      <c r="J56" s="105">
        <v>0</v>
      </c>
      <c r="K56" s="117" t="s">
        <v>296</v>
      </c>
      <c r="L56" s="328"/>
    </row>
    <row r="57" spans="1:13" ht="35.65" customHeight="1" thickBot="1">
      <c r="A57" s="321"/>
      <c r="B57" s="321"/>
      <c r="C57" s="339"/>
      <c r="D57" s="120">
        <v>100</v>
      </c>
      <c r="E57" s="105">
        <v>0</v>
      </c>
      <c r="F57" s="164"/>
      <c r="G57" s="164"/>
      <c r="H57" s="105">
        <v>0</v>
      </c>
      <c r="I57" s="137">
        <v>100</v>
      </c>
      <c r="J57" s="105">
        <v>0</v>
      </c>
      <c r="K57" s="117" t="s">
        <v>297</v>
      </c>
      <c r="L57" s="328"/>
    </row>
    <row r="58" spans="1:13" ht="29.45" customHeight="1" thickBot="1">
      <c r="A58" s="321"/>
      <c r="B58" s="321"/>
      <c r="C58" s="339"/>
      <c r="D58" s="120">
        <v>950</v>
      </c>
      <c r="E58" s="105">
        <v>0</v>
      </c>
      <c r="F58" s="164"/>
      <c r="G58" s="164"/>
      <c r="H58" s="105">
        <v>0</v>
      </c>
      <c r="I58" s="137">
        <v>950</v>
      </c>
      <c r="J58" s="105">
        <v>0</v>
      </c>
      <c r="K58" s="117" t="s">
        <v>298</v>
      </c>
      <c r="L58" s="328"/>
    </row>
    <row r="59" spans="1:13" ht="27.6" customHeight="1" thickBot="1">
      <c r="A59" s="321"/>
      <c r="B59" s="321"/>
      <c r="C59" s="339"/>
      <c r="D59" s="120">
        <v>70</v>
      </c>
      <c r="E59" s="105">
        <v>0</v>
      </c>
      <c r="F59" s="164"/>
      <c r="G59" s="164"/>
      <c r="H59" s="105">
        <v>0</v>
      </c>
      <c r="I59" s="137">
        <v>70</v>
      </c>
      <c r="J59" s="105">
        <v>0</v>
      </c>
      <c r="K59" s="117" t="s">
        <v>299</v>
      </c>
      <c r="L59" s="328"/>
    </row>
    <row r="60" spans="1:13" ht="27.6" customHeight="1" thickBot="1">
      <c r="A60" s="321"/>
      <c r="B60" s="321"/>
      <c r="C60" s="339"/>
      <c r="D60" s="136">
        <f>D61+D62+D63+D64+D65+D66+D67</f>
        <v>5449.4247299999997</v>
      </c>
      <c r="E60" s="136">
        <f>E61+E62+E63+E64+E65+E66+E67</f>
        <v>0</v>
      </c>
      <c r="F60" s="136"/>
      <c r="G60" s="136"/>
      <c r="H60" s="136">
        <f>H61+H62+H63+H64+H65+H66+H67</f>
        <v>0</v>
      </c>
      <c r="I60" s="136">
        <f>I61+I62+I63+I64+I65+I66+I67</f>
        <v>5449.4247299999997</v>
      </c>
      <c r="J60" s="136">
        <f>J61+J62+J63+J64+J65+J66+J67</f>
        <v>0</v>
      </c>
      <c r="K60" s="141" t="s">
        <v>345</v>
      </c>
      <c r="L60" s="328"/>
    </row>
    <row r="61" spans="1:13" ht="34.9" customHeight="1" thickBot="1">
      <c r="A61" s="321"/>
      <c r="B61" s="321"/>
      <c r="C61" s="339"/>
      <c r="D61" s="136">
        <f>I61</f>
        <v>773</v>
      </c>
      <c r="E61" s="123">
        <f>E72+E82+E92+E102+E113+E127</f>
        <v>0</v>
      </c>
      <c r="F61" s="123"/>
      <c r="G61" s="123"/>
      <c r="H61" s="123">
        <f>H72+H82+H92+H102+H113+H127</f>
        <v>0</v>
      </c>
      <c r="I61" s="136">
        <f>I72+I82+I92+I102+I113+I127</f>
        <v>773</v>
      </c>
      <c r="J61" s="123">
        <f>J72+J82+J92+J102+J113+J127</f>
        <v>0</v>
      </c>
      <c r="K61" s="117" t="s">
        <v>341</v>
      </c>
      <c r="L61" s="328"/>
    </row>
    <row r="62" spans="1:13" ht="31.35" customHeight="1" thickBot="1">
      <c r="A62" s="321"/>
      <c r="B62" s="321"/>
      <c r="C62" s="339"/>
      <c r="D62" s="136">
        <f t="shared" ref="D62:D67" si="0">I62</f>
        <v>1880.7522800000002</v>
      </c>
      <c r="E62" s="123">
        <f t="shared" ref="E62:J63" si="1">E73+E83+E93+E103+E114</f>
        <v>0</v>
      </c>
      <c r="F62" s="123"/>
      <c r="G62" s="123"/>
      <c r="H62" s="123">
        <f t="shared" si="1"/>
        <v>0</v>
      </c>
      <c r="I62" s="136">
        <f t="shared" si="1"/>
        <v>1880.7522800000002</v>
      </c>
      <c r="J62" s="123">
        <f t="shared" si="1"/>
        <v>0</v>
      </c>
      <c r="K62" s="117" t="s">
        <v>340</v>
      </c>
      <c r="L62" s="328"/>
    </row>
    <row r="63" spans="1:13" ht="35.65" customHeight="1" thickBot="1">
      <c r="A63" s="321"/>
      <c r="B63" s="321"/>
      <c r="C63" s="339"/>
      <c r="D63" s="136">
        <f t="shared" si="0"/>
        <v>488.41918000000004</v>
      </c>
      <c r="E63" s="123">
        <f t="shared" si="1"/>
        <v>0</v>
      </c>
      <c r="F63" s="123"/>
      <c r="G63" s="123"/>
      <c r="H63" s="123">
        <f t="shared" si="1"/>
        <v>0</v>
      </c>
      <c r="I63" s="136">
        <f t="shared" si="1"/>
        <v>488.41918000000004</v>
      </c>
      <c r="J63" s="123">
        <f t="shared" si="1"/>
        <v>0</v>
      </c>
      <c r="K63" s="117" t="s">
        <v>339</v>
      </c>
      <c r="L63" s="328"/>
    </row>
    <row r="64" spans="1:13" ht="35.65" customHeight="1" thickBot="1">
      <c r="A64" s="321"/>
      <c r="B64" s="321"/>
      <c r="C64" s="339"/>
      <c r="D64" s="136">
        <f t="shared" si="0"/>
        <v>704.11299999999994</v>
      </c>
      <c r="E64" s="121">
        <v>0</v>
      </c>
      <c r="F64" s="121"/>
      <c r="G64" s="121"/>
      <c r="H64" s="123">
        <f>H85+H95+H105+H116</f>
        <v>0</v>
      </c>
      <c r="I64" s="136">
        <f>I75+I85+I95+I105+I116</f>
        <v>704.11299999999994</v>
      </c>
      <c r="J64" s="123">
        <f>J85+J95+J105+J116</f>
        <v>0</v>
      </c>
      <c r="K64" s="117" t="s">
        <v>338</v>
      </c>
      <c r="L64" s="328"/>
    </row>
    <row r="65" spans="1:12" ht="36.6" customHeight="1" thickBot="1">
      <c r="A65" s="321"/>
      <c r="B65" s="321"/>
      <c r="C65" s="339"/>
      <c r="D65" s="136">
        <f>D86+D106</f>
        <v>631.26099999999997</v>
      </c>
      <c r="E65" s="121">
        <v>0</v>
      </c>
      <c r="F65" s="121"/>
      <c r="G65" s="121"/>
      <c r="H65" s="121">
        <v>0</v>
      </c>
      <c r="I65" s="136">
        <f>I76+I86+I96+I106+I117</f>
        <v>631.26099999999997</v>
      </c>
      <c r="J65" s="121">
        <v>0</v>
      </c>
      <c r="K65" s="117" t="s">
        <v>337</v>
      </c>
      <c r="L65" s="328"/>
    </row>
    <row r="66" spans="1:12" ht="40.15" customHeight="1" thickBot="1">
      <c r="A66" s="321"/>
      <c r="B66" s="321"/>
      <c r="C66" s="339"/>
      <c r="D66" s="136">
        <f t="shared" si="0"/>
        <v>671.87927000000002</v>
      </c>
      <c r="E66" s="121">
        <v>0</v>
      </c>
      <c r="F66" s="121"/>
      <c r="G66" s="121"/>
      <c r="H66" s="121">
        <v>0</v>
      </c>
      <c r="I66" s="136">
        <f>I77+I87+I97+I107+I118+I123+I131</f>
        <v>671.87927000000002</v>
      </c>
      <c r="J66" s="121">
        <v>0</v>
      </c>
      <c r="K66" s="117" t="s">
        <v>336</v>
      </c>
      <c r="L66" s="328"/>
    </row>
    <row r="67" spans="1:12" ht="40.15" customHeight="1" thickBot="1">
      <c r="A67" s="321"/>
      <c r="B67" s="321"/>
      <c r="C67" s="340"/>
      <c r="D67" s="136">
        <f t="shared" si="0"/>
        <v>300</v>
      </c>
      <c r="E67" s="121">
        <v>0</v>
      </c>
      <c r="F67" s="121"/>
      <c r="G67" s="121"/>
      <c r="H67" s="121">
        <v>0</v>
      </c>
      <c r="I67" s="136">
        <f>I108+I119+I132</f>
        <v>300</v>
      </c>
      <c r="J67" s="121">
        <v>0</v>
      </c>
      <c r="K67" s="117" t="s">
        <v>335</v>
      </c>
      <c r="L67" s="328"/>
    </row>
    <row r="68" spans="1:12" ht="40.15" customHeight="1" thickBot="1">
      <c r="A68" s="321"/>
      <c r="B68" s="321"/>
      <c r="C68" s="105">
        <v>2019</v>
      </c>
      <c r="D68" s="137" t="s">
        <v>11</v>
      </c>
      <c r="E68" s="105" t="s">
        <v>11</v>
      </c>
      <c r="F68" s="164"/>
      <c r="G68" s="164"/>
      <c r="H68" s="105" t="s">
        <v>11</v>
      </c>
      <c r="I68" s="137" t="s">
        <v>11</v>
      </c>
      <c r="J68" s="105" t="s">
        <v>11</v>
      </c>
      <c r="K68" s="117" t="s">
        <v>300</v>
      </c>
      <c r="L68" s="328"/>
    </row>
    <row r="69" spans="1:12" ht="40.15" customHeight="1" thickBot="1">
      <c r="A69" s="322"/>
      <c r="B69" s="322"/>
      <c r="C69" s="105">
        <v>2020</v>
      </c>
      <c r="D69" s="137" t="s">
        <v>11</v>
      </c>
      <c r="E69" s="105" t="s">
        <v>11</v>
      </c>
      <c r="F69" s="164"/>
      <c r="G69" s="164"/>
      <c r="H69" s="105" t="s">
        <v>11</v>
      </c>
      <c r="I69" s="137" t="s">
        <v>11</v>
      </c>
      <c r="J69" s="105" t="s">
        <v>11</v>
      </c>
      <c r="K69" s="117" t="s">
        <v>300</v>
      </c>
      <c r="L69" s="328"/>
    </row>
    <row r="70" spans="1:12" ht="21.95" customHeight="1" thickBot="1">
      <c r="A70" s="332" t="s">
        <v>306</v>
      </c>
      <c r="B70" s="320" t="s">
        <v>313</v>
      </c>
      <c r="C70" s="125">
        <v>2017</v>
      </c>
      <c r="D70" s="136">
        <f>E70+H70+I70+J70</f>
        <v>0</v>
      </c>
      <c r="E70" s="105"/>
      <c r="F70" s="164"/>
      <c r="G70" s="164"/>
      <c r="H70" s="105"/>
      <c r="I70" s="136">
        <v>0</v>
      </c>
      <c r="J70" s="105"/>
      <c r="K70" s="126" t="s">
        <v>320</v>
      </c>
      <c r="L70" s="129">
        <v>0.11</v>
      </c>
    </row>
    <row r="71" spans="1:12" ht="21.95" customHeight="1" thickBot="1">
      <c r="A71" s="333"/>
      <c r="B71" s="321"/>
      <c r="C71" s="336">
        <v>2018</v>
      </c>
      <c r="D71" s="136">
        <f>E71+H71+I71+J71</f>
        <v>2155.8733099999999</v>
      </c>
      <c r="E71" s="105"/>
      <c r="F71" s="164"/>
      <c r="G71" s="164"/>
      <c r="H71" s="105"/>
      <c r="I71" s="136">
        <f>I72+I73+I74+I75+I76+I77</f>
        <v>2155.8733099999999</v>
      </c>
      <c r="J71" s="105"/>
      <c r="L71" s="320" t="s">
        <v>328</v>
      </c>
    </row>
    <row r="72" spans="1:12" ht="21.95" customHeight="1" thickBot="1">
      <c r="A72" s="333"/>
      <c r="B72" s="321"/>
      <c r="C72" s="321"/>
      <c r="D72" s="137">
        <f t="shared" ref="D72:D79" si="2">E72+H72+I72+J72</f>
        <v>391</v>
      </c>
      <c r="E72" s="105"/>
      <c r="F72" s="164"/>
      <c r="G72" s="164"/>
      <c r="H72" s="105"/>
      <c r="I72" s="137">
        <f>50+341</f>
        <v>391</v>
      </c>
      <c r="J72" s="105"/>
      <c r="K72" s="117" t="s">
        <v>314</v>
      </c>
      <c r="L72" s="321"/>
    </row>
    <row r="73" spans="1:12" ht="21.95" customHeight="1" thickBot="1">
      <c r="A73" s="333"/>
      <c r="B73" s="321"/>
      <c r="C73" s="321"/>
      <c r="D73" s="137">
        <f t="shared" si="2"/>
        <v>684.18110999999999</v>
      </c>
      <c r="E73" s="105"/>
      <c r="F73" s="164"/>
      <c r="G73" s="164"/>
      <c r="H73" s="105"/>
      <c r="I73" s="137">
        <f>500+184.18111</f>
        <v>684.18110999999999</v>
      </c>
      <c r="J73" s="105"/>
      <c r="K73" s="117" t="s">
        <v>315</v>
      </c>
      <c r="L73" s="321"/>
    </row>
    <row r="74" spans="1:12" ht="21.95" customHeight="1" thickBot="1">
      <c r="A74" s="333"/>
      <c r="B74" s="321"/>
      <c r="C74" s="321"/>
      <c r="D74" s="137">
        <f t="shared" si="2"/>
        <v>349.54793000000001</v>
      </c>
      <c r="E74" s="105"/>
      <c r="F74" s="164"/>
      <c r="G74" s="164"/>
      <c r="H74" s="105"/>
      <c r="I74" s="137">
        <f>400-50.45207</f>
        <v>349.54793000000001</v>
      </c>
      <c r="J74" s="105"/>
      <c r="K74" s="117" t="s">
        <v>316</v>
      </c>
      <c r="L74" s="321"/>
    </row>
    <row r="75" spans="1:12" ht="21.95" customHeight="1" thickBot="1">
      <c r="A75" s="333"/>
      <c r="B75" s="321"/>
      <c r="C75" s="321"/>
      <c r="D75" s="137">
        <f t="shared" si="2"/>
        <v>613.327</v>
      </c>
      <c r="E75" s="105"/>
      <c r="F75" s="164"/>
      <c r="G75" s="164"/>
      <c r="H75" s="105"/>
      <c r="I75" s="137">
        <f>513.327+100</f>
        <v>613.327</v>
      </c>
      <c r="J75" s="105"/>
      <c r="K75" s="117" t="s">
        <v>317</v>
      </c>
      <c r="L75" s="321"/>
    </row>
    <row r="76" spans="1:12" ht="21.95" customHeight="1" thickBot="1">
      <c r="A76" s="333"/>
      <c r="B76" s="321"/>
      <c r="C76" s="321"/>
      <c r="D76" s="137">
        <f t="shared" si="2"/>
        <v>0</v>
      </c>
      <c r="E76" s="105"/>
      <c r="F76" s="164"/>
      <c r="G76" s="164"/>
      <c r="H76" s="105"/>
      <c r="I76" s="137">
        <v>0</v>
      </c>
      <c r="J76" s="105"/>
      <c r="K76" s="117" t="s">
        <v>318</v>
      </c>
      <c r="L76" s="321"/>
    </row>
    <row r="77" spans="1:12" ht="21.95" customHeight="1" thickBot="1">
      <c r="A77" s="333"/>
      <c r="B77" s="321"/>
      <c r="C77" s="322"/>
      <c r="D77" s="137">
        <f t="shared" si="2"/>
        <v>117.81727000000001</v>
      </c>
      <c r="E77" s="105"/>
      <c r="F77" s="164"/>
      <c r="G77" s="164"/>
      <c r="H77" s="105"/>
      <c r="I77" s="137">
        <f>250-144.49273+12.31</f>
        <v>117.81727000000001</v>
      </c>
      <c r="J77" s="105"/>
      <c r="K77" s="117" t="s">
        <v>319</v>
      </c>
      <c r="L77" s="322"/>
    </row>
    <row r="78" spans="1:12" ht="21.95" customHeight="1" thickBot="1">
      <c r="A78" s="333"/>
      <c r="B78" s="321"/>
      <c r="C78" s="105">
        <v>2019</v>
      </c>
      <c r="D78" s="136">
        <f t="shared" si="2"/>
        <v>0</v>
      </c>
      <c r="E78" s="105"/>
      <c r="F78" s="164"/>
      <c r="G78" s="164"/>
      <c r="H78" s="105"/>
      <c r="I78" s="136">
        <v>0</v>
      </c>
      <c r="J78" s="105"/>
      <c r="K78" s="126" t="s">
        <v>320</v>
      </c>
      <c r="L78" s="129">
        <v>1</v>
      </c>
    </row>
    <row r="79" spans="1:12" ht="21.95" customHeight="1" thickBot="1">
      <c r="A79" s="334"/>
      <c r="B79" s="322"/>
      <c r="C79" s="105">
        <v>2020</v>
      </c>
      <c r="D79" s="136">
        <f t="shared" si="2"/>
        <v>0</v>
      </c>
      <c r="E79" s="105"/>
      <c r="F79" s="164"/>
      <c r="G79" s="164"/>
      <c r="H79" s="105"/>
      <c r="I79" s="136">
        <v>0</v>
      </c>
      <c r="J79" s="105"/>
      <c r="K79" s="126" t="s">
        <v>320</v>
      </c>
      <c r="L79" s="129">
        <v>1</v>
      </c>
    </row>
    <row r="80" spans="1:12" ht="21.95" customHeight="1" thickBot="1">
      <c r="A80" s="332" t="s">
        <v>307</v>
      </c>
      <c r="B80" s="320" t="s">
        <v>321</v>
      </c>
      <c r="C80" s="105">
        <v>2017</v>
      </c>
      <c r="D80" s="136">
        <v>0</v>
      </c>
      <c r="E80" s="105"/>
      <c r="F80" s="164"/>
      <c r="G80" s="164"/>
      <c r="H80" s="105"/>
      <c r="I80" s="136">
        <v>0</v>
      </c>
      <c r="J80" s="105"/>
      <c r="K80" s="126" t="s">
        <v>320</v>
      </c>
      <c r="L80" s="129">
        <v>0</v>
      </c>
    </row>
    <row r="81" spans="1:12" ht="21.95" customHeight="1" thickBot="1">
      <c r="A81" s="333"/>
      <c r="B81" s="321"/>
      <c r="C81" s="320">
        <v>2018</v>
      </c>
      <c r="D81" s="137">
        <f>D82+D83+D84+D85+D86+D87</f>
        <v>57.5</v>
      </c>
      <c r="E81" s="123">
        <f>E82+E83+E84+E85+E86+E87</f>
        <v>0</v>
      </c>
      <c r="F81" s="123"/>
      <c r="G81" s="123"/>
      <c r="H81" s="123">
        <f>H82+H83+H84+H85+H86+H87</f>
        <v>0</v>
      </c>
      <c r="I81" s="136">
        <f>I82+I83+I84+I85+I86+I87</f>
        <v>57.5</v>
      </c>
      <c r="J81" s="123">
        <f>J82+J83+J84+J85+J86+J87</f>
        <v>0</v>
      </c>
      <c r="K81" s="126" t="s">
        <v>320</v>
      </c>
      <c r="L81" s="320" t="s">
        <v>331</v>
      </c>
    </row>
    <row r="82" spans="1:12" ht="21.95" customHeight="1" thickBot="1">
      <c r="A82" s="333"/>
      <c r="B82" s="321"/>
      <c r="C82" s="321"/>
      <c r="D82" s="137">
        <f t="shared" ref="D82:D87" si="3">E82+H82+I82+J82</f>
        <v>5.0999999999999996</v>
      </c>
      <c r="E82" s="105"/>
      <c r="F82" s="164"/>
      <c r="G82" s="164"/>
      <c r="H82" s="105"/>
      <c r="I82" s="137">
        <f>4.5+0.6</f>
        <v>5.0999999999999996</v>
      </c>
      <c r="J82" s="105"/>
      <c r="K82" s="117" t="s">
        <v>314</v>
      </c>
      <c r="L82" s="321"/>
    </row>
    <row r="83" spans="1:12" ht="21.95" customHeight="1" thickBot="1">
      <c r="A83" s="333"/>
      <c r="B83" s="321"/>
      <c r="C83" s="321"/>
      <c r="D83" s="137">
        <f t="shared" si="3"/>
        <v>10.199999999999999</v>
      </c>
      <c r="E83" s="105"/>
      <c r="F83" s="164"/>
      <c r="G83" s="164"/>
      <c r="H83" s="105"/>
      <c r="I83" s="137">
        <f>12-1.8</f>
        <v>10.199999999999999</v>
      </c>
      <c r="J83" s="105"/>
      <c r="K83" s="117" t="s">
        <v>315</v>
      </c>
      <c r="L83" s="321"/>
    </row>
    <row r="84" spans="1:12" ht="21.95" customHeight="1" thickBot="1">
      <c r="A84" s="333"/>
      <c r="B84" s="321"/>
      <c r="C84" s="321"/>
      <c r="D84" s="137">
        <f t="shared" si="3"/>
        <v>5.0999999999999996</v>
      </c>
      <c r="E84" s="105"/>
      <c r="F84" s="164"/>
      <c r="G84" s="164"/>
      <c r="H84" s="105"/>
      <c r="I84" s="137">
        <f>6-0.9</f>
        <v>5.0999999999999996</v>
      </c>
      <c r="J84" s="105"/>
      <c r="K84" s="117" t="s">
        <v>316</v>
      </c>
      <c r="L84" s="321"/>
    </row>
    <row r="85" spans="1:12" ht="21.95" customHeight="1" thickBot="1">
      <c r="A85" s="333"/>
      <c r="B85" s="321"/>
      <c r="C85" s="321"/>
      <c r="D85" s="137">
        <f t="shared" si="3"/>
        <v>15.3</v>
      </c>
      <c r="E85" s="105"/>
      <c r="F85" s="164"/>
      <c r="G85" s="164"/>
      <c r="H85" s="105"/>
      <c r="I85" s="137">
        <f>21-5.7</f>
        <v>15.3</v>
      </c>
      <c r="J85" s="105"/>
      <c r="K85" s="117" t="s">
        <v>317</v>
      </c>
      <c r="L85" s="321"/>
    </row>
    <row r="86" spans="1:12" ht="21.95" customHeight="1" thickBot="1">
      <c r="A86" s="333"/>
      <c r="B86" s="321"/>
      <c r="C86" s="321"/>
      <c r="D86" s="137">
        <f t="shared" si="3"/>
        <v>6.5</v>
      </c>
      <c r="E86" s="105"/>
      <c r="F86" s="164"/>
      <c r="G86" s="164"/>
      <c r="H86" s="105"/>
      <c r="I86" s="137">
        <v>6.5</v>
      </c>
      <c r="J86" s="105"/>
      <c r="K86" s="117" t="s">
        <v>318</v>
      </c>
      <c r="L86" s="321"/>
    </row>
    <row r="87" spans="1:12" ht="21.95" customHeight="1" thickBot="1">
      <c r="A87" s="333"/>
      <c r="B87" s="321"/>
      <c r="C87" s="322"/>
      <c r="D87" s="137">
        <f t="shared" si="3"/>
        <v>15.3</v>
      </c>
      <c r="E87" s="105"/>
      <c r="F87" s="164"/>
      <c r="G87" s="164"/>
      <c r="H87" s="105"/>
      <c r="I87" s="137">
        <f>9+6.3</f>
        <v>15.3</v>
      </c>
      <c r="J87" s="105"/>
      <c r="K87" s="117" t="s">
        <v>319</v>
      </c>
      <c r="L87" s="322"/>
    </row>
    <row r="88" spans="1:12" ht="21.95" customHeight="1" thickBot="1">
      <c r="A88" s="333"/>
      <c r="B88" s="321"/>
      <c r="C88" s="105">
        <v>2019</v>
      </c>
      <c r="D88" s="136">
        <f>D89+D90+D93+D94+D95+D98</f>
        <v>145.29000000000002</v>
      </c>
      <c r="E88" s="121"/>
      <c r="F88" s="121"/>
      <c r="G88" s="121"/>
      <c r="H88" s="121"/>
      <c r="I88" s="136">
        <v>0</v>
      </c>
      <c r="J88" s="105"/>
      <c r="K88" s="117" t="s">
        <v>322</v>
      </c>
      <c r="L88" s="129">
        <v>1</v>
      </c>
    </row>
    <row r="89" spans="1:12" ht="21.95" customHeight="1" thickBot="1">
      <c r="A89" s="334"/>
      <c r="B89" s="322"/>
      <c r="C89" s="105">
        <v>2020</v>
      </c>
      <c r="D89" s="136">
        <f>D90+D93+D94+D95+D98+D99</f>
        <v>72.64500000000001</v>
      </c>
      <c r="E89" s="121"/>
      <c r="F89" s="121"/>
      <c r="G89" s="121"/>
      <c r="H89" s="121"/>
      <c r="I89" s="136">
        <v>0</v>
      </c>
      <c r="J89" s="105"/>
      <c r="K89" s="117" t="s">
        <v>322</v>
      </c>
      <c r="L89" s="129">
        <v>1</v>
      </c>
    </row>
    <row r="90" spans="1:12" ht="21.95" customHeight="1" thickBot="1">
      <c r="A90" s="320" t="s">
        <v>308</v>
      </c>
      <c r="B90" s="320" t="s">
        <v>323</v>
      </c>
      <c r="C90" s="105">
        <v>2017</v>
      </c>
      <c r="D90" s="136">
        <f>E90+H90+I90+J90</f>
        <v>0</v>
      </c>
      <c r="E90" s="121"/>
      <c r="F90" s="121"/>
      <c r="G90" s="121"/>
      <c r="H90" s="121"/>
      <c r="I90" s="136">
        <v>0</v>
      </c>
      <c r="J90" s="105"/>
      <c r="K90" s="117" t="s">
        <v>322</v>
      </c>
      <c r="L90" s="129">
        <v>0</v>
      </c>
    </row>
    <row r="91" spans="1:12" ht="21.95" customHeight="1" thickBot="1">
      <c r="A91" s="321"/>
      <c r="B91" s="321"/>
      <c r="C91" s="320">
        <v>2018</v>
      </c>
      <c r="D91" s="136">
        <f t="shared" ref="D91:D98" si="4">E91+H91+I91+J91</f>
        <v>72.64500000000001</v>
      </c>
      <c r="E91" s="127">
        <v>0</v>
      </c>
      <c r="F91" s="127"/>
      <c r="G91" s="127"/>
      <c r="H91" s="127">
        <v>0</v>
      </c>
      <c r="I91" s="136">
        <f>I92+I93+I94+I95+I96+I97</f>
        <v>72.64500000000001</v>
      </c>
      <c r="J91" s="121">
        <v>0</v>
      </c>
      <c r="K91" s="117" t="s">
        <v>322</v>
      </c>
      <c r="L91" s="320" t="s">
        <v>329</v>
      </c>
    </row>
    <row r="92" spans="1:12" ht="21.95" customHeight="1" thickBot="1">
      <c r="A92" s="321"/>
      <c r="B92" s="321"/>
      <c r="C92" s="321"/>
      <c r="D92" s="137">
        <f t="shared" si="4"/>
        <v>0</v>
      </c>
      <c r="E92" s="105"/>
      <c r="F92" s="164"/>
      <c r="G92" s="164"/>
      <c r="H92" s="105"/>
      <c r="I92" s="137">
        <v>0</v>
      </c>
      <c r="J92" s="105"/>
      <c r="K92" s="117" t="s">
        <v>314</v>
      </c>
      <c r="L92" s="321"/>
    </row>
    <row r="93" spans="1:12" ht="21.95" customHeight="1" thickBot="1">
      <c r="A93" s="321"/>
      <c r="B93" s="321"/>
      <c r="C93" s="321"/>
      <c r="D93" s="137">
        <f t="shared" si="4"/>
        <v>39.534000000000006</v>
      </c>
      <c r="E93" s="105"/>
      <c r="F93" s="164"/>
      <c r="G93" s="164"/>
      <c r="H93" s="105"/>
      <c r="I93" s="137">
        <f>48.554-9.02</f>
        <v>39.534000000000006</v>
      </c>
      <c r="J93" s="105"/>
      <c r="K93" s="117" t="s">
        <v>315</v>
      </c>
      <c r="L93" s="321"/>
    </row>
    <row r="94" spans="1:12" ht="21.95" customHeight="1" thickBot="1">
      <c r="A94" s="321"/>
      <c r="B94" s="321"/>
      <c r="C94" s="321"/>
      <c r="D94" s="137">
        <f t="shared" si="4"/>
        <v>0</v>
      </c>
      <c r="E94" s="105"/>
      <c r="F94" s="164"/>
      <c r="G94" s="164"/>
      <c r="H94" s="105"/>
      <c r="I94" s="137">
        <v>0</v>
      </c>
      <c r="J94" s="105"/>
      <c r="K94" s="117" t="s">
        <v>316</v>
      </c>
      <c r="L94" s="321"/>
    </row>
    <row r="95" spans="1:12" ht="21.95" customHeight="1" thickBot="1">
      <c r="A95" s="321"/>
      <c r="B95" s="321"/>
      <c r="C95" s="321"/>
      <c r="D95" s="137">
        <f t="shared" si="4"/>
        <v>33.111000000000004</v>
      </c>
      <c r="E95" s="105"/>
      <c r="F95" s="164"/>
      <c r="G95" s="164"/>
      <c r="H95" s="105"/>
      <c r="I95" s="137">
        <f>75.486-42.375</f>
        <v>33.111000000000004</v>
      </c>
      <c r="J95" s="105"/>
      <c r="K95" s="117" t="s">
        <v>317</v>
      </c>
      <c r="L95" s="321"/>
    </row>
    <row r="96" spans="1:12" ht="21.95" customHeight="1" thickBot="1">
      <c r="A96" s="321"/>
      <c r="B96" s="321"/>
      <c r="C96" s="321"/>
      <c r="D96" s="137">
        <f t="shared" si="4"/>
        <v>0</v>
      </c>
      <c r="E96" s="105"/>
      <c r="F96" s="164"/>
      <c r="G96" s="164"/>
      <c r="H96" s="105"/>
      <c r="I96" s="137">
        <v>0</v>
      </c>
      <c r="J96" s="105"/>
      <c r="K96" s="117" t="s">
        <v>318</v>
      </c>
      <c r="L96" s="321"/>
    </row>
    <row r="97" spans="1:12" ht="21.95" customHeight="1" thickBot="1">
      <c r="A97" s="321"/>
      <c r="B97" s="321"/>
      <c r="C97" s="322"/>
      <c r="D97" s="137">
        <f t="shared" si="4"/>
        <v>0</v>
      </c>
      <c r="E97" s="105"/>
      <c r="F97" s="164"/>
      <c r="G97" s="164"/>
      <c r="H97" s="105"/>
      <c r="I97" s="137">
        <v>0</v>
      </c>
      <c r="J97" s="105"/>
      <c r="K97" s="117" t="s">
        <v>319</v>
      </c>
      <c r="L97" s="322"/>
    </row>
    <row r="98" spans="1:12" ht="21.95" customHeight="1" thickBot="1">
      <c r="A98" s="321"/>
      <c r="B98" s="321"/>
      <c r="C98" s="105">
        <v>2019</v>
      </c>
      <c r="D98" s="136">
        <f t="shared" si="4"/>
        <v>0</v>
      </c>
      <c r="E98" s="121"/>
      <c r="F98" s="121"/>
      <c r="G98" s="121"/>
      <c r="H98" s="121"/>
      <c r="I98" s="136">
        <v>0</v>
      </c>
      <c r="J98" s="105"/>
      <c r="K98" s="117" t="s">
        <v>322</v>
      </c>
      <c r="L98" s="129">
        <v>1</v>
      </c>
    </row>
    <row r="99" spans="1:12" ht="21.95" customHeight="1" thickBot="1">
      <c r="A99" s="322"/>
      <c r="B99" s="322"/>
      <c r="C99" s="105">
        <v>2020</v>
      </c>
      <c r="D99" s="136">
        <f>E99+H99+I99+J99</f>
        <v>0</v>
      </c>
      <c r="E99" s="121"/>
      <c r="F99" s="121"/>
      <c r="G99" s="121"/>
      <c r="H99" s="121"/>
      <c r="I99" s="136">
        <v>0</v>
      </c>
      <c r="J99" s="105"/>
      <c r="K99" s="117" t="s">
        <v>322</v>
      </c>
      <c r="L99" s="129">
        <v>1</v>
      </c>
    </row>
    <row r="100" spans="1:12" ht="21.95" customHeight="1" thickBot="1">
      <c r="A100" s="320" t="s">
        <v>309</v>
      </c>
      <c r="B100" s="320" t="s">
        <v>324</v>
      </c>
      <c r="C100" s="105">
        <v>2017</v>
      </c>
      <c r="D100" s="136">
        <f>E100+H100+I100+J100</f>
        <v>0</v>
      </c>
      <c r="E100" s="121"/>
      <c r="F100" s="121"/>
      <c r="G100" s="121"/>
      <c r="H100" s="121"/>
      <c r="I100" s="136">
        <v>0</v>
      </c>
      <c r="J100" s="105"/>
      <c r="K100" s="117" t="s">
        <v>322</v>
      </c>
      <c r="L100" s="129">
        <v>0.33</v>
      </c>
    </row>
    <row r="101" spans="1:12" ht="21.95" customHeight="1" thickBot="1">
      <c r="A101" s="321"/>
      <c r="B101" s="321"/>
      <c r="C101" s="320">
        <v>2018</v>
      </c>
      <c r="D101" s="136">
        <f>D102+D103+D104+D105+D106+D107</f>
        <v>1042.527</v>
      </c>
      <c r="E101" s="123">
        <f>E102+E103+E104+E105+E106+E107</f>
        <v>0</v>
      </c>
      <c r="F101" s="123"/>
      <c r="G101" s="123"/>
      <c r="H101" s="123">
        <f>H102+H103+H104+H105+H106+H107</f>
        <v>0</v>
      </c>
      <c r="I101" s="136">
        <f>I102+I103+I104+I105+I106+I107+I108</f>
        <v>1192.527</v>
      </c>
      <c r="J101" s="123">
        <f>J102+J103+J104+J105+J106+J107</f>
        <v>0</v>
      </c>
      <c r="K101" s="117" t="s">
        <v>322</v>
      </c>
      <c r="L101" s="320" t="s">
        <v>330</v>
      </c>
    </row>
    <row r="102" spans="1:12" ht="21.95" customHeight="1" thickBot="1">
      <c r="A102" s="321"/>
      <c r="B102" s="321"/>
      <c r="C102" s="321"/>
      <c r="D102" s="137">
        <f>E102+H102+I102+J102</f>
        <v>164</v>
      </c>
      <c r="E102" s="105"/>
      <c r="F102" s="164"/>
      <c r="G102" s="164"/>
      <c r="H102" s="105"/>
      <c r="I102" s="137">
        <f>150+14</f>
        <v>164</v>
      </c>
      <c r="J102" s="105"/>
      <c r="K102" s="117" t="s">
        <v>314</v>
      </c>
      <c r="L102" s="321"/>
    </row>
    <row r="103" spans="1:12" ht="21.95" customHeight="1" thickBot="1">
      <c r="A103" s="321"/>
      <c r="B103" s="321"/>
      <c r="C103" s="321"/>
      <c r="D103" s="137">
        <f t="shared" ref="D103:D111" si="5">E103+H103+I103+J103</f>
        <v>25.17</v>
      </c>
      <c r="E103" s="105"/>
      <c r="F103" s="164"/>
      <c r="G103" s="164"/>
      <c r="H103" s="105"/>
      <c r="I103" s="137">
        <f>16+9.17</f>
        <v>25.17</v>
      </c>
      <c r="J103" s="105"/>
      <c r="K103" s="117" t="s">
        <v>315</v>
      </c>
      <c r="L103" s="321"/>
    </row>
    <row r="104" spans="1:12" ht="21.95" customHeight="1" thickBot="1">
      <c r="A104" s="321"/>
      <c r="B104" s="321"/>
      <c r="C104" s="321"/>
      <c r="D104" s="137">
        <f t="shared" si="5"/>
        <v>0</v>
      </c>
      <c r="E104" s="105"/>
      <c r="F104" s="164"/>
      <c r="G104" s="164"/>
      <c r="H104" s="105"/>
      <c r="I104" s="137">
        <v>0</v>
      </c>
      <c r="J104" s="105"/>
      <c r="K104" s="117" t="s">
        <v>316</v>
      </c>
      <c r="L104" s="321"/>
    </row>
    <row r="105" spans="1:12" ht="21.95" customHeight="1" thickBot="1">
      <c r="A105" s="321"/>
      <c r="B105" s="321"/>
      <c r="C105" s="321"/>
      <c r="D105" s="137">
        <f t="shared" si="5"/>
        <v>42.375</v>
      </c>
      <c r="E105" s="105"/>
      <c r="F105" s="164"/>
      <c r="G105" s="164"/>
      <c r="H105" s="105"/>
      <c r="I105" s="137">
        <f>0+42.375</f>
        <v>42.375</v>
      </c>
      <c r="J105" s="105"/>
      <c r="K105" s="117" t="s">
        <v>317</v>
      </c>
      <c r="L105" s="321"/>
    </row>
    <row r="106" spans="1:12" ht="21.95" customHeight="1" thickBot="1">
      <c r="A106" s="321"/>
      <c r="B106" s="321"/>
      <c r="C106" s="321"/>
      <c r="D106" s="137">
        <v>624.76099999999997</v>
      </c>
      <c r="E106" s="105"/>
      <c r="F106" s="164"/>
      <c r="G106" s="164"/>
      <c r="H106" s="105"/>
      <c r="I106" s="137">
        <v>624.76099999999997</v>
      </c>
      <c r="J106" s="105"/>
      <c r="K106" s="117" t="s">
        <v>318</v>
      </c>
      <c r="L106" s="321"/>
    </row>
    <row r="107" spans="1:12" ht="21.95" customHeight="1" thickBot="1">
      <c r="A107" s="321"/>
      <c r="B107" s="321"/>
      <c r="C107" s="321"/>
      <c r="D107" s="138">
        <f>E107+H107+I107+J107</f>
        <v>186.221</v>
      </c>
      <c r="E107" s="110"/>
      <c r="F107" s="163"/>
      <c r="G107" s="163"/>
      <c r="H107" s="110"/>
      <c r="I107" s="138">
        <f>50+116.221+20</f>
        <v>186.221</v>
      </c>
      <c r="J107" s="110"/>
      <c r="K107" s="130" t="s">
        <v>319</v>
      </c>
      <c r="L107" s="321"/>
    </row>
    <row r="108" spans="1:12" ht="21.95" customHeight="1" thickBot="1">
      <c r="A108" s="321"/>
      <c r="B108" s="321"/>
      <c r="C108" s="337"/>
      <c r="D108" s="143">
        <f>E108+H108+I108+J108</f>
        <v>150</v>
      </c>
      <c r="E108" s="135"/>
      <c r="F108" s="135"/>
      <c r="G108" s="135"/>
      <c r="H108" s="135"/>
      <c r="I108" s="139">
        <v>150</v>
      </c>
      <c r="J108" s="134"/>
      <c r="K108" s="133" t="s">
        <v>334</v>
      </c>
      <c r="L108" s="323"/>
    </row>
    <row r="109" spans="1:12" ht="21.95" customHeight="1" thickBot="1">
      <c r="A109" s="321"/>
      <c r="B109" s="321"/>
      <c r="C109" s="105">
        <v>2019</v>
      </c>
      <c r="D109" s="140">
        <f t="shared" si="5"/>
        <v>0</v>
      </c>
      <c r="E109" s="131"/>
      <c r="F109" s="165"/>
      <c r="G109" s="165"/>
      <c r="H109" s="131"/>
      <c r="I109" s="140">
        <v>0</v>
      </c>
      <c r="J109" s="128"/>
      <c r="K109" s="132" t="s">
        <v>322</v>
      </c>
      <c r="L109" s="129">
        <v>1</v>
      </c>
    </row>
    <row r="110" spans="1:12" ht="21.95" customHeight="1" thickBot="1">
      <c r="A110" s="322"/>
      <c r="B110" s="322"/>
      <c r="C110" s="105">
        <v>2020</v>
      </c>
      <c r="D110" s="136">
        <f t="shared" si="5"/>
        <v>0</v>
      </c>
      <c r="E110" s="121"/>
      <c r="F110" s="121"/>
      <c r="G110" s="121"/>
      <c r="H110" s="121"/>
      <c r="I110" s="136">
        <v>0</v>
      </c>
      <c r="J110" s="105"/>
      <c r="K110" s="117" t="s">
        <v>322</v>
      </c>
      <c r="L110" s="129">
        <v>1</v>
      </c>
    </row>
    <row r="111" spans="1:12" ht="21.95" customHeight="1" thickBot="1">
      <c r="A111" s="320" t="s">
        <v>310</v>
      </c>
      <c r="B111" s="320" t="s">
        <v>325</v>
      </c>
      <c r="C111" s="105">
        <v>2017</v>
      </c>
      <c r="D111" s="136">
        <f t="shared" si="5"/>
        <v>0</v>
      </c>
      <c r="E111" s="121"/>
      <c r="F111" s="121"/>
      <c r="G111" s="121"/>
      <c r="H111" s="121"/>
      <c r="I111" s="136">
        <v>0</v>
      </c>
      <c r="J111" s="105"/>
      <c r="K111" s="117" t="s">
        <v>322</v>
      </c>
      <c r="L111" s="129">
        <v>0.33</v>
      </c>
    </row>
    <row r="112" spans="1:12" ht="21.95" customHeight="1" thickBot="1">
      <c r="A112" s="321"/>
      <c r="B112" s="321"/>
      <c r="C112" s="320">
        <v>2018</v>
      </c>
      <c r="D112" s="136">
        <f>E112+H112+I112+J112</f>
        <v>1722.9794200000001</v>
      </c>
      <c r="E112" s="121"/>
      <c r="F112" s="121"/>
      <c r="G112" s="121"/>
      <c r="H112" s="121"/>
      <c r="I112" s="136">
        <f>I113+I114+I115+I116+I117+I118+I119</f>
        <v>1722.9794200000001</v>
      </c>
      <c r="J112" s="121"/>
      <c r="K112" s="117" t="s">
        <v>322</v>
      </c>
      <c r="L112" s="320" t="s">
        <v>332</v>
      </c>
    </row>
    <row r="113" spans="1:12" ht="21.95" customHeight="1" thickBot="1">
      <c r="A113" s="321"/>
      <c r="B113" s="321"/>
      <c r="C113" s="321"/>
      <c r="D113" s="137">
        <f>E113+H113+I113+J113</f>
        <v>138</v>
      </c>
      <c r="E113" s="105"/>
      <c r="F113" s="164"/>
      <c r="G113" s="164"/>
      <c r="H113" s="105"/>
      <c r="I113" s="137">
        <f>75+63</f>
        <v>138</v>
      </c>
      <c r="J113" s="105"/>
      <c r="K113" s="117" t="s">
        <v>314</v>
      </c>
      <c r="L113" s="321"/>
    </row>
    <row r="114" spans="1:12" ht="21.95" customHeight="1" thickBot="1">
      <c r="A114" s="321"/>
      <c r="B114" s="321"/>
      <c r="C114" s="321"/>
      <c r="D114" s="137">
        <f t="shared" ref="D114:D126" si="6">E114+H114+I114+J114</f>
        <v>1121.6671700000002</v>
      </c>
      <c r="E114" s="105"/>
      <c r="F114" s="164"/>
      <c r="G114" s="164"/>
      <c r="H114" s="105"/>
      <c r="I114" s="137">
        <f>1149.486-27.81883</f>
        <v>1121.6671700000002</v>
      </c>
      <c r="J114" s="105"/>
      <c r="K114" s="117" t="s">
        <v>315</v>
      </c>
      <c r="L114" s="321"/>
    </row>
    <row r="115" spans="1:12" ht="21.95" customHeight="1" thickBot="1">
      <c r="A115" s="321"/>
      <c r="B115" s="321"/>
      <c r="C115" s="321"/>
      <c r="D115" s="137">
        <f t="shared" si="6"/>
        <v>133.77125000000001</v>
      </c>
      <c r="E115" s="105"/>
      <c r="F115" s="164"/>
      <c r="G115" s="164"/>
      <c r="H115" s="105"/>
      <c r="I115" s="137">
        <f>50+83.77125</f>
        <v>133.77125000000001</v>
      </c>
      <c r="J115" s="105"/>
      <c r="K115" s="117" t="s">
        <v>316</v>
      </c>
      <c r="L115" s="321"/>
    </row>
    <row r="116" spans="1:12" ht="21.95" customHeight="1" thickBot="1">
      <c r="A116" s="321"/>
      <c r="B116" s="321"/>
      <c r="C116" s="321"/>
      <c r="D116" s="137">
        <f t="shared" si="6"/>
        <v>0</v>
      </c>
      <c r="E116" s="105"/>
      <c r="F116" s="164"/>
      <c r="G116" s="164"/>
      <c r="H116" s="105"/>
      <c r="I116" s="137">
        <v>0</v>
      </c>
      <c r="J116" s="105"/>
      <c r="K116" s="117" t="s">
        <v>317</v>
      </c>
      <c r="L116" s="321"/>
    </row>
    <row r="117" spans="1:12" ht="21.95" customHeight="1" thickBot="1">
      <c r="A117" s="321"/>
      <c r="B117" s="321"/>
      <c r="C117" s="321"/>
      <c r="D117" s="137">
        <f t="shared" si="6"/>
        <v>0</v>
      </c>
      <c r="E117" s="105"/>
      <c r="F117" s="164"/>
      <c r="G117" s="164"/>
      <c r="H117" s="105"/>
      <c r="I117" s="137">
        <v>0</v>
      </c>
      <c r="J117" s="105"/>
      <c r="K117" s="117" t="s">
        <v>318</v>
      </c>
      <c r="L117" s="321"/>
    </row>
    <row r="118" spans="1:12" ht="21.95" customHeight="1" thickBot="1">
      <c r="A118" s="321"/>
      <c r="B118" s="321"/>
      <c r="C118" s="321"/>
      <c r="D118" s="137">
        <f>E118+H118+I118+J118</f>
        <v>229.541</v>
      </c>
      <c r="E118" s="105"/>
      <c r="F118" s="164"/>
      <c r="G118" s="164"/>
      <c r="H118" s="105"/>
      <c r="I118" s="137">
        <f>100+129.541</f>
        <v>229.541</v>
      </c>
      <c r="J118" s="105"/>
      <c r="K118" s="117" t="s">
        <v>319</v>
      </c>
      <c r="L118" s="321"/>
    </row>
    <row r="119" spans="1:12" ht="21.95" customHeight="1" thickBot="1">
      <c r="A119" s="321"/>
      <c r="B119" s="321"/>
      <c r="C119" s="322"/>
      <c r="D119" s="137">
        <f t="shared" si="6"/>
        <v>100</v>
      </c>
      <c r="E119" s="105"/>
      <c r="F119" s="164"/>
      <c r="G119" s="164"/>
      <c r="H119" s="105"/>
      <c r="I119" s="137">
        <v>100</v>
      </c>
      <c r="J119" s="105"/>
      <c r="K119" s="117" t="s">
        <v>334</v>
      </c>
      <c r="L119" s="322"/>
    </row>
    <row r="120" spans="1:12" ht="21.95" customHeight="1" thickBot="1">
      <c r="A120" s="321"/>
      <c r="B120" s="321"/>
      <c r="C120" s="105">
        <v>2019</v>
      </c>
      <c r="D120" s="136">
        <f t="shared" si="6"/>
        <v>0</v>
      </c>
      <c r="E120" s="121"/>
      <c r="F120" s="121"/>
      <c r="G120" s="121"/>
      <c r="H120" s="121"/>
      <c r="I120" s="136">
        <v>0</v>
      </c>
      <c r="J120" s="105"/>
      <c r="K120" s="117" t="s">
        <v>322</v>
      </c>
      <c r="L120" s="129">
        <v>1</v>
      </c>
    </row>
    <row r="121" spans="1:12" ht="21.95" customHeight="1" thickBot="1">
      <c r="A121" s="322"/>
      <c r="B121" s="322"/>
      <c r="C121" s="105">
        <v>2020</v>
      </c>
      <c r="D121" s="136">
        <f t="shared" si="6"/>
        <v>0</v>
      </c>
      <c r="E121" s="121"/>
      <c r="F121" s="121"/>
      <c r="G121" s="121"/>
      <c r="H121" s="121"/>
      <c r="I121" s="136">
        <v>0</v>
      </c>
      <c r="J121" s="105"/>
      <c r="K121" s="117" t="s">
        <v>322</v>
      </c>
      <c r="L121" s="129">
        <v>1</v>
      </c>
    </row>
    <row r="122" spans="1:12" ht="21.95" customHeight="1" thickBot="1">
      <c r="A122" s="124"/>
      <c r="B122" s="320" t="s">
        <v>342</v>
      </c>
      <c r="C122" s="105">
        <v>2017</v>
      </c>
      <c r="D122" s="136">
        <f t="shared" si="6"/>
        <v>0</v>
      </c>
      <c r="E122" s="121"/>
      <c r="F122" s="121"/>
      <c r="G122" s="121"/>
      <c r="H122" s="121"/>
      <c r="I122" s="136">
        <v>0</v>
      </c>
      <c r="J122" s="105"/>
      <c r="K122" s="117" t="s">
        <v>343</v>
      </c>
      <c r="L122" s="129"/>
    </row>
    <row r="123" spans="1:12" ht="21.95" customHeight="1" thickBot="1">
      <c r="A123" s="124"/>
      <c r="B123" s="321"/>
      <c r="C123" s="105">
        <v>2018</v>
      </c>
      <c r="D123" s="136">
        <f t="shared" si="6"/>
        <v>14</v>
      </c>
      <c r="E123" s="121"/>
      <c r="F123" s="121"/>
      <c r="G123" s="121"/>
      <c r="H123" s="121"/>
      <c r="I123" s="136">
        <v>14</v>
      </c>
      <c r="J123" s="105"/>
      <c r="K123" s="117" t="s">
        <v>343</v>
      </c>
      <c r="L123" s="129"/>
    </row>
    <row r="124" spans="1:12" ht="21.95" customHeight="1" thickBot="1">
      <c r="A124" s="124"/>
      <c r="B124" s="321"/>
      <c r="C124" s="105">
        <v>2019</v>
      </c>
      <c r="D124" s="136">
        <f t="shared" si="6"/>
        <v>0</v>
      </c>
      <c r="E124" s="121"/>
      <c r="F124" s="121"/>
      <c r="G124" s="121"/>
      <c r="H124" s="121"/>
      <c r="I124" s="136">
        <v>0</v>
      </c>
      <c r="J124" s="105"/>
      <c r="K124" s="117" t="s">
        <v>343</v>
      </c>
      <c r="L124" s="129"/>
    </row>
    <row r="125" spans="1:12" ht="21.95" customHeight="1" thickBot="1">
      <c r="A125" s="124"/>
      <c r="B125" s="322"/>
      <c r="C125" s="105">
        <v>2020</v>
      </c>
      <c r="D125" s="136">
        <f t="shared" si="6"/>
        <v>0</v>
      </c>
      <c r="E125" s="121"/>
      <c r="F125" s="121"/>
      <c r="G125" s="121"/>
      <c r="H125" s="121"/>
      <c r="I125" s="136">
        <v>0</v>
      </c>
      <c r="J125" s="105"/>
      <c r="K125" s="117" t="s">
        <v>343</v>
      </c>
      <c r="L125" s="129"/>
    </row>
    <row r="126" spans="1:12" ht="21.95" customHeight="1" thickBot="1">
      <c r="A126" s="320" t="s">
        <v>311</v>
      </c>
      <c r="B126" s="320" t="s">
        <v>326</v>
      </c>
      <c r="C126" s="105">
        <v>2017</v>
      </c>
      <c r="D126" s="136">
        <f t="shared" si="6"/>
        <v>0</v>
      </c>
      <c r="E126" s="121"/>
      <c r="F126" s="121"/>
      <c r="G126" s="121"/>
      <c r="H126" s="121"/>
      <c r="I126" s="136">
        <v>0</v>
      </c>
      <c r="J126" s="105"/>
      <c r="K126" s="117" t="s">
        <v>322</v>
      </c>
      <c r="L126" s="129">
        <v>1</v>
      </c>
    </row>
    <row r="127" spans="1:12" ht="21.95" customHeight="1" thickBot="1">
      <c r="A127" s="321"/>
      <c r="B127" s="321"/>
      <c r="C127" s="124">
        <v>2018</v>
      </c>
      <c r="D127" s="136">
        <f t="shared" ref="D127:D134" si="7">E127+H127+I127+J127</f>
        <v>74.900000000000006</v>
      </c>
      <c r="E127" s="121"/>
      <c r="F127" s="121"/>
      <c r="G127" s="121"/>
      <c r="H127" s="121"/>
      <c r="I127" s="136">
        <v>74.900000000000006</v>
      </c>
      <c r="J127" s="105"/>
      <c r="K127" s="117" t="s">
        <v>314</v>
      </c>
      <c r="L127" s="129">
        <v>1</v>
      </c>
    </row>
    <row r="128" spans="1:12" ht="21.95" customHeight="1" thickBot="1">
      <c r="A128" s="321"/>
      <c r="B128" s="321"/>
      <c r="C128" s="105">
        <v>2019</v>
      </c>
      <c r="D128" s="136">
        <f t="shared" si="7"/>
        <v>0</v>
      </c>
      <c r="E128" s="121"/>
      <c r="F128" s="121"/>
      <c r="G128" s="121"/>
      <c r="H128" s="121"/>
      <c r="I128" s="136">
        <v>0</v>
      </c>
      <c r="J128" s="105"/>
      <c r="K128" s="117" t="s">
        <v>322</v>
      </c>
      <c r="L128" s="129">
        <v>1</v>
      </c>
    </row>
    <row r="129" spans="1:12" ht="21.95" customHeight="1" thickBot="1">
      <c r="A129" s="322"/>
      <c r="B129" s="322"/>
      <c r="C129" s="105">
        <v>2020</v>
      </c>
      <c r="D129" s="136">
        <f t="shared" si="7"/>
        <v>0</v>
      </c>
      <c r="E129" s="121"/>
      <c r="F129" s="121"/>
      <c r="G129" s="121"/>
      <c r="H129" s="121"/>
      <c r="I129" s="136">
        <v>0</v>
      </c>
      <c r="J129" s="105"/>
      <c r="K129" s="117" t="s">
        <v>322</v>
      </c>
      <c r="L129" s="129">
        <v>1</v>
      </c>
    </row>
    <row r="130" spans="1:12" ht="21.95" customHeight="1" thickBot="1">
      <c r="A130" s="320" t="s">
        <v>312</v>
      </c>
      <c r="B130" s="320" t="s">
        <v>327</v>
      </c>
      <c r="C130" s="121">
        <v>2017</v>
      </c>
      <c r="D130" s="136">
        <f t="shared" si="7"/>
        <v>0</v>
      </c>
      <c r="E130" s="121"/>
      <c r="F130" s="121"/>
      <c r="G130" s="121"/>
      <c r="H130" s="121"/>
      <c r="I130" s="136">
        <v>0</v>
      </c>
      <c r="J130" s="105"/>
      <c r="K130" s="117" t="s">
        <v>322</v>
      </c>
      <c r="L130" s="129">
        <v>0</v>
      </c>
    </row>
    <row r="131" spans="1:12" ht="21.95" customHeight="1" thickBot="1">
      <c r="A131" s="321"/>
      <c r="B131" s="321"/>
      <c r="C131" s="346">
        <v>2018</v>
      </c>
      <c r="D131" s="136">
        <f t="shared" si="7"/>
        <v>109</v>
      </c>
      <c r="E131" s="121"/>
      <c r="F131" s="121"/>
      <c r="G131" s="121"/>
      <c r="H131" s="121"/>
      <c r="I131" s="136">
        <v>109</v>
      </c>
      <c r="J131" s="105"/>
      <c r="K131" s="117" t="s">
        <v>344</v>
      </c>
      <c r="L131" s="129"/>
    </row>
    <row r="132" spans="1:12" ht="21.95" customHeight="1" thickBot="1">
      <c r="A132" s="321"/>
      <c r="B132" s="321"/>
      <c r="C132" s="347"/>
      <c r="D132" s="136">
        <f t="shared" si="7"/>
        <v>50</v>
      </c>
      <c r="E132" s="121"/>
      <c r="F132" s="121"/>
      <c r="G132" s="121"/>
      <c r="H132" s="121"/>
      <c r="I132" s="136">
        <v>50</v>
      </c>
      <c r="J132" s="105"/>
      <c r="K132" s="117" t="s">
        <v>334</v>
      </c>
      <c r="L132" s="129">
        <v>1</v>
      </c>
    </row>
    <row r="133" spans="1:12" ht="21.95" customHeight="1" thickBot="1">
      <c r="A133" s="321"/>
      <c r="B133" s="321"/>
      <c r="C133" s="121">
        <v>2019</v>
      </c>
      <c r="D133" s="136">
        <f t="shared" si="7"/>
        <v>0</v>
      </c>
      <c r="E133" s="121"/>
      <c r="F133" s="121"/>
      <c r="G133" s="121"/>
      <c r="H133" s="121"/>
      <c r="I133" s="136">
        <v>0</v>
      </c>
      <c r="J133" s="105"/>
      <c r="K133" s="117" t="s">
        <v>322</v>
      </c>
      <c r="L133" s="129">
        <v>1</v>
      </c>
    </row>
    <row r="134" spans="1:12" ht="21.95" customHeight="1" thickBot="1">
      <c r="A134" s="322"/>
      <c r="B134" s="322"/>
      <c r="C134" s="121">
        <v>2020</v>
      </c>
      <c r="D134" s="136">
        <f t="shared" si="7"/>
        <v>0</v>
      </c>
      <c r="E134" s="121"/>
      <c r="F134" s="121"/>
      <c r="G134" s="121"/>
      <c r="H134" s="121"/>
      <c r="I134" s="136">
        <v>0</v>
      </c>
      <c r="J134" s="105"/>
      <c r="K134" s="117" t="s">
        <v>322</v>
      </c>
      <c r="L134" s="129">
        <v>1</v>
      </c>
    </row>
    <row r="135" spans="1:12" ht="31.15" customHeight="1" thickBot="1">
      <c r="A135" s="320"/>
      <c r="B135" s="320" t="s">
        <v>73</v>
      </c>
      <c r="C135" s="121">
        <v>2017</v>
      </c>
      <c r="D135" s="136">
        <f>I135</f>
        <v>5</v>
      </c>
      <c r="E135" s="122">
        <v>0</v>
      </c>
      <c r="F135" s="122"/>
      <c r="G135" s="122"/>
      <c r="H135" s="122">
        <v>0</v>
      </c>
      <c r="I135" s="136">
        <f>I37</f>
        <v>5</v>
      </c>
      <c r="J135" s="105">
        <v>0</v>
      </c>
      <c r="K135" s="332"/>
      <c r="L135" s="320"/>
    </row>
    <row r="136" spans="1:12" ht="24.95" customHeight="1" thickBot="1">
      <c r="A136" s="321"/>
      <c r="B136" s="321"/>
      <c r="C136" s="121">
        <v>2018</v>
      </c>
      <c r="D136" s="136">
        <f>D60+D53+D38</f>
        <v>7108.07773</v>
      </c>
      <c r="E136" s="136">
        <v>0</v>
      </c>
      <c r="F136" s="136"/>
      <c r="G136" s="136"/>
      <c r="H136" s="136">
        <v>0</v>
      </c>
      <c r="I136" s="136">
        <f>I60+I53+I38</f>
        <v>7108.07773</v>
      </c>
      <c r="J136" s="136">
        <v>0</v>
      </c>
      <c r="K136" s="333"/>
      <c r="L136" s="321"/>
    </row>
    <row r="137" spans="1:12" ht="23.85" customHeight="1" thickBot="1">
      <c r="A137" s="321"/>
      <c r="B137" s="321"/>
      <c r="C137" s="121">
        <v>2019</v>
      </c>
      <c r="D137" s="136">
        <f>I137</f>
        <v>5</v>
      </c>
      <c r="E137" s="122">
        <v>0</v>
      </c>
      <c r="F137" s="122"/>
      <c r="G137" s="122"/>
      <c r="H137" s="122">
        <v>0</v>
      </c>
      <c r="I137" s="136">
        <f>I39</f>
        <v>5</v>
      </c>
      <c r="J137" s="105">
        <v>0</v>
      </c>
      <c r="K137" s="333"/>
      <c r="L137" s="321"/>
    </row>
    <row r="138" spans="1:12" ht="23.85" customHeight="1" thickBot="1">
      <c r="A138" s="321"/>
      <c r="B138" s="321"/>
      <c r="C138" s="121">
        <v>2020</v>
      </c>
      <c r="D138" s="136">
        <v>5</v>
      </c>
      <c r="E138" s="122">
        <v>0</v>
      </c>
      <c r="F138" s="122"/>
      <c r="G138" s="122"/>
      <c r="H138" s="122">
        <v>0</v>
      </c>
      <c r="I138" s="136">
        <v>5</v>
      </c>
      <c r="J138" s="105">
        <v>0</v>
      </c>
      <c r="K138" s="333"/>
      <c r="L138" s="321"/>
    </row>
    <row r="139" spans="1:12" ht="37.35" customHeight="1" thickBot="1">
      <c r="A139" s="322"/>
      <c r="B139" s="322"/>
      <c r="C139" s="121" t="s">
        <v>14</v>
      </c>
      <c r="D139" s="136">
        <f>D135+D136+D137+D138</f>
        <v>7123.07773</v>
      </c>
      <c r="E139" s="122">
        <v>0</v>
      </c>
      <c r="F139" s="122"/>
      <c r="G139" s="122"/>
      <c r="H139" s="122">
        <v>0</v>
      </c>
      <c r="I139" s="136">
        <f>I135+I136+I137+I138</f>
        <v>7123.07773</v>
      </c>
      <c r="J139" s="105">
        <v>0</v>
      </c>
      <c r="K139" s="334"/>
      <c r="L139" s="322"/>
    </row>
    <row r="140" spans="1:12" ht="39.75" customHeight="1">
      <c r="A140" s="335" t="s">
        <v>301</v>
      </c>
      <c r="B140" s="335"/>
      <c r="C140" s="335"/>
      <c r="D140" s="335"/>
      <c r="E140" s="335"/>
      <c r="F140" s="335"/>
      <c r="G140" s="335"/>
      <c r="H140" s="335"/>
      <c r="I140" s="335"/>
      <c r="J140" s="335"/>
      <c r="K140" s="335"/>
      <c r="L140" s="335"/>
    </row>
    <row r="141" spans="1:12" ht="24" customHeight="1">
      <c r="A141" s="331" t="s">
        <v>302</v>
      </c>
      <c r="B141" s="331"/>
      <c r="C141" s="331"/>
      <c r="D141" s="331"/>
      <c r="E141" s="331"/>
      <c r="F141" s="331"/>
      <c r="G141" s="331"/>
      <c r="H141" s="331"/>
      <c r="I141" s="331"/>
      <c r="J141" s="331"/>
      <c r="K141" s="331"/>
      <c r="L141" s="331"/>
    </row>
    <row r="142" spans="1:12" ht="25.5" customHeight="1">
      <c r="A142" s="331" t="s">
        <v>303</v>
      </c>
      <c r="B142" s="331"/>
      <c r="C142" s="331"/>
      <c r="D142" s="331"/>
      <c r="E142" s="331"/>
      <c r="F142" s="331"/>
      <c r="G142" s="331"/>
      <c r="H142" s="331"/>
      <c r="I142" s="331"/>
      <c r="J142" s="331"/>
      <c r="K142" s="331"/>
      <c r="L142" s="331"/>
    </row>
    <row r="143" spans="1:12" ht="47.1" customHeight="1">
      <c r="A143" s="331" t="s">
        <v>304</v>
      </c>
      <c r="B143" s="331"/>
      <c r="C143" s="331"/>
      <c r="D143" s="331"/>
      <c r="E143" s="331"/>
      <c r="F143" s="331"/>
      <c r="G143" s="331"/>
      <c r="H143" s="331"/>
      <c r="I143" s="331"/>
      <c r="J143" s="331"/>
      <c r="K143" s="331"/>
      <c r="L143" s="331"/>
    </row>
    <row r="144" spans="1:12" ht="15.75" customHeight="1"/>
    <row r="145" spans="2:2" ht="14.25" customHeight="1"/>
    <row r="146" spans="2:2" ht="11.25" customHeight="1"/>
    <row r="147" spans="2:2" ht="18" customHeight="1"/>
    <row r="148" spans="2:2" ht="20.25" customHeight="1"/>
    <row r="149" spans="2:2" ht="19.5" customHeight="1"/>
    <row r="150" spans="2:2" ht="23.25" customHeight="1">
      <c r="B150" s="3"/>
    </row>
    <row r="151" spans="2:2" ht="18.95" customHeight="1">
      <c r="B151" s="3"/>
    </row>
    <row r="152" spans="2:2" ht="18" customHeight="1">
      <c r="B152" s="3"/>
    </row>
  </sheetData>
  <sheetProtection selectLockedCells="1" selectUnlockedCells="1"/>
  <mergeCells count="71">
    <mergeCell ref="A126:A129"/>
    <mergeCell ref="B126:B129"/>
    <mergeCell ref="L91:L97"/>
    <mergeCell ref="A130:A134"/>
    <mergeCell ref="B130:B134"/>
    <mergeCell ref="A90:A99"/>
    <mergeCell ref="C112:C119"/>
    <mergeCell ref="A100:A110"/>
    <mergeCell ref="A111:A121"/>
    <mergeCell ref="B111:B121"/>
    <mergeCell ref="B122:B125"/>
    <mergeCell ref="C131:C132"/>
    <mergeCell ref="L20:L23"/>
    <mergeCell ref="A2:L2"/>
    <mergeCell ref="A3:L3"/>
    <mergeCell ref="A4:A8"/>
    <mergeCell ref="B4:B8"/>
    <mergeCell ref="C4:C8"/>
    <mergeCell ref="D4:D8"/>
    <mergeCell ref="E4:I4"/>
    <mergeCell ref="J4:J8"/>
    <mergeCell ref="K4:K8"/>
    <mergeCell ref="L4:L8"/>
    <mergeCell ref="E5:E8"/>
    <mergeCell ref="C20:C23"/>
    <mergeCell ref="K37:K40"/>
    <mergeCell ref="C53:C67"/>
    <mergeCell ref="B53:B69"/>
    <mergeCell ref="A44:L44"/>
    <mergeCell ref="A45:L45"/>
    <mergeCell ref="A46:L46"/>
    <mergeCell ref="L54:L69"/>
    <mergeCell ref="A53:A69"/>
    <mergeCell ref="B80:B89"/>
    <mergeCell ref="B90:B99"/>
    <mergeCell ref="B100:B110"/>
    <mergeCell ref="A30:A32"/>
    <mergeCell ref="C30:C32"/>
    <mergeCell ref="A37:A40"/>
    <mergeCell ref="B37:B40"/>
    <mergeCell ref="C71:C77"/>
    <mergeCell ref="C81:C87"/>
    <mergeCell ref="C91:C97"/>
    <mergeCell ref="C101:C108"/>
    <mergeCell ref="A80:A89"/>
    <mergeCell ref="A70:A79"/>
    <mergeCell ref="B70:B79"/>
    <mergeCell ref="A143:L143"/>
    <mergeCell ref="A135:A139"/>
    <mergeCell ref="B135:B139"/>
    <mergeCell ref="K135:K139"/>
    <mergeCell ref="L135:L139"/>
    <mergeCell ref="A140:L140"/>
    <mergeCell ref="A141:L141"/>
    <mergeCell ref="A142:L142"/>
    <mergeCell ref="B1:L1"/>
    <mergeCell ref="L71:L77"/>
    <mergeCell ref="L101:L108"/>
    <mergeCell ref="L81:L87"/>
    <mergeCell ref="L112:L119"/>
    <mergeCell ref="F5:I5"/>
    <mergeCell ref="I6:I8"/>
    <mergeCell ref="F6:H6"/>
    <mergeCell ref="F7:F8"/>
    <mergeCell ref="G7:H7"/>
    <mergeCell ref="L26:L32"/>
    <mergeCell ref="L37:L40"/>
    <mergeCell ref="A10:L10"/>
    <mergeCell ref="A11:L11"/>
    <mergeCell ref="A12:L12"/>
    <mergeCell ref="A20:A23"/>
  </mergeCells>
  <printOptions horizontalCentered="1"/>
  <pageMargins left="0.19685039370078741" right="0.19685039370078741" top="0.27559055118110237" bottom="0.23622047244094491" header="0.51181102362204722" footer="0.51181102362204722"/>
  <pageSetup paperSize="9" scale="45" firstPageNumber="0" orientation="landscape" horizontalDpi="300" verticalDpi="300" r:id="rId1"/>
  <headerFooter alignWithMargins="0"/>
  <rowBreaks count="3" manualBreakCount="3">
    <brk id="22" max="11" man="1"/>
    <brk id="46" max="11" man="1"/>
    <brk id="71"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2018-08-01T07:59:34Z</cp:lastPrinted>
  <dcterms:created xsi:type="dcterms:W3CDTF">2018-05-25T13:47:09Z</dcterms:created>
  <dcterms:modified xsi:type="dcterms:W3CDTF">2018-08-10T08:37:07Z</dcterms:modified>
</cp:coreProperties>
</file>