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Лист1!$A$1:$J$102</definedName>
  </definedNames>
  <calcPr calcId="125725"/>
</workbook>
</file>

<file path=xl/calcChain.xml><?xml version="1.0" encoding="utf-8"?>
<calcChain xmlns="http://schemas.openxmlformats.org/spreadsheetml/2006/main">
  <c r="D37" i="1"/>
  <c r="D98"/>
  <c r="G25"/>
  <c r="D16"/>
  <c r="D25"/>
  <c r="D96"/>
  <c r="D95"/>
  <c r="D94"/>
  <c r="G77"/>
  <c r="G76"/>
  <c r="D76" s="1"/>
  <c r="G75"/>
  <c r="D75" s="1"/>
  <c r="D77"/>
  <c r="G61"/>
  <c r="D61" s="1"/>
  <c r="G60"/>
  <c r="D60" s="1"/>
  <c r="G59"/>
  <c r="D59" s="1"/>
  <c r="G42"/>
  <c r="D42" s="1"/>
  <c r="G41"/>
  <c r="D41" s="1"/>
  <c r="G40"/>
  <c r="D40" s="1"/>
  <c r="G98"/>
  <c r="E100"/>
  <c r="E99"/>
  <c r="F99"/>
  <c r="D58"/>
  <c r="D57"/>
  <c r="D15"/>
  <c r="F98"/>
  <c r="E98"/>
  <c r="D56"/>
  <c r="D31"/>
  <c r="G100"/>
  <c r="G99"/>
  <c r="D91"/>
  <c r="D92"/>
  <c r="D93"/>
  <c r="F100"/>
  <c r="E97" l="1"/>
  <c r="F97"/>
  <c r="D99"/>
  <c r="D50" l="1"/>
  <c r="D47"/>
  <c r="D29"/>
  <c r="D21"/>
  <c r="D20"/>
  <c r="D72"/>
  <c r="D73"/>
  <c r="D74"/>
  <c r="D67"/>
  <c r="D68"/>
  <c r="D66"/>
  <c r="D17"/>
  <c r="D18"/>
  <c r="D12"/>
  <c r="D26"/>
  <c r="D55"/>
  <c r="D54"/>
  <c r="D53"/>
  <c r="D51"/>
  <c r="D49"/>
  <c r="D48"/>
  <c r="D30"/>
  <c r="D28"/>
  <c r="D27"/>
  <c r="D24"/>
  <c r="D22"/>
  <c r="D52" l="1"/>
  <c r="D100" l="1"/>
  <c r="D97" s="1"/>
  <c r="G97"/>
</calcChain>
</file>

<file path=xl/sharedStrings.xml><?xml version="1.0" encoding="utf-8"?>
<sst xmlns="http://schemas.openxmlformats.org/spreadsheetml/2006/main" count="101" uniqueCount="87">
  <si>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</si>
  <si>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</si>
  <si>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</si>
  <si>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</si>
  <si>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</si>
  <si>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</si>
  <si>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</si>
  <si>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</si>
  <si>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</si>
  <si>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</si>
  <si>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</si>
  <si>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</si>
  <si>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</si>
  <si>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</si>
  <si>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</si>
  <si>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</si>
  <si>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</si>
  <si>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</si>
  <si>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</si>
  <si>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</si>
  <si>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</si>
  <si>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</si>
  <si>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</si>
  <si>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</si>
  <si>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</si>
  <si>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</si>
  <si>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</si>
  <si>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</si>
  <si>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</si>
  <si>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</si>
  <si>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</si>
  <si>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</si>
  <si>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</si>
  <si>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</si>
  <si>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</si>
  <si>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</si>
  <si>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</si>
  <si>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</si>
  <si>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</si>
  <si>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</si>
  <si>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</si>
  <si>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</si>
  <si>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</si>
  <si>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</si>
  <si>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</si>
  <si>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</si>
  <si>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</si>
  <si>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</si>
  <si>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</si>
  <si>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</si>
  <si>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</si>
  <si>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</si>
  <si>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</si>
  <si>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</si>
  <si>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</si>
  <si>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2017-2019 г.г.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</si>
  <si>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</si>
  <si>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</si>
  <si>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</si>
  <si>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</si>
  <si>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</si>
  <si>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</si>
  <si>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</si>
  <si>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</si>
  <si>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</si>
  <si>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</si>
  <si>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</si>
  <si>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</si>
  <si>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</si>
  <si>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</si>
  <si>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</si>
  <si>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</si>
  <si>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</si>
  <si>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</si>
  <si>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</si>
  <si>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2.4.</t>
  </si>
  <si>
    <t>Осуществление отдельных государственных полномочий по региональному государственному жилищному надзору и лицензионному контролю</t>
  </si>
  <si>
    <t>Социальные гарантии работникам муниципальных учреждений (в том числе доплаты к пенсиям муниципальных служащих)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</si>
  <si>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</si>
  <si>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</si>
  <si>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</si>
  <si>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</si>
  <si>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</si>
  <si>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</si>
  <si>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</si>
  <si>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>Администрация ЗАТО г.Радужный Владимирской области ,Совет народных депутатов</t>
  </si>
  <si>
    <t xml:space="preserve">Приложение № 2  к постановлению
                                                                                                                                                            администрации ЗАТО г.Радужный 
                                                                                                                                                                                        Владимирской области от 04.10.2017 №1531
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</si>
</sst>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applyFill="1"/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4" fontId="4" fillId="2" borderId="3" xfId="0" applyNumberFormat="1" applyFont="1" applyFill="1" applyBorder="1" applyAlignment="1">
      <alignment horizontal="justify" vertical="top" wrapText="1"/>
    </xf>
    <xf numFmtId="4" fontId="5" fillId="2" borderId="3" xfId="0" applyNumberFormat="1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6" fillId="0" borderId="0" xfId="0" applyFont="1"/>
    <xf numFmtId="0" fontId="4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7" fillId="0" borderId="8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7" xfId="0" applyFont="1" applyBorder="1" applyAlignment="1"/>
    <xf numFmtId="0" fontId="7" fillId="0" borderId="2" xfId="0" applyFont="1" applyFill="1" applyBorder="1" applyAlignment="1"/>
    <xf numFmtId="0" fontId="4" fillId="2" borderId="6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4" fillId="2" borderId="10" xfId="0" applyFont="1" applyFill="1" applyBorder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view="pageBreakPreview" zoomScale="70" zoomScaleNormal="75" zoomScaleSheetLayoutView="70" zoomScalePageLayoutView="75" workbookViewId="0">
      <selection activeCell="I4" sqref="I4:I6"/>
    </sheetView>
  </sheetViews>
  <sheetFormatPr defaultRowHeight="18.75"/>
  <cols>
    <col min="1" max="1" width="6" customWidth="1"/>
    <col min="2" max="2" width="66" customWidth="1"/>
    <col min="3" max="3" width="9.28515625" customWidth="1"/>
    <col min="4" max="4" width="20.85546875" style="2" customWidth="1"/>
    <col min="5" max="5" width="15.7109375" bestFit="1" customWidth="1"/>
    <col min="6" max="6" width="17.42578125" customWidth="1"/>
    <col min="7" max="7" width="19.5703125" customWidth="1"/>
    <col min="8" max="8" width="9.7109375" customWidth="1"/>
    <col min="9" max="9" width="34.85546875" style="1" customWidth="1"/>
    <col min="10" max="10" width="32.28515625" style="1" customWidth="1"/>
  </cols>
  <sheetData>
    <row r="1" spans="1:10" ht="84.75" customHeight="1">
      <c r="A1" s="90" t="s">
        <v>86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</row>
    <row r="3" spans="1:10">
      <c r="A3" s="3"/>
      <c r="B3" s="3"/>
      <c r="C3" s="3"/>
      <c r="D3" s="69"/>
      <c r="E3" s="3"/>
      <c r="F3" s="3"/>
      <c r="G3" s="3"/>
      <c r="H3" s="3"/>
      <c r="I3" s="3"/>
      <c r="J3" s="3"/>
    </row>
    <row r="4" spans="1:10" ht="15.75">
      <c r="A4" s="93"/>
      <c r="B4" s="94" t="s">
        <v>0</v>
      </c>
      <c r="C4" s="94" t="s">
        <v>1</v>
      </c>
      <c r="D4" s="95" t="s">
        <v>2</v>
      </c>
      <c r="E4" s="94" t="s">
        <v>3</v>
      </c>
      <c r="F4" s="94"/>
      <c r="G4" s="94"/>
      <c r="H4" s="94"/>
      <c r="I4" s="94" t="s">
        <v>4</v>
      </c>
      <c r="J4" s="94" t="s">
        <v>5</v>
      </c>
    </row>
    <row r="5" spans="1:10" ht="15.75">
      <c r="A5" s="93"/>
      <c r="B5" s="94"/>
      <c r="C5" s="94"/>
      <c r="D5" s="95"/>
      <c r="E5" s="94" t="s">
        <v>6</v>
      </c>
      <c r="F5" s="94" t="s">
        <v>7</v>
      </c>
      <c r="G5" s="94"/>
      <c r="H5" s="94" t="s">
        <v>8</v>
      </c>
      <c r="I5" s="94"/>
      <c r="J5" s="94"/>
    </row>
    <row r="6" spans="1:10" ht="47.25">
      <c r="A6" s="93"/>
      <c r="B6" s="94"/>
      <c r="C6" s="94"/>
      <c r="D6" s="95"/>
      <c r="E6" s="94"/>
      <c r="F6" s="25" t="s">
        <v>9</v>
      </c>
      <c r="G6" s="25" t="s">
        <v>10</v>
      </c>
      <c r="H6" s="94"/>
      <c r="I6" s="94"/>
      <c r="J6" s="94"/>
    </row>
    <row r="7" spans="1:10" ht="15.75">
      <c r="A7" s="32">
        <v>1</v>
      </c>
      <c r="B7" s="17">
        <v>2</v>
      </c>
      <c r="C7" s="17">
        <v>3</v>
      </c>
      <c r="D7" s="4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</row>
    <row r="8" spans="1:10" ht="15.75">
      <c r="A8" s="70" t="s">
        <v>57</v>
      </c>
      <c r="B8" s="71"/>
      <c r="C8" s="71"/>
      <c r="D8" s="71"/>
      <c r="E8" s="71"/>
      <c r="F8" s="71"/>
      <c r="G8" s="71"/>
      <c r="H8" s="71"/>
      <c r="I8" s="71"/>
      <c r="J8" s="72"/>
    </row>
    <row r="9" spans="1:10" ht="15.75">
      <c r="A9" s="73" t="s">
        <v>11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15.75">
      <c r="A10" s="73" t="s">
        <v>12</v>
      </c>
      <c r="B10" s="74"/>
      <c r="C10" s="74"/>
      <c r="D10" s="74"/>
      <c r="E10" s="74"/>
      <c r="F10" s="74"/>
      <c r="G10" s="74"/>
      <c r="H10" s="74"/>
      <c r="I10" s="74"/>
      <c r="J10" s="75"/>
    </row>
    <row r="11" spans="1:10" ht="15.75">
      <c r="A11" s="73" t="s">
        <v>13</v>
      </c>
      <c r="B11" s="74"/>
      <c r="C11" s="74"/>
      <c r="D11" s="74"/>
      <c r="E11" s="74"/>
      <c r="F11" s="74"/>
      <c r="G11" s="74"/>
      <c r="H11" s="74"/>
      <c r="I11" s="74"/>
      <c r="J11" s="75"/>
    </row>
    <row r="12" spans="1:10" ht="24" customHeight="1">
      <c r="A12" s="76" t="s">
        <v>14</v>
      </c>
      <c r="B12" s="79" t="s">
        <v>77</v>
      </c>
      <c r="C12" s="20">
        <v>2017</v>
      </c>
      <c r="D12" s="67">
        <f t="shared" ref="D12" si="0">G12+F12+E12</f>
        <v>1100000</v>
      </c>
      <c r="E12" s="5"/>
      <c r="F12" s="23"/>
      <c r="G12" s="24">
        <v>1100000</v>
      </c>
      <c r="H12" s="17"/>
      <c r="I12" s="79" t="s">
        <v>58</v>
      </c>
      <c r="J12" s="79" t="s">
        <v>15</v>
      </c>
    </row>
    <row r="13" spans="1:10" ht="15" customHeight="1">
      <c r="A13" s="77"/>
      <c r="B13" s="79"/>
      <c r="C13" s="96">
        <v>2018</v>
      </c>
      <c r="D13" s="97">
        <v>1100000</v>
      </c>
      <c r="E13" s="98"/>
      <c r="F13" s="99"/>
      <c r="G13" s="100">
        <v>1100000</v>
      </c>
      <c r="H13" s="101"/>
      <c r="I13" s="79"/>
      <c r="J13" s="79"/>
    </row>
    <row r="14" spans="1:10" ht="15" customHeight="1">
      <c r="A14" s="77"/>
      <c r="B14" s="79"/>
      <c r="C14" s="96"/>
      <c r="D14" s="97"/>
      <c r="E14" s="98"/>
      <c r="F14" s="99"/>
      <c r="G14" s="100"/>
      <c r="H14" s="101"/>
      <c r="I14" s="79"/>
      <c r="J14" s="79"/>
    </row>
    <row r="15" spans="1:10" ht="42.6" customHeight="1">
      <c r="A15" s="78"/>
      <c r="B15" s="79"/>
      <c r="C15" s="20">
        <v>2019</v>
      </c>
      <c r="D15" s="67">
        <f t="shared" ref="D15" si="1">G15+F15+E15</f>
        <v>1100000</v>
      </c>
      <c r="E15" s="22"/>
      <c r="F15" s="6"/>
      <c r="G15" s="54">
        <v>1100000</v>
      </c>
      <c r="H15" s="17"/>
      <c r="I15" s="79"/>
      <c r="J15" s="79"/>
    </row>
    <row r="16" spans="1:10" ht="15.75">
      <c r="A16" s="76" t="s">
        <v>16</v>
      </c>
      <c r="B16" s="79" t="s">
        <v>54</v>
      </c>
      <c r="C16" s="20">
        <v>2017</v>
      </c>
      <c r="D16" s="67">
        <f t="shared" ref="D16:D20" si="2">E16+F16+G16</f>
        <v>4325488.45</v>
      </c>
      <c r="E16" s="15"/>
      <c r="F16" s="6"/>
      <c r="G16" s="24">
        <v>4325488.45</v>
      </c>
      <c r="H16" s="15"/>
      <c r="I16" s="79" t="s">
        <v>17</v>
      </c>
      <c r="J16" s="102" t="s">
        <v>15</v>
      </c>
    </row>
    <row r="17" spans="1:10" ht="15.75">
      <c r="A17" s="77"/>
      <c r="B17" s="79"/>
      <c r="C17" s="20">
        <v>2018</v>
      </c>
      <c r="D17" s="67">
        <f t="shared" si="2"/>
        <v>2652491</v>
      </c>
      <c r="E17" s="15"/>
      <c r="F17" s="6"/>
      <c r="G17" s="24">
        <v>2652491</v>
      </c>
      <c r="H17" s="15"/>
      <c r="I17" s="79"/>
      <c r="J17" s="102"/>
    </row>
    <row r="18" spans="1:10" ht="40.700000000000003" customHeight="1">
      <c r="A18" s="78"/>
      <c r="B18" s="79"/>
      <c r="C18" s="20">
        <v>2019</v>
      </c>
      <c r="D18" s="67">
        <f t="shared" si="2"/>
        <v>152491</v>
      </c>
      <c r="E18" s="15"/>
      <c r="F18" s="6"/>
      <c r="G18" s="24">
        <v>152491</v>
      </c>
      <c r="H18" s="15"/>
      <c r="I18" s="79"/>
      <c r="J18" s="102"/>
    </row>
    <row r="19" spans="1:10" ht="15.75">
      <c r="A19" s="76" t="s">
        <v>18</v>
      </c>
      <c r="B19" s="79" t="s">
        <v>26</v>
      </c>
      <c r="C19" s="26">
        <v>2017</v>
      </c>
      <c r="D19" s="67">
        <v>0</v>
      </c>
      <c r="E19" s="29"/>
      <c r="F19" s="27"/>
      <c r="G19" s="28">
        <v>0</v>
      </c>
      <c r="H19" s="29"/>
      <c r="I19" s="84" t="s">
        <v>60</v>
      </c>
      <c r="J19" s="79" t="s">
        <v>27</v>
      </c>
    </row>
    <row r="20" spans="1:10" ht="15.75">
      <c r="A20" s="77"/>
      <c r="B20" s="79"/>
      <c r="C20" s="26">
        <v>2018</v>
      </c>
      <c r="D20" s="67">
        <f t="shared" si="2"/>
        <v>0</v>
      </c>
      <c r="E20" s="29"/>
      <c r="F20" s="27"/>
      <c r="G20" s="28">
        <v>0</v>
      </c>
      <c r="H20" s="29"/>
      <c r="I20" s="84"/>
      <c r="J20" s="79"/>
    </row>
    <row r="21" spans="1:10" ht="99.6" customHeight="1">
      <c r="A21" s="78"/>
      <c r="B21" s="79"/>
      <c r="C21" s="26">
        <v>2019</v>
      </c>
      <c r="D21" s="67">
        <f>E21+F21+G21</f>
        <v>0</v>
      </c>
      <c r="E21" s="29"/>
      <c r="F21" s="27"/>
      <c r="G21" s="28">
        <v>0</v>
      </c>
      <c r="H21" s="29"/>
      <c r="I21" s="84"/>
      <c r="J21" s="79"/>
    </row>
    <row r="22" spans="1:10" ht="15.75">
      <c r="A22" s="77" t="s">
        <v>21</v>
      </c>
      <c r="B22" s="89" t="s">
        <v>29</v>
      </c>
      <c r="C22" s="39">
        <v>2017</v>
      </c>
      <c r="D22" s="40">
        <f>G22+F22+E22</f>
        <v>0</v>
      </c>
      <c r="E22" s="30"/>
      <c r="F22" s="41"/>
      <c r="G22" s="41">
        <v>0</v>
      </c>
      <c r="H22" s="30"/>
      <c r="I22" s="107" t="s">
        <v>61</v>
      </c>
      <c r="J22" s="89" t="s">
        <v>30</v>
      </c>
    </row>
    <row r="23" spans="1:10" ht="15.75">
      <c r="A23" s="77"/>
      <c r="B23" s="79"/>
      <c r="C23" s="20">
        <v>2018</v>
      </c>
      <c r="D23" s="67">
        <v>0</v>
      </c>
      <c r="E23" s="15"/>
      <c r="F23" s="23"/>
      <c r="G23" s="23">
        <v>0</v>
      </c>
      <c r="H23" s="15"/>
      <c r="I23" s="84"/>
      <c r="J23" s="79"/>
    </row>
    <row r="24" spans="1:10" ht="186.75" customHeight="1">
      <c r="A24" s="77"/>
      <c r="B24" s="81"/>
      <c r="C24" s="12">
        <v>2019</v>
      </c>
      <c r="D24" s="13">
        <f>G24+F24+E24</f>
        <v>0</v>
      </c>
      <c r="E24" s="19"/>
      <c r="F24" s="7"/>
      <c r="G24" s="7">
        <v>0</v>
      </c>
      <c r="H24" s="19"/>
      <c r="I24" s="85"/>
      <c r="J24" s="81"/>
    </row>
    <row r="25" spans="1:10" ht="15.75">
      <c r="A25" s="76" t="s">
        <v>22</v>
      </c>
      <c r="B25" s="81" t="s">
        <v>33</v>
      </c>
      <c r="C25" s="20">
        <v>2017</v>
      </c>
      <c r="D25" s="67">
        <f t="shared" ref="D25:D26" si="3">G25+F25+E25</f>
        <v>1805250</v>
      </c>
      <c r="E25" s="8"/>
      <c r="F25" s="9"/>
      <c r="G25" s="23">
        <f>1800000+5250</f>
        <v>1805250</v>
      </c>
      <c r="H25" s="8"/>
      <c r="I25" s="85" t="s">
        <v>85</v>
      </c>
      <c r="J25" s="81" t="s">
        <v>34</v>
      </c>
    </row>
    <row r="26" spans="1:10" ht="22.9" customHeight="1">
      <c r="A26" s="77"/>
      <c r="B26" s="88"/>
      <c r="C26" s="20">
        <v>2018</v>
      </c>
      <c r="D26" s="67">
        <f t="shared" si="3"/>
        <v>1800000</v>
      </c>
      <c r="E26" s="17"/>
      <c r="F26" s="23"/>
      <c r="G26" s="23">
        <v>1800000</v>
      </c>
      <c r="H26" s="17"/>
      <c r="I26" s="108"/>
      <c r="J26" s="88"/>
    </row>
    <row r="27" spans="1:10" ht="90.4" customHeight="1">
      <c r="A27" s="78"/>
      <c r="B27" s="89"/>
      <c r="C27" s="20">
        <v>2019</v>
      </c>
      <c r="D27" s="67">
        <f>G27+F27+E27</f>
        <v>1800000</v>
      </c>
      <c r="E27" s="8"/>
      <c r="F27" s="9"/>
      <c r="G27" s="23">
        <v>1800000</v>
      </c>
      <c r="H27" s="8"/>
      <c r="I27" s="107"/>
      <c r="J27" s="89"/>
    </row>
    <row r="28" spans="1:10" ht="18" customHeight="1">
      <c r="A28" s="76" t="s">
        <v>25</v>
      </c>
      <c r="B28" s="81" t="s">
        <v>35</v>
      </c>
      <c r="C28" s="20">
        <v>2017</v>
      </c>
      <c r="D28" s="67">
        <f t="shared" ref="D28:D30" si="4">G28+F28+E28</f>
        <v>0</v>
      </c>
      <c r="E28" s="8"/>
      <c r="F28" s="9"/>
      <c r="G28" s="23">
        <v>0</v>
      </c>
      <c r="H28" s="8"/>
      <c r="I28" s="85" t="s">
        <v>63</v>
      </c>
      <c r="J28" s="81" t="s">
        <v>36</v>
      </c>
    </row>
    <row r="29" spans="1:10" ht="19.5" customHeight="1">
      <c r="A29" s="77"/>
      <c r="B29" s="88"/>
      <c r="C29" s="20">
        <v>2018</v>
      </c>
      <c r="D29" s="67">
        <f>G29+F29+E29</f>
        <v>0</v>
      </c>
      <c r="E29" s="8"/>
      <c r="F29" s="9"/>
      <c r="G29" s="23">
        <v>0</v>
      </c>
      <c r="H29" s="8"/>
      <c r="I29" s="108"/>
      <c r="J29" s="88"/>
    </row>
    <row r="30" spans="1:10" ht="22.5" customHeight="1">
      <c r="A30" s="78"/>
      <c r="B30" s="89"/>
      <c r="C30" s="20">
        <v>2019</v>
      </c>
      <c r="D30" s="67">
        <f t="shared" si="4"/>
        <v>0</v>
      </c>
      <c r="E30" s="8"/>
      <c r="F30" s="9"/>
      <c r="G30" s="23">
        <v>0</v>
      </c>
      <c r="H30" s="8"/>
      <c r="I30" s="107"/>
      <c r="J30" s="89"/>
    </row>
    <row r="31" spans="1:10" ht="19.5" customHeight="1">
      <c r="A31" s="76" t="s">
        <v>28</v>
      </c>
      <c r="B31" s="81" t="s">
        <v>37</v>
      </c>
      <c r="C31" s="20">
        <v>2017</v>
      </c>
      <c r="D31" s="67">
        <f>E31+F31+G31</f>
        <v>0</v>
      </c>
      <c r="E31" s="8"/>
      <c r="F31" s="9"/>
      <c r="G31" s="23">
        <v>0</v>
      </c>
      <c r="H31" s="8"/>
      <c r="I31" s="85" t="s">
        <v>62</v>
      </c>
      <c r="J31" s="81" t="s">
        <v>38</v>
      </c>
    </row>
    <row r="32" spans="1:10" ht="19.5" customHeight="1">
      <c r="A32" s="109"/>
      <c r="B32" s="82"/>
      <c r="C32" s="44">
        <v>2018</v>
      </c>
      <c r="D32" s="67">
        <v>0</v>
      </c>
      <c r="E32" s="43"/>
      <c r="F32" s="9"/>
      <c r="G32" s="45">
        <v>0</v>
      </c>
      <c r="H32" s="43"/>
      <c r="I32" s="86"/>
      <c r="J32" s="82"/>
    </row>
    <row r="33" spans="1:10" ht="19.5" customHeight="1">
      <c r="A33" s="110"/>
      <c r="B33" s="83"/>
      <c r="C33" s="44">
        <v>2019</v>
      </c>
      <c r="D33" s="67">
        <v>0</v>
      </c>
      <c r="E33" s="43"/>
      <c r="F33" s="9"/>
      <c r="G33" s="45">
        <v>0</v>
      </c>
      <c r="H33" s="43"/>
      <c r="I33" s="87"/>
      <c r="J33" s="83"/>
    </row>
    <row r="34" spans="1:10" ht="20.25" customHeight="1">
      <c r="A34" s="76" t="s">
        <v>31</v>
      </c>
      <c r="B34" s="81" t="s">
        <v>53</v>
      </c>
      <c r="C34" s="20">
        <v>2017</v>
      </c>
      <c r="D34" s="67">
        <v>0</v>
      </c>
      <c r="E34" s="8"/>
      <c r="F34" s="9"/>
      <c r="G34" s="23">
        <v>0</v>
      </c>
      <c r="H34" s="8"/>
      <c r="I34" s="85" t="s">
        <v>62</v>
      </c>
      <c r="J34" s="81" t="s">
        <v>39</v>
      </c>
    </row>
    <row r="35" spans="1:10" ht="22.5" customHeight="1">
      <c r="A35" s="77"/>
      <c r="B35" s="82"/>
      <c r="C35" s="44">
        <v>2018</v>
      </c>
      <c r="D35" s="67">
        <v>0</v>
      </c>
      <c r="E35" s="43"/>
      <c r="F35" s="9"/>
      <c r="G35" s="45">
        <v>0</v>
      </c>
      <c r="H35" s="43"/>
      <c r="I35" s="86"/>
      <c r="J35" s="82"/>
    </row>
    <row r="36" spans="1:10" ht="25.5" customHeight="1">
      <c r="A36" s="78"/>
      <c r="B36" s="83"/>
      <c r="C36" s="44">
        <v>2019</v>
      </c>
      <c r="D36" s="67">
        <v>0</v>
      </c>
      <c r="E36" s="43"/>
      <c r="F36" s="9"/>
      <c r="G36" s="45">
        <v>0</v>
      </c>
      <c r="H36" s="43"/>
      <c r="I36" s="87"/>
      <c r="J36" s="83"/>
    </row>
    <row r="37" spans="1:10" ht="25.5" customHeight="1">
      <c r="A37" s="76" t="s">
        <v>78</v>
      </c>
      <c r="B37" s="81" t="s">
        <v>79</v>
      </c>
      <c r="C37" s="56">
        <v>2017</v>
      </c>
      <c r="D37" s="67">
        <f>G37+F37+E37</f>
        <v>0</v>
      </c>
      <c r="E37" s="58"/>
      <c r="F37" s="9"/>
      <c r="G37" s="57">
        <v>0</v>
      </c>
      <c r="H37" s="58"/>
      <c r="I37" s="79" t="s">
        <v>80</v>
      </c>
      <c r="J37" s="102" t="s">
        <v>15</v>
      </c>
    </row>
    <row r="38" spans="1:10" ht="25.5" customHeight="1">
      <c r="A38" s="77"/>
      <c r="B38" s="82"/>
      <c r="C38" s="56">
        <v>2018</v>
      </c>
      <c r="D38" s="67">
        <v>0</v>
      </c>
      <c r="E38" s="58"/>
      <c r="F38" s="9"/>
      <c r="G38" s="57">
        <v>0</v>
      </c>
      <c r="H38" s="58"/>
      <c r="I38" s="79"/>
      <c r="J38" s="102"/>
    </row>
    <row r="39" spans="1:10" ht="25.5" customHeight="1">
      <c r="A39" s="78"/>
      <c r="B39" s="83"/>
      <c r="C39" s="56">
        <v>2019</v>
      </c>
      <c r="D39" s="67">
        <v>0</v>
      </c>
      <c r="E39" s="58"/>
      <c r="F39" s="9"/>
      <c r="G39" s="57">
        <v>0</v>
      </c>
      <c r="H39" s="58"/>
      <c r="I39" s="79"/>
      <c r="J39" s="102"/>
    </row>
    <row r="40" spans="1:10" ht="25.5" customHeight="1">
      <c r="A40" s="76"/>
      <c r="B40" s="81" t="s">
        <v>81</v>
      </c>
      <c r="C40" s="62">
        <v>2017</v>
      </c>
      <c r="D40" s="67">
        <f>G40+F40+E40</f>
        <v>7230738.4500000002</v>
      </c>
      <c r="E40" s="65"/>
      <c r="F40" s="9"/>
      <c r="G40" s="63">
        <f>G12+G16+G19+G22+G25+G28+G31+G34+G37</f>
        <v>7230738.4500000002</v>
      </c>
      <c r="H40" s="65"/>
      <c r="I40" s="79"/>
      <c r="J40" s="102"/>
    </row>
    <row r="41" spans="1:10" ht="25.5" customHeight="1">
      <c r="A41" s="77"/>
      <c r="B41" s="82"/>
      <c r="C41" s="62">
        <v>2018</v>
      </c>
      <c r="D41" s="67">
        <f t="shared" ref="D41:D42" si="5">G41+F41+E41</f>
        <v>5552491</v>
      </c>
      <c r="E41" s="65"/>
      <c r="F41" s="9"/>
      <c r="G41" s="63">
        <f>G13+G17+G23+G26+G29+G32+G35+G38</f>
        <v>5552491</v>
      </c>
      <c r="H41" s="65"/>
      <c r="I41" s="79"/>
      <c r="J41" s="102"/>
    </row>
    <row r="42" spans="1:10" ht="25.5" customHeight="1">
      <c r="A42" s="78"/>
      <c r="B42" s="83"/>
      <c r="C42" s="62">
        <v>2019</v>
      </c>
      <c r="D42" s="67">
        <f t="shared" si="5"/>
        <v>3052491</v>
      </c>
      <c r="E42" s="65"/>
      <c r="F42" s="9"/>
      <c r="G42" s="63">
        <f>G15+G18+G21+G24+G27+G30+G33+G36+G39</f>
        <v>3052491</v>
      </c>
      <c r="H42" s="65"/>
      <c r="I42" s="79"/>
      <c r="J42" s="102"/>
    </row>
    <row r="43" spans="1:10" ht="15.75">
      <c r="A43" s="70" t="s">
        <v>40</v>
      </c>
      <c r="B43" s="71"/>
      <c r="C43" s="71"/>
      <c r="D43" s="71"/>
      <c r="E43" s="71"/>
      <c r="F43" s="71"/>
      <c r="G43" s="71"/>
      <c r="H43" s="71"/>
      <c r="I43" s="71"/>
      <c r="J43" s="72"/>
    </row>
    <row r="44" spans="1:10" ht="15.75">
      <c r="A44" s="70" t="s">
        <v>41</v>
      </c>
      <c r="B44" s="71"/>
      <c r="C44" s="71"/>
      <c r="D44" s="71"/>
      <c r="E44" s="71"/>
      <c r="F44" s="71"/>
      <c r="G44" s="71"/>
      <c r="H44" s="71"/>
      <c r="I44" s="71"/>
      <c r="J44" s="72"/>
    </row>
    <row r="45" spans="1:10" ht="15.75">
      <c r="A45" s="70" t="s">
        <v>42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15.75">
      <c r="A46" s="73" t="s">
        <v>13</v>
      </c>
      <c r="B46" s="74"/>
      <c r="C46" s="74"/>
      <c r="D46" s="74"/>
      <c r="E46" s="74"/>
      <c r="F46" s="74"/>
      <c r="G46" s="74"/>
      <c r="H46" s="74"/>
      <c r="I46" s="74"/>
      <c r="J46" s="75"/>
    </row>
    <row r="47" spans="1:10" ht="15.75">
      <c r="A47" s="76" t="s">
        <v>43</v>
      </c>
      <c r="B47" s="79" t="s">
        <v>44</v>
      </c>
      <c r="C47" s="20">
        <v>2017</v>
      </c>
      <c r="D47" s="67">
        <f>G47+F47+E47</f>
        <v>818121</v>
      </c>
      <c r="E47" s="15"/>
      <c r="F47" s="23"/>
      <c r="G47" s="23">
        <v>818121</v>
      </c>
      <c r="H47" s="15"/>
      <c r="I47" s="79" t="s">
        <v>45</v>
      </c>
      <c r="J47" s="79" t="s">
        <v>46</v>
      </c>
    </row>
    <row r="48" spans="1:10" ht="15.75">
      <c r="A48" s="77"/>
      <c r="B48" s="79"/>
      <c r="C48" s="20">
        <v>2018</v>
      </c>
      <c r="D48" s="67">
        <f t="shared" ref="D48" si="6">G48+F48+E48</f>
        <v>769330</v>
      </c>
      <c r="E48" s="15"/>
      <c r="F48" s="6"/>
      <c r="G48" s="23">
        <v>769330</v>
      </c>
      <c r="H48" s="15"/>
      <c r="I48" s="79"/>
      <c r="J48" s="80"/>
    </row>
    <row r="49" spans="1:10" ht="15.75">
      <c r="A49" s="78"/>
      <c r="B49" s="79"/>
      <c r="C49" s="20">
        <v>2019</v>
      </c>
      <c r="D49" s="67">
        <f>G49+F49+E49</f>
        <v>769330</v>
      </c>
      <c r="E49" s="15"/>
      <c r="F49" s="6"/>
      <c r="G49" s="53">
        <v>769330</v>
      </c>
      <c r="H49" s="15"/>
      <c r="I49" s="79"/>
      <c r="J49" s="80"/>
    </row>
    <row r="50" spans="1:10" ht="15.75">
      <c r="A50" s="76" t="s">
        <v>47</v>
      </c>
      <c r="B50" s="79" t="s">
        <v>48</v>
      </c>
      <c r="C50" s="20">
        <v>2017</v>
      </c>
      <c r="D50" s="67">
        <f t="shared" ref="D50:D51" si="7">G50+F50+E50</f>
        <v>784400</v>
      </c>
      <c r="E50" s="15"/>
      <c r="F50" s="10"/>
      <c r="G50" s="23">
        <v>784400</v>
      </c>
      <c r="H50" s="14"/>
      <c r="I50" s="79" t="s">
        <v>64</v>
      </c>
      <c r="J50" s="79" t="s">
        <v>46</v>
      </c>
    </row>
    <row r="51" spans="1:10" ht="15.75">
      <c r="A51" s="77"/>
      <c r="B51" s="79"/>
      <c r="C51" s="20">
        <v>2018</v>
      </c>
      <c r="D51" s="67">
        <f t="shared" si="7"/>
        <v>745500</v>
      </c>
      <c r="E51" s="15"/>
      <c r="F51" s="10"/>
      <c r="G51" s="23">
        <v>745500</v>
      </c>
      <c r="H51" s="14"/>
      <c r="I51" s="79"/>
      <c r="J51" s="79"/>
    </row>
    <row r="52" spans="1:10" ht="15.75">
      <c r="A52" s="78"/>
      <c r="B52" s="79"/>
      <c r="C52" s="20">
        <v>2019</v>
      </c>
      <c r="D52" s="67">
        <f>G52+F52+E52</f>
        <v>745500</v>
      </c>
      <c r="E52" s="15"/>
      <c r="F52" s="10"/>
      <c r="G52" s="23">
        <v>745500</v>
      </c>
      <c r="H52" s="14"/>
      <c r="I52" s="79"/>
      <c r="J52" s="79"/>
    </row>
    <row r="53" spans="1:10" ht="15.75">
      <c r="A53" s="76" t="s">
        <v>49</v>
      </c>
      <c r="B53" s="79" t="s">
        <v>50</v>
      </c>
      <c r="C53" s="20">
        <v>2017</v>
      </c>
      <c r="D53" s="67">
        <f t="shared" ref="D53:D54" si="8">G53+F53+E53</f>
        <v>3065633.82</v>
      </c>
      <c r="E53" s="15"/>
      <c r="F53" s="11"/>
      <c r="G53" s="23">
        <v>3065633.82</v>
      </c>
      <c r="H53" s="14"/>
      <c r="I53" s="79" t="s">
        <v>62</v>
      </c>
      <c r="J53" s="79" t="s">
        <v>46</v>
      </c>
    </row>
    <row r="54" spans="1:10" ht="15.75">
      <c r="A54" s="77"/>
      <c r="B54" s="79"/>
      <c r="C54" s="20">
        <v>2018</v>
      </c>
      <c r="D54" s="67">
        <f t="shared" si="8"/>
        <v>4843571</v>
      </c>
      <c r="E54" s="15"/>
      <c r="F54" s="10"/>
      <c r="G54" s="23">
        <v>4843571</v>
      </c>
      <c r="H54" s="14"/>
      <c r="I54" s="79"/>
      <c r="J54" s="79"/>
    </row>
    <row r="55" spans="1:10" ht="15.75">
      <c r="A55" s="78"/>
      <c r="B55" s="79"/>
      <c r="C55" s="20">
        <v>2019</v>
      </c>
      <c r="D55" s="67">
        <f>G55+F55+E55</f>
        <v>5295009</v>
      </c>
      <c r="E55" s="15"/>
      <c r="F55" s="10"/>
      <c r="G55" s="23">
        <v>5295009</v>
      </c>
      <c r="H55" s="14"/>
      <c r="I55" s="79"/>
      <c r="J55" s="79"/>
    </row>
    <row r="56" spans="1:10" ht="15.75" customHeight="1">
      <c r="A56" s="76" t="s">
        <v>75</v>
      </c>
      <c r="B56" s="79" t="s">
        <v>76</v>
      </c>
      <c r="C56" s="47">
        <v>2017</v>
      </c>
      <c r="D56" s="67">
        <f>E56+F56</f>
        <v>0</v>
      </c>
      <c r="E56" s="53"/>
      <c r="F56" s="48"/>
      <c r="G56" s="48">
        <v>0</v>
      </c>
      <c r="H56" s="49"/>
      <c r="I56" s="85" t="s">
        <v>62</v>
      </c>
      <c r="J56" s="81" t="s">
        <v>32</v>
      </c>
    </row>
    <row r="57" spans="1:10" ht="15.75">
      <c r="A57" s="77"/>
      <c r="B57" s="79"/>
      <c r="C57" s="47">
        <v>2018</v>
      </c>
      <c r="D57" s="67">
        <f>E57+F57</f>
        <v>280500</v>
      </c>
      <c r="E57" s="53">
        <v>280500</v>
      </c>
      <c r="F57" s="9"/>
      <c r="G57" s="53">
        <v>0</v>
      </c>
      <c r="H57" s="49"/>
      <c r="I57" s="86"/>
      <c r="J57" s="88"/>
    </row>
    <row r="58" spans="1:10" ht="35.25" customHeight="1">
      <c r="A58" s="78"/>
      <c r="B58" s="79"/>
      <c r="C58" s="47">
        <v>2019</v>
      </c>
      <c r="D58" s="67">
        <f>E58+F58</f>
        <v>280500</v>
      </c>
      <c r="E58" s="53">
        <v>280500</v>
      </c>
      <c r="F58" s="9"/>
      <c r="G58" s="53">
        <v>0</v>
      </c>
      <c r="H58" s="49"/>
      <c r="I58" s="87"/>
      <c r="J58" s="89"/>
    </row>
    <row r="59" spans="1:10" ht="24.75" customHeight="1">
      <c r="A59" s="76"/>
      <c r="B59" s="81" t="s">
        <v>82</v>
      </c>
      <c r="C59" s="62">
        <v>2017</v>
      </c>
      <c r="D59" s="67">
        <f>G59+F59+E59</f>
        <v>4668154.82</v>
      </c>
      <c r="E59" s="63"/>
      <c r="F59" s="63"/>
      <c r="G59" s="63">
        <f>G47+G50+G53+G56</f>
        <v>4668154.82</v>
      </c>
      <c r="H59" s="65"/>
      <c r="I59" s="85"/>
      <c r="J59" s="81"/>
    </row>
    <row r="60" spans="1:10" ht="24.75" customHeight="1">
      <c r="A60" s="77"/>
      <c r="B60" s="82"/>
      <c r="C60" s="62">
        <v>2018</v>
      </c>
      <c r="D60" s="67">
        <f t="shared" ref="D60:D61" si="9">G60+F60+E60</f>
        <v>6638901</v>
      </c>
      <c r="E60" s="63">
        <v>280500</v>
      </c>
      <c r="F60" s="9"/>
      <c r="G60" s="63">
        <f>G48+G51+G54+G57</f>
        <v>6358401</v>
      </c>
      <c r="H60" s="65"/>
      <c r="I60" s="86"/>
      <c r="J60" s="88"/>
    </row>
    <row r="61" spans="1:10" ht="24" customHeight="1">
      <c r="A61" s="78"/>
      <c r="B61" s="83"/>
      <c r="C61" s="62">
        <v>2019</v>
      </c>
      <c r="D61" s="67">
        <f t="shared" si="9"/>
        <v>7090339</v>
      </c>
      <c r="E61" s="63">
        <v>280500</v>
      </c>
      <c r="F61" s="9"/>
      <c r="G61" s="63">
        <f>G49+G52+G55+G58</f>
        <v>6809839</v>
      </c>
      <c r="H61" s="65"/>
      <c r="I61" s="87"/>
      <c r="J61" s="89"/>
    </row>
    <row r="62" spans="1:10" ht="15.75">
      <c r="A62" s="103" t="s">
        <v>65</v>
      </c>
      <c r="B62" s="104"/>
      <c r="C62" s="104"/>
      <c r="D62" s="104"/>
      <c r="E62" s="104"/>
      <c r="F62" s="104"/>
      <c r="G62" s="104"/>
      <c r="H62" s="104"/>
      <c r="I62" s="104"/>
      <c r="J62" s="105"/>
    </row>
    <row r="63" spans="1:10" s="31" customFormat="1" ht="15.75">
      <c r="A63" s="103" t="s">
        <v>73</v>
      </c>
      <c r="B63" s="104"/>
      <c r="C63" s="104"/>
      <c r="D63" s="104"/>
      <c r="E63" s="104"/>
      <c r="F63" s="104"/>
      <c r="G63" s="104"/>
      <c r="H63" s="104"/>
      <c r="I63" s="104"/>
      <c r="J63" s="105"/>
    </row>
    <row r="64" spans="1:10" ht="15.75">
      <c r="A64" s="103" t="s">
        <v>66</v>
      </c>
      <c r="B64" s="104"/>
      <c r="C64" s="104"/>
      <c r="D64" s="106"/>
      <c r="E64" s="104"/>
      <c r="F64" s="104"/>
      <c r="G64" s="104"/>
      <c r="H64" s="104"/>
      <c r="I64" s="104"/>
      <c r="J64" s="105"/>
    </row>
    <row r="65" spans="1:10" ht="15.75">
      <c r="A65" s="33" t="s">
        <v>13</v>
      </c>
      <c r="B65" s="34"/>
      <c r="C65" s="34"/>
      <c r="D65" s="35"/>
      <c r="E65" s="34"/>
      <c r="F65" s="34"/>
      <c r="G65" s="34"/>
      <c r="H65" s="34"/>
      <c r="I65" s="34"/>
      <c r="J65" s="36"/>
    </row>
    <row r="66" spans="1:10" ht="15.75">
      <c r="A66" s="76" t="s">
        <v>68</v>
      </c>
      <c r="B66" s="79" t="s">
        <v>19</v>
      </c>
      <c r="C66" s="20">
        <v>2017</v>
      </c>
      <c r="D66" s="67">
        <f t="shared" ref="D66:D74" si="10">E66+F66+G66</f>
        <v>38413252.549999997</v>
      </c>
      <c r="E66" s="17"/>
      <c r="F66" s="23"/>
      <c r="G66" s="24">
        <v>38413252.549999997</v>
      </c>
      <c r="H66" s="17"/>
      <c r="I66" s="79" t="s">
        <v>59</v>
      </c>
      <c r="J66" s="79" t="s">
        <v>20</v>
      </c>
    </row>
    <row r="67" spans="1:10" ht="15.75">
      <c r="A67" s="77"/>
      <c r="B67" s="79"/>
      <c r="C67" s="20">
        <v>2018</v>
      </c>
      <c r="D67" s="67">
        <f t="shared" si="10"/>
        <v>35287670</v>
      </c>
      <c r="E67" s="17"/>
      <c r="F67" s="23"/>
      <c r="G67" s="24">
        <v>35287670</v>
      </c>
      <c r="H67" s="17"/>
      <c r="I67" s="79"/>
      <c r="J67" s="79"/>
    </row>
    <row r="68" spans="1:10" ht="14.25" customHeight="1">
      <c r="A68" s="78"/>
      <c r="B68" s="79"/>
      <c r="C68" s="20">
        <v>2019</v>
      </c>
      <c r="D68" s="67">
        <f t="shared" si="10"/>
        <v>38188118</v>
      </c>
      <c r="E68" s="17"/>
      <c r="F68" s="23"/>
      <c r="G68" s="24">
        <v>38188118</v>
      </c>
      <c r="H68" s="17"/>
      <c r="I68" s="79"/>
      <c r="J68" s="79"/>
    </row>
    <row r="69" spans="1:10" ht="15.75" hidden="1">
      <c r="A69" s="76"/>
      <c r="B69" s="79"/>
      <c r="C69" s="20"/>
      <c r="D69" s="67"/>
      <c r="E69" s="15"/>
      <c r="F69" s="6"/>
      <c r="G69" s="21"/>
      <c r="H69" s="15"/>
      <c r="I69" s="79"/>
      <c r="J69" s="79"/>
    </row>
    <row r="70" spans="1:10" ht="15.75" hidden="1">
      <c r="A70" s="77"/>
      <c r="B70" s="79"/>
      <c r="C70" s="20"/>
      <c r="D70" s="67"/>
      <c r="E70" s="15"/>
      <c r="F70" s="6"/>
      <c r="G70" s="21"/>
      <c r="H70" s="15"/>
      <c r="I70" s="79"/>
      <c r="J70" s="79"/>
    </row>
    <row r="71" spans="1:10" ht="15.75" hidden="1">
      <c r="A71" s="78"/>
      <c r="B71" s="79"/>
      <c r="C71" s="20"/>
      <c r="D71" s="67"/>
      <c r="E71" s="15"/>
      <c r="F71" s="6"/>
      <c r="G71" s="21"/>
      <c r="H71" s="15"/>
      <c r="I71" s="79"/>
      <c r="J71" s="79"/>
    </row>
    <row r="72" spans="1:10" ht="15.75">
      <c r="A72" s="76" t="s">
        <v>67</v>
      </c>
      <c r="B72" s="79" t="s">
        <v>23</v>
      </c>
      <c r="C72" s="20">
        <v>2017</v>
      </c>
      <c r="D72" s="67">
        <f t="shared" si="10"/>
        <v>0</v>
      </c>
      <c r="E72" s="15"/>
      <c r="F72" s="6"/>
      <c r="G72" s="24">
        <v>0</v>
      </c>
      <c r="H72" s="15"/>
      <c r="I72" s="84" t="s">
        <v>59</v>
      </c>
      <c r="J72" s="79" t="s">
        <v>24</v>
      </c>
    </row>
    <row r="73" spans="1:10" ht="15.75">
      <c r="A73" s="77"/>
      <c r="B73" s="79"/>
      <c r="C73" s="20">
        <v>2018</v>
      </c>
      <c r="D73" s="67">
        <f t="shared" si="10"/>
        <v>0</v>
      </c>
      <c r="E73" s="15"/>
      <c r="F73" s="6"/>
      <c r="G73" s="24">
        <v>0</v>
      </c>
      <c r="H73" s="15"/>
      <c r="I73" s="84"/>
      <c r="J73" s="79"/>
    </row>
    <row r="74" spans="1:10" ht="41.25" customHeight="1">
      <c r="A74" s="78"/>
      <c r="B74" s="79"/>
      <c r="C74" s="20">
        <v>2019</v>
      </c>
      <c r="D74" s="67">
        <f t="shared" si="10"/>
        <v>0</v>
      </c>
      <c r="E74" s="15"/>
      <c r="F74" s="6"/>
      <c r="G74" s="24">
        <v>0</v>
      </c>
      <c r="H74" s="15"/>
      <c r="I74" s="84"/>
      <c r="J74" s="79"/>
    </row>
    <row r="75" spans="1:10" ht="21.75" customHeight="1">
      <c r="A75" s="76"/>
      <c r="B75" s="81" t="s">
        <v>83</v>
      </c>
      <c r="C75" s="62">
        <v>2017</v>
      </c>
      <c r="D75" s="67">
        <f t="shared" ref="D75:D77" si="11">E75+F75+G75</f>
        <v>38413252.549999997</v>
      </c>
      <c r="E75" s="66"/>
      <c r="F75" s="6"/>
      <c r="G75" s="64">
        <f>G66+G72</f>
        <v>38413252.549999997</v>
      </c>
      <c r="H75" s="66"/>
      <c r="I75" s="84" t="s">
        <v>59</v>
      </c>
      <c r="J75" s="79" t="s">
        <v>24</v>
      </c>
    </row>
    <row r="76" spans="1:10" ht="23.25" customHeight="1">
      <c r="A76" s="77"/>
      <c r="B76" s="82"/>
      <c r="C76" s="62">
        <v>2018</v>
      </c>
      <c r="D76" s="67">
        <f t="shared" si="11"/>
        <v>35287670</v>
      </c>
      <c r="E76" s="66"/>
      <c r="F76" s="6"/>
      <c r="G76" s="64">
        <f>G67+G73</f>
        <v>35287670</v>
      </c>
      <c r="H76" s="66"/>
      <c r="I76" s="84"/>
      <c r="J76" s="79"/>
    </row>
    <row r="77" spans="1:10" ht="21.75" customHeight="1">
      <c r="A77" s="78"/>
      <c r="B77" s="83"/>
      <c r="C77" s="62">
        <v>2019</v>
      </c>
      <c r="D77" s="67">
        <f t="shared" si="11"/>
        <v>38188118</v>
      </c>
      <c r="E77" s="66"/>
      <c r="F77" s="6"/>
      <c r="G77" s="64">
        <f>G68+G74</f>
        <v>38188118</v>
      </c>
      <c r="H77" s="66"/>
      <c r="I77" s="84"/>
      <c r="J77" s="79"/>
    </row>
    <row r="78" spans="1:10" ht="15.75" customHeight="1">
      <c r="A78" s="103" t="s">
        <v>69</v>
      </c>
      <c r="B78" s="104"/>
      <c r="C78" s="104"/>
      <c r="D78" s="104"/>
      <c r="E78" s="104"/>
      <c r="F78" s="104"/>
      <c r="G78" s="104"/>
      <c r="H78" s="104"/>
      <c r="I78" s="104"/>
      <c r="J78" s="105"/>
    </row>
    <row r="79" spans="1:10" ht="15.75">
      <c r="A79" s="103" t="s">
        <v>74</v>
      </c>
      <c r="B79" s="104"/>
      <c r="C79" s="104"/>
      <c r="D79" s="104"/>
      <c r="E79" s="104"/>
      <c r="F79" s="104"/>
      <c r="G79" s="104"/>
      <c r="H79" s="104"/>
      <c r="I79" s="104"/>
      <c r="J79" s="105"/>
    </row>
    <row r="80" spans="1:10" ht="15.75">
      <c r="A80" s="103" t="s">
        <v>70</v>
      </c>
      <c r="B80" s="104"/>
      <c r="C80" s="104"/>
      <c r="D80" s="106"/>
      <c r="E80" s="104"/>
      <c r="F80" s="104"/>
      <c r="G80" s="104"/>
      <c r="H80" s="104"/>
      <c r="I80" s="104"/>
      <c r="J80" s="105"/>
    </row>
    <row r="81" spans="1:10" ht="12" customHeight="1">
      <c r="A81" s="33" t="s">
        <v>13</v>
      </c>
      <c r="B81" s="34"/>
      <c r="C81" s="34"/>
      <c r="D81" s="35"/>
      <c r="E81" s="34"/>
      <c r="F81" s="34"/>
      <c r="G81" s="34"/>
      <c r="H81" s="34"/>
      <c r="I81" s="34"/>
      <c r="J81" s="36"/>
    </row>
    <row r="82" spans="1:10" ht="15.75" hidden="1" customHeight="1">
      <c r="A82" s="76"/>
      <c r="B82" s="81"/>
      <c r="C82" s="20"/>
      <c r="D82" s="67"/>
      <c r="E82" s="17"/>
      <c r="F82" s="23"/>
      <c r="G82" s="24"/>
      <c r="H82" s="17"/>
      <c r="I82" s="81"/>
      <c r="J82" s="81"/>
    </row>
    <row r="83" spans="1:10" ht="15.75" hidden="1">
      <c r="A83" s="77"/>
      <c r="B83" s="88"/>
      <c r="C83" s="20"/>
      <c r="D83" s="67"/>
      <c r="E83" s="17"/>
      <c r="F83" s="23"/>
      <c r="G83" s="24"/>
      <c r="H83" s="17"/>
      <c r="I83" s="88"/>
      <c r="J83" s="88"/>
    </row>
    <row r="84" spans="1:10" ht="15.75" hidden="1">
      <c r="A84" s="78"/>
      <c r="B84" s="89"/>
      <c r="C84" s="20"/>
      <c r="D84" s="67"/>
      <c r="E84" s="17"/>
      <c r="F84" s="23"/>
      <c r="G84" s="24"/>
      <c r="H84" s="17"/>
      <c r="I84" s="89"/>
      <c r="J84" s="89"/>
    </row>
    <row r="85" spans="1:10" ht="15" hidden="1" customHeight="1">
      <c r="A85" s="76"/>
      <c r="B85" s="81"/>
      <c r="C85" s="20"/>
      <c r="D85" s="67"/>
      <c r="E85" s="15"/>
      <c r="F85" s="6"/>
      <c r="G85" s="21"/>
      <c r="H85" s="15"/>
      <c r="I85" s="81"/>
      <c r="J85" s="81"/>
    </row>
    <row r="86" spans="1:10" ht="15.75" hidden="1" customHeight="1">
      <c r="A86" s="77"/>
      <c r="B86" s="88"/>
      <c r="C86" s="20"/>
      <c r="D86" s="67"/>
      <c r="E86" s="15"/>
      <c r="F86" s="6"/>
      <c r="G86" s="21"/>
      <c r="H86" s="15"/>
      <c r="I86" s="88"/>
      <c r="J86" s="88"/>
    </row>
    <row r="87" spans="1:10" ht="15.75" hidden="1">
      <c r="A87" s="78"/>
      <c r="B87" s="89"/>
      <c r="C87" s="20"/>
      <c r="D87" s="67"/>
      <c r="E87" s="15"/>
      <c r="F87" s="6"/>
      <c r="G87" s="21"/>
      <c r="H87" s="15"/>
      <c r="I87" s="89"/>
      <c r="J87" s="89"/>
    </row>
    <row r="88" spans="1:10" ht="15.75" hidden="1" customHeight="1">
      <c r="A88" s="76"/>
      <c r="B88" s="81"/>
      <c r="C88" s="20"/>
      <c r="D88" s="67"/>
      <c r="E88" s="15"/>
      <c r="F88" s="6"/>
      <c r="G88" s="24"/>
      <c r="H88" s="15"/>
      <c r="I88" s="85"/>
      <c r="J88" s="81"/>
    </row>
    <row r="89" spans="1:10" ht="15.75" hidden="1">
      <c r="A89" s="77"/>
      <c r="B89" s="88"/>
      <c r="C89" s="20"/>
      <c r="D89" s="67"/>
      <c r="E89" s="15"/>
      <c r="F89" s="6"/>
      <c r="G89" s="24"/>
      <c r="H89" s="15"/>
      <c r="I89" s="108"/>
      <c r="J89" s="88"/>
    </row>
    <row r="90" spans="1:10" ht="15.75" hidden="1">
      <c r="A90" s="77"/>
      <c r="B90" s="89"/>
      <c r="C90" s="20"/>
      <c r="D90" s="67"/>
      <c r="E90" s="15"/>
      <c r="F90" s="6"/>
      <c r="G90" s="24"/>
      <c r="H90" s="15"/>
      <c r="I90" s="107"/>
      <c r="J90" s="89"/>
    </row>
    <row r="91" spans="1:10" ht="25.5" customHeight="1">
      <c r="A91" s="50" t="s">
        <v>71</v>
      </c>
      <c r="B91" s="111" t="s">
        <v>72</v>
      </c>
      <c r="C91" s="20">
        <v>2017</v>
      </c>
      <c r="D91" s="46">
        <f>G91+F91+E91</f>
        <v>3241264</v>
      </c>
      <c r="E91" s="42"/>
      <c r="F91" s="45">
        <v>2298000</v>
      </c>
      <c r="G91" s="45">
        <v>943264</v>
      </c>
      <c r="H91" s="14"/>
      <c r="I91" s="113" t="s">
        <v>52</v>
      </c>
      <c r="J91" s="81" t="s">
        <v>32</v>
      </c>
    </row>
    <row r="92" spans="1:10" ht="21.75" customHeight="1">
      <c r="A92" s="51"/>
      <c r="B92" s="86"/>
      <c r="C92" s="20">
        <v>2018</v>
      </c>
      <c r="D92" s="68">
        <f t="shared" ref="D92" si="12">G92+F92+E92</f>
        <v>2728116</v>
      </c>
      <c r="E92" s="42"/>
      <c r="F92" s="53">
        <v>2298000</v>
      </c>
      <c r="G92" s="45">
        <v>430116</v>
      </c>
      <c r="H92" s="14"/>
      <c r="I92" s="114"/>
      <c r="J92" s="88"/>
    </row>
    <row r="93" spans="1:10" ht="42" customHeight="1">
      <c r="A93" s="52"/>
      <c r="B93" s="87"/>
      <c r="C93" s="20">
        <v>2019</v>
      </c>
      <c r="D93" s="68">
        <f>G93+F93+E93</f>
        <v>2728116</v>
      </c>
      <c r="E93" s="42"/>
      <c r="F93" s="53">
        <v>2298000</v>
      </c>
      <c r="G93" s="53">
        <v>430116</v>
      </c>
      <c r="H93" s="14"/>
      <c r="I93" s="115"/>
      <c r="J93" s="89"/>
    </row>
    <row r="94" spans="1:10" ht="42" customHeight="1">
      <c r="A94" s="59"/>
      <c r="B94" s="81" t="s">
        <v>84</v>
      </c>
      <c r="C94" s="62">
        <v>2017</v>
      </c>
      <c r="D94" s="46">
        <f>G94+F94+E94</f>
        <v>3241264</v>
      </c>
      <c r="E94" s="66"/>
      <c r="F94" s="63">
        <v>2298000</v>
      </c>
      <c r="G94" s="63">
        <v>943264</v>
      </c>
      <c r="H94" s="14"/>
      <c r="I94" s="113"/>
      <c r="J94" s="81"/>
    </row>
    <row r="95" spans="1:10" ht="42" customHeight="1">
      <c r="A95" s="60"/>
      <c r="B95" s="82"/>
      <c r="C95" s="62">
        <v>2018</v>
      </c>
      <c r="D95" s="68">
        <f t="shared" ref="D95" si="13">G95+F95+E95</f>
        <v>2728116</v>
      </c>
      <c r="E95" s="66"/>
      <c r="F95" s="63">
        <v>2298000</v>
      </c>
      <c r="G95" s="63">
        <v>430116</v>
      </c>
      <c r="H95" s="14"/>
      <c r="I95" s="114"/>
      <c r="J95" s="88"/>
    </row>
    <row r="96" spans="1:10" ht="42" customHeight="1">
      <c r="A96" s="61"/>
      <c r="B96" s="83"/>
      <c r="C96" s="62">
        <v>2019</v>
      </c>
      <c r="D96" s="68">
        <f>G96+F96+E96</f>
        <v>2728116</v>
      </c>
      <c r="E96" s="66"/>
      <c r="F96" s="63">
        <v>2298000</v>
      </c>
      <c r="G96" s="63">
        <v>430116</v>
      </c>
      <c r="H96" s="14"/>
      <c r="I96" s="115"/>
      <c r="J96" s="89"/>
    </row>
    <row r="97" spans="1:10" ht="31.5">
      <c r="A97" s="18"/>
      <c r="B97" s="112" t="s">
        <v>51</v>
      </c>
      <c r="C97" s="20" t="s">
        <v>55</v>
      </c>
      <c r="D97" s="67">
        <f>D98+D99+D100</f>
        <v>154819651.81999999</v>
      </c>
      <c r="E97" s="45">
        <f>E98+E99+E100</f>
        <v>561000</v>
      </c>
      <c r="F97" s="23">
        <f>F98+F100+F99</f>
        <v>6894000</v>
      </c>
      <c r="G97" s="23">
        <f>G98+G99+G100</f>
        <v>147364651.81999999</v>
      </c>
      <c r="H97" s="15"/>
      <c r="I97" s="17"/>
      <c r="J97" s="16"/>
    </row>
    <row r="98" spans="1:10" ht="15.75">
      <c r="A98" s="18"/>
      <c r="B98" s="86"/>
      <c r="C98" s="20">
        <v>2017</v>
      </c>
      <c r="D98" s="67">
        <f>E98+F98+G98</f>
        <v>53553409.819999993</v>
      </c>
      <c r="E98" s="21">
        <f>E12+E16+E19+E22+E25+E28+E31+E34+E47+E50+E53+E56+E66+E72+E91</f>
        <v>0</v>
      </c>
      <c r="F98" s="21">
        <f>F12+F16+F19+F22+F25+F28+F31+F34+F47+F50+F53+F56+F66+F72+F91</f>
        <v>2298000</v>
      </c>
      <c r="G98" s="21">
        <f>G12+G16+G19+G22+G25+G28+G31+G34+G47+G50+G53+G56+G66+G72+G91+G37</f>
        <v>51255409.819999993</v>
      </c>
      <c r="H98" s="15"/>
      <c r="I98" s="17"/>
      <c r="J98" s="16"/>
    </row>
    <row r="99" spans="1:10" ht="15.75">
      <c r="A99" s="37"/>
      <c r="B99" s="86"/>
      <c r="C99" s="20">
        <v>2018</v>
      </c>
      <c r="D99" s="67">
        <f t="shared" ref="D99:D100" si="14">E99+F99+G99</f>
        <v>50207178</v>
      </c>
      <c r="E99" s="55">
        <f>E13+E17+E20+E23+E26+E29+E32+E35+E48+E51+E54+E57+E67+E73+E92</f>
        <v>280500</v>
      </c>
      <c r="F99" s="23">
        <f>F52+F92+F70+F67+F43+F89+F86+F83+F30+F26+F49+F73</f>
        <v>2298000</v>
      </c>
      <c r="G99" s="23">
        <f>G13+G17+G20+G23+G26+G29+G48+G51+G54+G67+G70+G73+G92</f>
        <v>47628678</v>
      </c>
      <c r="H99" s="15"/>
      <c r="I99" s="15"/>
      <c r="J99" s="15"/>
    </row>
    <row r="100" spans="1:10" ht="15.75">
      <c r="A100" s="38"/>
      <c r="B100" s="87"/>
      <c r="C100" s="20">
        <v>2019</v>
      </c>
      <c r="D100" s="67">
        <f t="shared" si="14"/>
        <v>51059064</v>
      </c>
      <c r="E100" s="53">
        <f>E15+E18+E21+E24+E27+E30+E33+E36+E49+E52+E55+E58+E68+E74+E93</f>
        <v>280500</v>
      </c>
      <c r="F100" s="23">
        <f>F93+F71+F68+F53+F50+F47+F44+F90+F87+F84+F31+F28+F74</f>
        <v>2298000</v>
      </c>
      <c r="G100" s="23">
        <f>G15+G18+G21+G24+G27+G30+G49+G52+G55+G68+G71+G74+G93</f>
        <v>48480564</v>
      </c>
      <c r="H100" s="15"/>
      <c r="I100" s="15"/>
      <c r="J100" s="15"/>
    </row>
  </sheetData>
  <mergeCells count="127">
    <mergeCell ref="B91:B93"/>
    <mergeCell ref="B97:B100"/>
    <mergeCell ref="A79:J79"/>
    <mergeCell ref="A78:J78"/>
    <mergeCell ref="I91:I93"/>
    <mergeCell ref="J91:J93"/>
    <mergeCell ref="J82:J84"/>
    <mergeCell ref="I82:I84"/>
    <mergeCell ref="B82:B84"/>
    <mergeCell ref="A82:A84"/>
    <mergeCell ref="A80:J80"/>
    <mergeCell ref="J88:J90"/>
    <mergeCell ref="I88:I90"/>
    <mergeCell ref="B88:B90"/>
    <mergeCell ref="A88:A90"/>
    <mergeCell ref="J85:J87"/>
    <mergeCell ref="I85:I87"/>
    <mergeCell ref="B85:B87"/>
    <mergeCell ref="A85:A87"/>
    <mergeCell ref="B94:B96"/>
    <mergeCell ref="I94:I96"/>
    <mergeCell ref="J94:J96"/>
    <mergeCell ref="A28:A30"/>
    <mergeCell ref="B28:B30"/>
    <mergeCell ref="I28:I30"/>
    <mergeCell ref="J28:J30"/>
    <mergeCell ref="A43:J43"/>
    <mergeCell ref="I31:I33"/>
    <mergeCell ref="J31:J33"/>
    <mergeCell ref="I34:I36"/>
    <mergeCell ref="J34:J36"/>
    <mergeCell ref="A31:A33"/>
    <mergeCell ref="B31:B33"/>
    <mergeCell ref="A34:A36"/>
    <mergeCell ref="B34:B36"/>
    <mergeCell ref="A37:A39"/>
    <mergeCell ref="B37:B39"/>
    <mergeCell ref="I37:I39"/>
    <mergeCell ref="J37:J39"/>
    <mergeCell ref="A40:A42"/>
    <mergeCell ref="B40:B42"/>
    <mergeCell ref="I40:I42"/>
    <mergeCell ref="J40:J42"/>
    <mergeCell ref="A16:A18"/>
    <mergeCell ref="B16:B18"/>
    <mergeCell ref="I16:I18"/>
    <mergeCell ref="J16:J18"/>
    <mergeCell ref="A66:A68"/>
    <mergeCell ref="B66:B68"/>
    <mergeCell ref="I66:I68"/>
    <mergeCell ref="J66:J68"/>
    <mergeCell ref="A62:J62"/>
    <mergeCell ref="A63:J63"/>
    <mergeCell ref="A64:J64"/>
    <mergeCell ref="A19:A21"/>
    <mergeCell ref="B19:B21"/>
    <mergeCell ref="I19:I21"/>
    <mergeCell ref="J19:J21"/>
    <mergeCell ref="A22:A24"/>
    <mergeCell ref="B22:B24"/>
    <mergeCell ref="I22:I24"/>
    <mergeCell ref="J22:J24"/>
    <mergeCell ref="A44:J44"/>
    <mergeCell ref="A25:A27"/>
    <mergeCell ref="B25:B27"/>
    <mergeCell ref="I25:I27"/>
    <mergeCell ref="J25:J27"/>
    <mergeCell ref="A12:A15"/>
    <mergeCell ref="B12:B15"/>
    <mergeCell ref="I12:I15"/>
    <mergeCell ref="J12:J15"/>
    <mergeCell ref="C13:C14"/>
    <mergeCell ref="D13:D14"/>
    <mergeCell ref="E13:E14"/>
    <mergeCell ref="F13:F14"/>
    <mergeCell ref="G13:G14"/>
    <mergeCell ref="H13:H14"/>
    <mergeCell ref="A11:J11"/>
    <mergeCell ref="A1:J1"/>
    <mergeCell ref="A2:J2"/>
    <mergeCell ref="A4:A6"/>
    <mergeCell ref="B4:B6"/>
    <mergeCell ref="C4:C6"/>
    <mergeCell ref="D4:D6"/>
    <mergeCell ref="E4:H4"/>
    <mergeCell ref="I4:I6"/>
    <mergeCell ref="J4:J6"/>
    <mergeCell ref="E5:E6"/>
    <mergeCell ref="F5:G5"/>
    <mergeCell ref="H5:H6"/>
    <mergeCell ref="A8:J8"/>
    <mergeCell ref="A9:J9"/>
    <mergeCell ref="A10:J10"/>
    <mergeCell ref="A75:A77"/>
    <mergeCell ref="B75:B77"/>
    <mergeCell ref="I75:I77"/>
    <mergeCell ref="J75:J77"/>
    <mergeCell ref="I56:I58"/>
    <mergeCell ref="J56:J58"/>
    <mergeCell ref="A72:A74"/>
    <mergeCell ref="B72:B74"/>
    <mergeCell ref="I72:I74"/>
    <mergeCell ref="A69:A71"/>
    <mergeCell ref="B69:B71"/>
    <mergeCell ref="I69:I71"/>
    <mergeCell ref="J69:J71"/>
    <mergeCell ref="A56:A58"/>
    <mergeCell ref="B56:B58"/>
    <mergeCell ref="A59:A61"/>
    <mergeCell ref="B59:B61"/>
    <mergeCell ref="I59:I61"/>
    <mergeCell ref="J59:J61"/>
    <mergeCell ref="A45:J45"/>
    <mergeCell ref="A46:J46"/>
    <mergeCell ref="A47:A49"/>
    <mergeCell ref="B47:B49"/>
    <mergeCell ref="I47:I49"/>
    <mergeCell ref="J47:J49"/>
    <mergeCell ref="J72:J74"/>
    <mergeCell ref="A50:A52"/>
    <mergeCell ref="B50:B52"/>
    <mergeCell ref="I50:I52"/>
    <mergeCell ref="J50:J52"/>
    <mergeCell ref="A53:A55"/>
    <mergeCell ref="B53:B55"/>
    <mergeCell ref="I53:I55"/>
    <mergeCell ref="J53:J55"/>
  </mergeCells>
  <pageMargins left="0.78740157480314965" right="0.19685039370078741" top="1.1811023622047245" bottom="0.59055118110236227" header="0.31496062992125984" footer="0.31496062992125984"/>
  <pageSetup paperSize="9" scale="48" fitToHeight="6" orientation="landscape" horizontalDpi="180" verticalDpi="180" r:id="rId1"/>
  <rowBreaks count="2" manualBreakCount="2">
    <brk id="27" max="9" man="1"/>
    <brk id="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2017-10-06T10:23:15Z</dcterms:modified>
</cp:coreProperties>
</file>