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Лист1!$A$1:$L$148</definedName>
  </definedNames>
  <calcPr calcId="125725"/>
</workbook>
</file>

<file path=xl/calcChain.xml><?xml version="1.0" encoding="utf-8"?>
<calcChain xmlns="http://schemas.openxmlformats.org/spreadsheetml/2006/main">
  <c r="I143" i="1"/>
  <c r="D33"/>
  <c r="D28"/>
  <c r="H141"/>
  <c r="I137"/>
  <c r="D137"/>
  <c r="F137"/>
  <c r="H137"/>
  <c r="H143"/>
  <c r="F143"/>
  <c r="D143"/>
  <c r="D141" s="1"/>
  <c r="D87" l="1"/>
  <c r="F123"/>
  <c r="D109"/>
  <c r="I144"/>
  <c r="I145"/>
  <c r="I146"/>
  <c r="I141" l="1"/>
  <c r="I115"/>
  <c r="I116"/>
  <c r="I117"/>
  <c r="I114"/>
  <c r="H144" l="1"/>
  <c r="D126"/>
  <c r="D125"/>
  <c r="D124"/>
  <c r="D123"/>
  <c r="D122"/>
  <c r="E144" l="1"/>
  <c r="E143"/>
  <c r="E142"/>
  <c r="F146"/>
  <c r="F145"/>
  <c r="F144"/>
  <c r="H142"/>
  <c r="I142"/>
  <c r="E94"/>
  <c r="H94"/>
  <c r="H116"/>
  <c r="I91"/>
  <c r="D91" s="1"/>
  <c r="I92"/>
  <c r="D92" s="1"/>
  <c r="I93"/>
  <c r="D93" s="1"/>
  <c r="I94"/>
  <c r="I95"/>
  <c r="D39"/>
  <c r="F141" l="1"/>
  <c r="D84" l="1"/>
  <c r="D85"/>
  <c r="D83"/>
  <c r="D90"/>
  <c r="D89"/>
  <c r="D132"/>
  <c r="F135" l="1"/>
  <c r="F134"/>
  <c r="D134" s="1"/>
  <c r="D135"/>
  <c r="I140"/>
  <c r="H140"/>
  <c r="F140" s="1"/>
  <c r="H138"/>
  <c r="F138" s="1"/>
  <c r="H139"/>
  <c r="F139" s="1"/>
  <c r="F133"/>
  <c r="D133" s="1"/>
  <c r="D82"/>
  <c r="D140" l="1"/>
  <c r="D146"/>
  <c r="I113"/>
  <c r="D102"/>
  <c r="D103"/>
  <c r="D104"/>
  <c r="D117" s="1"/>
  <c r="D101"/>
  <c r="D78"/>
  <c r="D79"/>
  <c r="D94" s="1"/>
  <c r="D80"/>
  <c r="D95" s="1"/>
  <c r="D77"/>
  <c r="I71"/>
  <c r="D71" s="1"/>
  <c r="I70"/>
  <c r="D70" s="1"/>
  <c r="I69"/>
  <c r="I68"/>
  <c r="I67"/>
  <c r="D40"/>
  <c r="D41"/>
  <c r="D38"/>
  <c r="D37"/>
  <c r="D24"/>
  <c r="D25"/>
  <c r="D26"/>
  <c r="D23"/>
  <c r="D22"/>
  <c r="D21"/>
  <c r="D20"/>
  <c r="D19"/>
  <c r="D17"/>
  <c r="D16"/>
  <c r="D48"/>
  <c r="D145" l="1"/>
  <c r="E139"/>
  <c r="I139"/>
  <c r="D139" s="1"/>
  <c r="E116"/>
  <c r="D116"/>
  <c r="D68"/>
  <c r="D49"/>
  <c r="D52"/>
  <c r="D53"/>
  <c r="D54"/>
  <c r="D57"/>
  <c r="D58"/>
  <c r="D59"/>
  <c r="D62"/>
  <c r="D63"/>
  <c r="D64"/>
  <c r="I138"/>
  <c r="D138" s="1"/>
  <c r="I136"/>
  <c r="D136" s="1"/>
  <c r="D115"/>
  <c r="D114"/>
  <c r="D113"/>
  <c r="D69"/>
  <c r="D67"/>
  <c r="D144"/>
  <c r="D142"/>
  <c r="D47"/>
  <c r="D131"/>
  <c r="E141" l="1"/>
  <c r="D81" l="1"/>
  <c r="D76"/>
  <c r="D43"/>
  <c r="D29"/>
  <c r="D105"/>
  <c r="D107"/>
  <c r="D100"/>
  <c r="D86"/>
  <c r="D44"/>
  <c r="D42"/>
  <c r="D34"/>
  <c r="D32"/>
</calcChain>
</file>

<file path=xl/sharedStrings.xml><?xml version="1.0" encoding="utf-8"?>
<sst xmlns="http://schemas.openxmlformats.org/spreadsheetml/2006/main" count="110" uniqueCount="94">
  <si>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</si>
  <si>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</si>
  <si>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</si>
  <si>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</si>
  <si>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</si>
  <si>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</si>
  <si>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</si>
  <si>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</si>
  <si>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</si>
  <si>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</si>
  <si>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</si>
  <si>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</si>
  <si>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</si>
  <si>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</si>
  <si>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</si>
  <si>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</si>
  <si>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</si>
  <si>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</si>
  <si>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</si>
  <si>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</si>
  <si>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</si>
  <si>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</si>
  <si>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</si>
  <si>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</si>
  <si>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</si>
  <si>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</si>
  <si>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</si>
  <si>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</si>
  <si>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</si>
  <si>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</si>
  <si>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</si>
  <si>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</si>
  <si>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</si>
  <si>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</si>
  <si>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</si>
  <si>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</si>
  <si>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</si>
  <si>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</si>
  <si>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</si>
  <si>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</si>
  <si>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</si>
  <si>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</si>
  <si>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</si>
  <si>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</si>
  <si>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</si>
  <si>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</si>
  <si>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</si>
  <si>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</si>
  <si>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</si>
  <si>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</si>
  <si>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</si>
  <si>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</si>
  <si>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</si>
  <si>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</si>
  <si>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</si>
  <si>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</si>
  <si>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</si>
  <si>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</si>
  <si>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</si>
  <si>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</si>
  <si>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</si>
  <si>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</si>
  <si>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</si>
  <si>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</si>
  <si>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</si>
  <si>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</si>
  <si>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</si>
  <si>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</si>
  <si>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</si>
  <si>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</si>
  <si>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</si>
  <si>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</si>
  <si>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</si>
  <si>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</si>
  <si>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</si>
  <si>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</si>
  <si>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</si>
  <si>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>Администрация ЗАТО г.Радужный Владимирской области ,Совет народных депутатов</t>
  </si>
  <si>
    <t>Пенсии за выслугу лет лицам, замещающим муниципальные должности и должности муниципальной службы ЗАТО г. Радужный Владимирской области</t>
  </si>
  <si>
    <t>1.10.</t>
  </si>
  <si>
    <t>Разработка программы комплексного развития социальной инфраструктуры</t>
  </si>
  <si>
    <t>МКУ "ГКМХ"</t>
  </si>
  <si>
    <t>Полное удовлетворение перспективного спроса на коммунальные ресурсы при соблюдении на всем периоде нормативных требований по наличию резервов мощности</t>
  </si>
  <si>
    <t>Всего</t>
  </si>
  <si>
    <t>Субсидии, иные межбюджетные трансферты</t>
  </si>
  <si>
    <t>в том числе</t>
  </si>
  <si>
    <t>из федерального бюджета</t>
  </si>
  <si>
    <t>из областного бюджета</t>
  </si>
  <si>
    <t>2017-2021 г.г.</t>
  </si>
  <si>
    <t xml:space="preserve">Приложение № 3
к постановлению администрации
ЗАТО г.Радужный Владимирской области                                                                          
</t>
  </si>
  <si>
    <t>СНД, Администрация ЗАТО г.Радужный Владимирской области, Финансовое управление администрации ЗАТО г.Радужный Владимирской области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</si>
  <si>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области;  Соблюдение Решения № 2/11 от 06.02.2017 г. "Об утверждении Положения об оплате труда муниципальных служащих органов местного самоуправления муниципального образования ЗАТО г. Радужный Владимирской области" и трудового кодекса</t>
  </si>
  <si>
    <t xml:space="preserve">Единовременные выплаты, компенсационные выплаты муниципальным служащим, выборному должностному лицу местного самоуправления и депутатам городского Совета народных депутатов </t>
  </si>
  <si>
    <t xml:space="preserve">                                                                                      от 28.12.2018 г.  № 1969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</si>
</sst>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0" fillId="0" borderId="0" xfId="0" applyFill="1"/>
    <xf numFmtId="0" fontId="1" fillId="2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justify" vertical="top" wrapText="1"/>
    </xf>
    <xf numFmtId="0" fontId="5" fillId="0" borderId="0" xfId="0" applyFont="1"/>
    <xf numFmtId="0" fontId="3" fillId="0" borderId="3" xfId="0" applyFont="1" applyBorder="1" applyAlignment="1">
      <alignment horizontal="center"/>
    </xf>
    <xf numFmtId="0" fontId="6" fillId="0" borderId="0" xfId="0" applyFont="1" applyFill="1" applyBorder="1"/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6" fillId="0" borderId="10" xfId="0" applyFont="1" applyBorder="1"/>
    <xf numFmtId="0" fontId="6" fillId="0" borderId="11" xfId="0" applyFont="1" applyBorder="1"/>
    <xf numFmtId="0" fontId="6" fillId="0" borderId="11" xfId="0" applyFont="1" applyFill="1" applyBorder="1"/>
    <xf numFmtId="0" fontId="6" fillId="0" borderId="12" xfId="0" applyFont="1" applyBorder="1"/>
    <xf numFmtId="0" fontId="4" fillId="2" borderId="3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justify" vertical="top" wrapText="1"/>
    </xf>
    <xf numFmtId="4" fontId="3" fillId="0" borderId="3" xfId="0" applyNumberFormat="1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4" fontId="4" fillId="0" borderId="3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6" fillId="0" borderId="9" xfId="0" applyFont="1" applyFill="1" applyBorder="1"/>
    <xf numFmtId="0" fontId="6" fillId="0" borderId="8" xfId="0" applyFont="1" applyFill="1" applyBorder="1"/>
    <xf numFmtId="164" fontId="3" fillId="0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4" fillId="0" borderId="3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/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7" xfId="0" applyFont="1" applyFill="1" applyBorder="1" applyAlignment="1"/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5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left" vertical="top" wrapText="1"/>
    </xf>
    <xf numFmtId="4" fontId="4" fillId="0" borderId="5" xfId="0" applyNumberFormat="1" applyFont="1" applyFill="1" applyBorder="1" applyAlignment="1">
      <alignment horizontal="left" vertical="top" wrapText="1"/>
    </xf>
    <xf numFmtId="4" fontId="4" fillId="0" borderId="6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6"/>
  <sheetViews>
    <sheetView tabSelected="1" view="pageBreakPreview" zoomScale="60" zoomScaleNormal="70" zoomScalePageLayoutView="75" workbookViewId="0">
      <selection activeCell="I3" sqref="I3"/>
    </sheetView>
  </sheetViews>
  <sheetFormatPr defaultRowHeight="18.75"/>
  <cols>
    <col min="1" max="1" width="6" customWidth="1"/>
    <col min="2" max="2" width="69.28515625" customWidth="1"/>
    <col min="3" max="3" width="17.28515625" customWidth="1"/>
    <col min="4" max="4" width="23.28515625" style="2" customWidth="1"/>
    <col min="5" max="5" width="20.42578125" customWidth="1"/>
    <col min="6" max="7" width="17.5703125" customWidth="1"/>
    <col min="8" max="8" width="17.42578125" customWidth="1"/>
    <col min="9" max="9" width="19.5703125" customWidth="1"/>
    <col min="10" max="10" width="19.85546875" customWidth="1"/>
    <col min="11" max="11" width="40" style="1" customWidth="1"/>
    <col min="12" max="12" width="38.28515625" style="1" customWidth="1"/>
    <col min="13" max="13" width="0.28515625" customWidth="1"/>
  </cols>
  <sheetData>
    <row r="1" spans="1:12" ht="81" customHeight="1">
      <c r="A1" s="34"/>
      <c r="B1" s="34"/>
      <c r="C1" s="34"/>
      <c r="D1" s="34"/>
      <c r="E1" s="34"/>
      <c r="F1" s="34"/>
      <c r="G1" s="34"/>
      <c r="H1" s="34"/>
      <c r="I1" s="83" t="s">
        <v>89</v>
      </c>
      <c r="J1" s="83"/>
      <c r="K1" s="83"/>
      <c r="L1" s="83"/>
    </row>
    <row r="2" spans="1:12" ht="18.75" customHeight="1">
      <c r="I2" s="54" t="s">
        <v>93</v>
      </c>
      <c r="J2" s="54"/>
      <c r="K2" s="54"/>
      <c r="L2" s="54"/>
    </row>
    <row r="3" spans="1:12" ht="18.75" customHeight="1">
      <c r="I3" s="51"/>
      <c r="J3" s="51"/>
      <c r="K3" s="51"/>
      <c r="L3" s="51"/>
    </row>
    <row r="4" spans="1:12">
      <c r="A4" s="64" t="s">
        <v>52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>
      <c r="A5" s="3"/>
      <c r="B5" s="3"/>
      <c r="C5" s="3"/>
      <c r="D5" s="11"/>
      <c r="E5" s="3"/>
      <c r="F5" s="15"/>
      <c r="G5" s="15"/>
      <c r="H5" s="3"/>
      <c r="I5" s="3"/>
      <c r="J5" s="3"/>
      <c r="K5" s="3"/>
      <c r="L5" s="3"/>
    </row>
    <row r="6" spans="1:12" ht="15.75">
      <c r="A6" s="65"/>
      <c r="B6" s="66" t="s">
        <v>0</v>
      </c>
      <c r="C6" s="66" t="s">
        <v>1</v>
      </c>
      <c r="D6" s="67" t="s">
        <v>2</v>
      </c>
      <c r="E6" s="66" t="s">
        <v>3</v>
      </c>
      <c r="F6" s="66"/>
      <c r="G6" s="66"/>
      <c r="H6" s="66"/>
      <c r="I6" s="66"/>
      <c r="J6" s="66" t="s">
        <v>8</v>
      </c>
      <c r="K6" s="66" t="s">
        <v>4</v>
      </c>
      <c r="L6" s="66" t="s">
        <v>5</v>
      </c>
    </row>
    <row r="7" spans="1:12" ht="15.75" customHeight="1">
      <c r="A7" s="65"/>
      <c r="B7" s="66"/>
      <c r="C7" s="66"/>
      <c r="D7" s="67"/>
      <c r="E7" s="66" t="s">
        <v>6</v>
      </c>
      <c r="F7" s="66" t="s">
        <v>7</v>
      </c>
      <c r="G7" s="66"/>
      <c r="H7" s="66"/>
      <c r="I7" s="66"/>
      <c r="J7" s="66"/>
      <c r="K7" s="66"/>
      <c r="L7" s="66"/>
    </row>
    <row r="8" spans="1:12" ht="15.75">
      <c r="A8" s="65"/>
      <c r="B8" s="66"/>
      <c r="C8" s="66"/>
      <c r="D8" s="67"/>
      <c r="E8" s="66"/>
      <c r="F8" s="66" t="s">
        <v>84</v>
      </c>
      <c r="G8" s="66"/>
      <c r="H8" s="66"/>
      <c r="I8" s="66" t="s">
        <v>9</v>
      </c>
      <c r="J8" s="66"/>
      <c r="K8" s="66"/>
      <c r="L8" s="66"/>
    </row>
    <row r="9" spans="1:12" ht="15.75">
      <c r="A9" s="65"/>
      <c r="B9" s="66"/>
      <c r="C9" s="66"/>
      <c r="D9" s="67"/>
      <c r="E9" s="66"/>
      <c r="F9" s="66" t="s">
        <v>83</v>
      </c>
      <c r="G9" s="66" t="s">
        <v>85</v>
      </c>
      <c r="H9" s="66"/>
      <c r="I9" s="66"/>
      <c r="J9" s="66"/>
      <c r="K9" s="66"/>
      <c r="L9" s="66"/>
    </row>
    <row r="10" spans="1:12" ht="31.5">
      <c r="A10" s="65"/>
      <c r="B10" s="66"/>
      <c r="C10" s="66"/>
      <c r="D10" s="67"/>
      <c r="E10" s="66"/>
      <c r="F10" s="66"/>
      <c r="G10" s="16" t="s">
        <v>86</v>
      </c>
      <c r="H10" s="16" t="s">
        <v>87</v>
      </c>
      <c r="I10" s="66"/>
      <c r="J10" s="66"/>
      <c r="K10" s="66"/>
      <c r="L10" s="66"/>
    </row>
    <row r="11" spans="1:12" ht="15.75">
      <c r="A11" s="8">
        <v>1</v>
      </c>
      <c r="B11" s="20">
        <v>2</v>
      </c>
      <c r="C11" s="20">
        <v>3</v>
      </c>
      <c r="D11" s="4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</row>
    <row r="12" spans="1:12" ht="15.75">
      <c r="A12" s="68" t="s">
        <v>53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70"/>
    </row>
    <row r="13" spans="1:12" ht="15.7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3"/>
    </row>
    <row r="14" spans="1:12" ht="15.75">
      <c r="A14" s="61" t="s">
        <v>11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2" ht="15.75">
      <c r="A15" s="61" t="s">
        <v>12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3"/>
    </row>
    <row r="16" spans="1:12" ht="24" customHeight="1">
      <c r="A16" s="77" t="s">
        <v>13</v>
      </c>
      <c r="B16" s="74" t="s">
        <v>78</v>
      </c>
      <c r="C16" s="17">
        <v>2017</v>
      </c>
      <c r="D16" s="12">
        <f>I16+F16+E16</f>
        <v>1159908.72</v>
      </c>
      <c r="E16" s="5"/>
      <c r="F16" s="5"/>
      <c r="G16" s="5"/>
      <c r="H16" s="18"/>
      <c r="I16" s="19">
        <v>1159908.72</v>
      </c>
      <c r="J16" s="20"/>
      <c r="K16" s="74" t="s">
        <v>54</v>
      </c>
      <c r="L16" s="74" t="s">
        <v>14</v>
      </c>
    </row>
    <row r="17" spans="1:12" ht="15" customHeight="1">
      <c r="A17" s="78"/>
      <c r="B17" s="75"/>
      <c r="C17" s="102">
        <v>2018</v>
      </c>
      <c r="D17" s="103">
        <f>I17+F17+E17</f>
        <v>1634008.7</v>
      </c>
      <c r="E17" s="71"/>
      <c r="F17" s="71"/>
      <c r="G17" s="71"/>
      <c r="H17" s="72"/>
      <c r="I17" s="72">
        <v>1634008.7</v>
      </c>
      <c r="J17" s="73"/>
      <c r="K17" s="75"/>
      <c r="L17" s="75"/>
    </row>
    <row r="18" spans="1:12" ht="15" customHeight="1">
      <c r="A18" s="78"/>
      <c r="B18" s="75"/>
      <c r="C18" s="102"/>
      <c r="D18" s="104"/>
      <c r="E18" s="71"/>
      <c r="F18" s="71"/>
      <c r="G18" s="71"/>
      <c r="H18" s="72"/>
      <c r="I18" s="72"/>
      <c r="J18" s="73"/>
      <c r="K18" s="75"/>
      <c r="L18" s="75"/>
    </row>
    <row r="19" spans="1:12" ht="42.6" customHeight="1">
      <c r="A19" s="78"/>
      <c r="B19" s="75"/>
      <c r="C19" s="17">
        <v>2019</v>
      </c>
      <c r="D19" s="32">
        <f>I19+F19+E19</f>
        <v>1642302.4</v>
      </c>
      <c r="E19" s="35"/>
      <c r="F19" s="35"/>
      <c r="G19" s="35"/>
      <c r="H19" s="39"/>
      <c r="I19" s="36">
        <v>1642302.4</v>
      </c>
      <c r="J19" s="20"/>
      <c r="K19" s="75"/>
      <c r="L19" s="75"/>
    </row>
    <row r="20" spans="1:12" ht="42.6" customHeight="1">
      <c r="A20" s="78"/>
      <c r="B20" s="75"/>
      <c r="C20" s="17">
        <v>2020</v>
      </c>
      <c r="D20" s="32">
        <f>I20+F20+E20</f>
        <v>1642302.4</v>
      </c>
      <c r="E20" s="35"/>
      <c r="F20" s="35"/>
      <c r="G20" s="35"/>
      <c r="H20" s="39"/>
      <c r="I20" s="36">
        <v>1642302.4</v>
      </c>
      <c r="J20" s="20"/>
      <c r="K20" s="75"/>
      <c r="L20" s="75"/>
    </row>
    <row r="21" spans="1:12" ht="42.6" customHeight="1">
      <c r="A21" s="79"/>
      <c r="B21" s="76"/>
      <c r="C21" s="25">
        <v>2021</v>
      </c>
      <c r="D21" s="32">
        <f>I21+F21+E21</f>
        <v>1642302.4</v>
      </c>
      <c r="E21" s="35"/>
      <c r="F21" s="35"/>
      <c r="G21" s="35"/>
      <c r="H21" s="39"/>
      <c r="I21" s="36">
        <v>1642302.4</v>
      </c>
      <c r="J21" s="28"/>
      <c r="K21" s="76"/>
      <c r="L21" s="76"/>
    </row>
    <row r="22" spans="1:12" ht="15.75">
      <c r="A22" s="77" t="s">
        <v>15</v>
      </c>
      <c r="B22" s="74" t="s">
        <v>51</v>
      </c>
      <c r="C22" s="17">
        <v>2017</v>
      </c>
      <c r="D22" s="32">
        <f>E22+F22+I22</f>
        <v>249742.41</v>
      </c>
      <c r="E22" s="38"/>
      <c r="F22" s="38"/>
      <c r="G22" s="38"/>
      <c r="H22" s="39"/>
      <c r="I22" s="36">
        <v>249742.41</v>
      </c>
      <c r="J22" s="14"/>
      <c r="K22" s="74" t="s">
        <v>16</v>
      </c>
      <c r="L22" s="99" t="s">
        <v>14</v>
      </c>
    </row>
    <row r="23" spans="1:12" ht="15.75">
      <c r="A23" s="78"/>
      <c r="B23" s="75"/>
      <c r="C23" s="37">
        <v>2018</v>
      </c>
      <c r="D23" s="32">
        <f>I23+F23+E23</f>
        <v>0</v>
      </c>
      <c r="E23" s="38"/>
      <c r="F23" s="38"/>
      <c r="G23" s="38"/>
      <c r="H23" s="39"/>
      <c r="I23" s="36">
        <v>0</v>
      </c>
      <c r="J23" s="14"/>
      <c r="K23" s="75"/>
      <c r="L23" s="100"/>
    </row>
    <row r="24" spans="1:12" ht="29.25" customHeight="1">
      <c r="A24" s="78"/>
      <c r="B24" s="75"/>
      <c r="C24" s="37">
        <v>2019</v>
      </c>
      <c r="D24" s="32">
        <f t="shared" ref="D24:D26" si="0">I24+F24+E24</f>
        <v>10079000</v>
      </c>
      <c r="E24" s="38"/>
      <c r="F24" s="38"/>
      <c r="G24" s="38"/>
      <c r="H24" s="39"/>
      <c r="I24" s="36">
        <v>10079000</v>
      </c>
      <c r="J24" s="14"/>
      <c r="K24" s="75"/>
      <c r="L24" s="100"/>
    </row>
    <row r="25" spans="1:12" ht="40.700000000000003" customHeight="1">
      <c r="A25" s="78"/>
      <c r="B25" s="75"/>
      <c r="C25" s="37">
        <v>2020</v>
      </c>
      <c r="D25" s="32">
        <f t="shared" si="0"/>
        <v>0</v>
      </c>
      <c r="E25" s="38"/>
      <c r="F25" s="38"/>
      <c r="G25" s="38"/>
      <c r="H25" s="39"/>
      <c r="I25" s="36">
        <v>0</v>
      </c>
      <c r="J25" s="14"/>
      <c r="K25" s="75"/>
      <c r="L25" s="100"/>
    </row>
    <row r="26" spans="1:12" ht="40.700000000000003" customHeight="1">
      <c r="A26" s="79"/>
      <c r="B26" s="76"/>
      <c r="C26" s="37">
        <v>2021</v>
      </c>
      <c r="D26" s="32">
        <f t="shared" si="0"/>
        <v>0</v>
      </c>
      <c r="E26" s="38"/>
      <c r="F26" s="38"/>
      <c r="G26" s="38"/>
      <c r="H26" s="39"/>
      <c r="I26" s="36">
        <v>0</v>
      </c>
      <c r="J26" s="29"/>
      <c r="K26" s="76"/>
      <c r="L26" s="101"/>
    </row>
    <row r="27" spans="1:12" ht="15.75" customHeight="1">
      <c r="A27" s="77" t="s">
        <v>17</v>
      </c>
      <c r="B27" s="74" t="s">
        <v>25</v>
      </c>
      <c r="C27" s="37">
        <v>2017</v>
      </c>
      <c r="D27" s="32">
        <v>0</v>
      </c>
      <c r="E27" s="38"/>
      <c r="F27" s="38"/>
      <c r="G27" s="38"/>
      <c r="H27" s="36"/>
      <c r="I27" s="36">
        <v>0</v>
      </c>
      <c r="J27" s="14"/>
      <c r="K27" s="80" t="s">
        <v>56</v>
      </c>
      <c r="L27" s="74" t="s">
        <v>26</v>
      </c>
    </row>
    <row r="28" spans="1:12" ht="15.75">
      <c r="A28" s="78"/>
      <c r="B28" s="75"/>
      <c r="C28" s="37">
        <v>2018</v>
      </c>
      <c r="D28" s="32">
        <f>E28+H28+I28</f>
        <v>0</v>
      </c>
      <c r="E28" s="38"/>
      <c r="F28" s="38"/>
      <c r="G28" s="38"/>
      <c r="H28" s="36"/>
      <c r="I28" s="36">
        <v>0</v>
      </c>
      <c r="J28" s="14"/>
      <c r="K28" s="81"/>
      <c r="L28" s="75"/>
    </row>
    <row r="29" spans="1:12" ht="69" customHeight="1">
      <c r="A29" s="78"/>
      <c r="B29" s="75"/>
      <c r="C29" s="37">
        <v>2019</v>
      </c>
      <c r="D29" s="32">
        <f>E29+H29+I29</f>
        <v>0</v>
      </c>
      <c r="E29" s="38"/>
      <c r="F29" s="38"/>
      <c r="G29" s="38"/>
      <c r="H29" s="36"/>
      <c r="I29" s="36">
        <v>0</v>
      </c>
      <c r="J29" s="14"/>
      <c r="K29" s="81"/>
      <c r="L29" s="75"/>
    </row>
    <row r="30" spans="1:12" ht="39" customHeight="1">
      <c r="A30" s="78"/>
      <c r="B30" s="75"/>
      <c r="C30" s="37">
        <v>2020</v>
      </c>
      <c r="D30" s="32">
        <v>0</v>
      </c>
      <c r="E30" s="38"/>
      <c r="F30" s="38"/>
      <c r="G30" s="38"/>
      <c r="H30" s="36"/>
      <c r="I30" s="36">
        <v>0</v>
      </c>
      <c r="J30" s="14"/>
      <c r="K30" s="81"/>
      <c r="L30" s="75"/>
    </row>
    <row r="31" spans="1:12" ht="39" customHeight="1">
      <c r="A31" s="79"/>
      <c r="B31" s="76"/>
      <c r="C31" s="37">
        <v>2021</v>
      </c>
      <c r="D31" s="32">
        <v>0</v>
      </c>
      <c r="E31" s="38"/>
      <c r="F31" s="38"/>
      <c r="G31" s="38"/>
      <c r="H31" s="36"/>
      <c r="I31" s="36">
        <v>0</v>
      </c>
      <c r="J31" s="29"/>
      <c r="K31" s="82"/>
      <c r="L31" s="76"/>
    </row>
    <row r="32" spans="1:12" ht="15.75">
      <c r="A32" s="77" t="s">
        <v>20</v>
      </c>
      <c r="B32" s="74" t="s">
        <v>92</v>
      </c>
      <c r="C32" s="37">
        <v>2017</v>
      </c>
      <c r="D32" s="32">
        <f>I32+H32+E32</f>
        <v>0</v>
      </c>
      <c r="E32" s="38"/>
      <c r="F32" s="38"/>
      <c r="G32" s="38"/>
      <c r="H32" s="36"/>
      <c r="I32" s="36">
        <v>0</v>
      </c>
      <c r="J32" s="14"/>
      <c r="K32" s="80" t="s">
        <v>90</v>
      </c>
      <c r="L32" s="74" t="s">
        <v>91</v>
      </c>
    </row>
    <row r="33" spans="1:12" ht="15.75">
      <c r="A33" s="78"/>
      <c r="B33" s="75"/>
      <c r="C33" s="37">
        <v>2018</v>
      </c>
      <c r="D33" s="32">
        <f>I33</f>
        <v>53907.48</v>
      </c>
      <c r="E33" s="38"/>
      <c r="F33" s="38"/>
      <c r="G33" s="38"/>
      <c r="H33" s="36"/>
      <c r="I33" s="36">
        <v>53907.48</v>
      </c>
      <c r="J33" s="14"/>
      <c r="K33" s="81"/>
      <c r="L33" s="75"/>
    </row>
    <row r="34" spans="1:12" ht="186.75" customHeight="1">
      <c r="A34" s="78"/>
      <c r="B34" s="75"/>
      <c r="C34" s="37">
        <v>2019</v>
      </c>
      <c r="D34" s="32">
        <f t="shared" ref="D34:D44" si="1">I34+H34+E34</f>
        <v>0</v>
      </c>
      <c r="E34" s="38"/>
      <c r="F34" s="38"/>
      <c r="G34" s="38"/>
      <c r="H34" s="36"/>
      <c r="I34" s="36">
        <v>0</v>
      </c>
      <c r="J34" s="14"/>
      <c r="K34" s="81"/>
      <c r="L34" s="75"/>
    </row>
    <row r="35" spans="1:12" ht="34.5" customHeight="1">
      <c r="A35" s="78"/>
      <c r="B35" s="75"/>
      <c r="C35" s="17">
        <v>2020</v>
      </c>
      <c r="D35" s="32">
        <v>0</v>
      </c>
      <c r="E35" s="38"/>
      <c r="F35" s="38"/>
      <c r="G35" s="38"/>
      <c r="H35" s="36"/>
      <c r="I35" s="36">
        <v>0</v>
      </c>
      <c r="J35" s="14"/>
      <c r="K35" s="81"/>
      <c r="L35" s="75"/>
    </row>
    <row r="36" spans="1:12" ht="51.75" customHeight="1">
      <c r="A36" s="79"/>
      <c r="B36" s="76"/>
      <c r="C36" s="25">
        <v>2021</v>
      </c>
      <c r="D36" s="32">
        <v>0</v>
      </c>
      <c r="E36" s="38"/>
      <c r="F36" s="38"/>
      <c r="G36" s="38"/>
      <c r="H36" s="36"/>
      <c r="I36" s="36">
        <v>0</v>
      </c>
      <c r="J36" s="29"/>
      <c r="K36" s="82"/>
      <c r="L36" s="76"/>
    </row>
    <row r="37" spans="1:12" ht="15.75">
      <c r="A37" s="77" t="s">
        <v>21</v>
      </c>
      <c r="B37" s="74" t="s">
        <v>30</v>
      </c>
      <c r="C37" s="37">
        <v>2017</v>
      </c>
      <c r="D37" s="32">
        <f>I37+F37+E37</f>
        <v>1988772.32</v>
      </c>
      <c r="E37" s="40"/>
      <c r="F37" s="40"/>
      <c r="G37" s="40"/>
      <c r="H37" s="41"/>
      <c r="I37" s="36">
        <v>1988772.32</v>
      </c>
      <c r="J37" s="13"/>
      <c r="K37" s="80" t="s">
        <v>77</v>
      </c>
      <c r="L37" s="74" t="s">
        <v>31</v>
      </c>
    </row>
    <row r="38" spans="1:12" ht="22.9" customHeight="1">
      <c r="A38" s="78"/>
      <c r="B38" s="75"/>
      <c r="C38" s="37">
        <v>2018</v>
      </c>
      <c r="D38" s="32">
        <f>I38+F38+E38</f>
        <v>2692319.15</v>
      </c>
      <c r="E38" s="4"/>
      <c r="F38" s="4"/>
      <c r="G38" s="4"/>
      <c r="H38" s="36"/>
      <c r="I38" s="36">
        <v>2692319.15</v>
      </c>
      <c r="J38" s="20"/>
      <c r="K38" s="81"/>
      <c r="L38" s="75"/>
    </row>
    <row r="39" spans="1:12" ht="41.25" customHeight="1">
      <c r="A39" s="78"/>
      <c r="B39" s="75"/>
      <c r="C39" s="37">
        <v>2019</v>
      </c>
      <c r="D39" s="32">
        <f>I39</f>
        <v>2641200</v>
      </c>
      <c r="E39" s="40"/>
      <c r="F39" s="40"/>
      <c r="G39" s="40"/>
      <c r="H39" s="41"/>
      <c r="I39" s="36">
        <v>2641200</v>
      </c>
      <c r="J39" s="13"/>
      <c r="K39" s="81"/>
      <c r="L39" s="75"/>
    </row>
    <row r="40" spans="1:12" ht="27.75" customHeight="1">
      <c r="A40" s="78"/>
      <c r="B40" s="75"/>
      <c r="C40" s="37">
        <v>2020</v>
      </c>
      <c r="D40" s="32">
        <f t="shared" ref="D40:D41" si="2">I40+F40+E40</f>
        <v>2641200</v>
      </c>
      <c r="E40" s="40"/>
      <c r="F40" s="40"/>
      <c r="G40" s="40"/>
      <c r="H40" s="41"/>
      <c r="I40" s="48">
        <v>2641200</v>
      </c>
      <c r="J40" s="13"/>
      <c r="K40" s="81"/>
      <c r="L40" s="75"/>
    </row>
    <row r="41" spans="1:12" ht="27.75" customHeight="1">
      <c r="A41" s="79"/>
      <c r="B41" s="76"/>
      <c r="C41" s="37">
        <v>2021</v>
      </c>
      <c r="D41" s="32">
        <f t="shared" si="2"/>
        <v>2641200</v>
      </c>
      <c r="E41" s="40"/>
      <c r="F41" s="40"/>
      <c r="G41" s="40"/>
      <c r="H41" s="41"/>
      <c r="I41" s="48">
        <v>2641200</v>
      </c>
      <c r="J41" s="31"/>
      <c r="K41" s="82"/>
      <c r="L41" s="76"/>
    </row>
    <row r="42" spans="1:12" ht="18" customHeight="1">
      <c r="A42" s="77" t="s">
        <v>24</v>
      </c>
      <c r="B42" s="74" t="s">
        <v>32</v>
      </c>
      <c r="C42" s="37">
        <v>2017</v>
      </c>
      <c r="D42" s="32">
        <f t="shared" si="1"/>
        <v>0</v>
      </c>
      <c r="E42" s="40"/>
      <c r="F42" s="40"/>
      <c r="G42" s="40"/>
      <c r="H42" s="41"/>
      <c r="I42" s="36">
        <v>0</v>
      </c>
      <c r="J42" s="13"/>
      <c r="K42" s="80" t="s">
        <v>58</v>
      </c>
      <c r="L42" s="74" t="s">
        <v>33</v>
      </c>
    </row>
    <row r="43" spans="1:12" ht="19.5" customHeight="1">
      <c r="A43" s="78"/>
      <c r="B43" s="75"/>
      <c r="C43" s="37">
        <v>2018</v>
      </c>
      <c r="D43" s="32">
        <f t="shared" si="1"/>
        <v>0</v>
      </c>
      <c r="E43" s="40"/>
      <c r="F43" s="40"/>
      <c r="G43" s="40"/>
      <c r="H43" s="41"/>
      <c r="I43" s="36">
        <v>0</v>
      </c>
      <c r="J43" s="13"/>
      <c r="K43" s="81"/>
      <c r="L43" s="75"/>
    </row>
    <row r="44" spans="1:12" ht="22.5" customHeight="1">
      <c r="A44" s="78"/>
      <c r="B44" s="75"/>
      <c r="C44" s="37">
        <v>2019</v>
      </c>
      <c r="D44" s="32">
        <f t="shared" si="1"/>
        <v>0</v>
      </c>
      <c r="E44" s="40"/>
      <c r="F44" s="40"/>
      <c r="G44" s="40"/>
      <c r="H44" s="41"/>
      <c r="I44" s="36">
        <v>0</v>
      </c>
      <c r="J44" s="13"/>
      <c r="K44" s="81"/>
      <c r="L44" s="75"/>
    </row>
    <row r="45" spans="1:12" ht="22.5" customHeight="1">
      <c r="A45" s="78"/>
      <c r="B45" s="75"/>
      <c r="C45" s="37">
        <v>2020</v>
      </c>
      <c r="D45" s="32">
        <v>0</v>
      </c>
      <c r="E45" s="40"/>
      <c r="F45" s="40"/>
      <c r="G45" s="40"/>
      <c r="H45" s="41"/>
      <c r="I45" s="36">
        <v>0</v>
      </c>
      <c r="J45" s="13"/>
      <c r="K45" s="81"/>
      <c r="L45" s="75"/>
    </row>
    <row r="46" spans="1:12" ht="22.5" customHeight="1">
      <c r="A46" s="79"/>
      <c r="B46" s="76"/>
      <c r="C46" s="37">
        <v>2021</v>
      </c>
      <c r="D46" s="32">
        <v>0</v>
      </c>
      <c r="E46" s="40"/>
      <c r="F46" s="40"/>
      <c r="G46" s="40"/>
      <c r="H46" s="41"/>
      <c r="I46" s="36">
        <v>0</v>
      </c>
      <c r="J46" s="30"/>
      <c r="K46" s="82"/>
      <c r="L46" s="76"/>
    </row>
    <row r="47" spans="1:12" ht="19.5" customHeight="1">
      <c r="A47" s="77" t="s">
        <v>27</v>
      </c>
      <c r="B47" s="74" t="s">
        <v>34</v>
      </c>
      <c r="C47" s="37">
        <v>2017</v>
      </c>
      <c r="D47" s="32">
        <f>E47+H47+I47</f>
        <v>25250</v>
      </c>
      <c r="E47" s="40"/>
      <c r="F47" s="40"/>
      <c r="G47" s="40"/>
      <c r="H47" s="41"/>
      <c r="I47" s="36">
        <v>25250</v>
      </c>
      <c r="J47" s="13"/>
      <c r="K47" s="80" t="s">
        <v>57</v>
      </c>
      <c r="L47" s="74" t="s">
        <v>35</v>
      </c>
    </row>
    <row r="48" spans="1:12" ht="19.5" customHeight="1">
      <c r="A48" s="78"/>
      <c r="B48" s="75"/>
      <c r="C48" s="37">
        <v>2018</v>
      </c>
      <c r="D48" s="32">
        <f>E48+H48+I48</f>
        <v>83100</v>
      </c>
      <c r="E48" s="40"/>
      <c r="F48" s="40"/>
      <c r="G48" s="40"/>
      <c r="H48" s="41"/>
      <c r="I48" s="36">
        <v>83100</v>
      </c>
      <c r="J48" s="13"/>
      <c r="K48" s="81"/>
      <c r="L48" s="75"/>
    </row>
    <row r="49" spans="1:12" ht="19.5" customHeight="1">
      <c r="A49" s="78"/>
      <c r="B49" s="75"/>
      <c r="C49" s="37">
        <v>2019</v>
      </c>
      <c r="D49" s="32">
        <f t="shared" ref="D49:D64" si="3">E49+H49+I49</f>
        <v>0</v>
      </c>
      <c r="E49" s="40"/>
      <c r="F49" s="40"/>
      <c r="G49" s="40"/>
      <c r="H49" s="41"/>
      <c r="I49" s="36">
        <v>0</v>
      </c>
      <c r="J49" s="13"/>
      <c r="K49" s="81"/>
      <c r="L49" s="75"/>
    </row>
    <row r="50" spans="1:12" ht="19.5" customHeight="1">
      <c r="A50" s="78"/>
      <c r="B50" s="75"/>
      <c r="C50" s="37">
        <v>2020</v>
      </c>
      <c r="D50" s="32">
        <v>0</v>
      </c>
      <c r="E50" s="40"/>
      <c r="F50" s="40"/>
      <c r="G50" s="40"/>
      <c r="H50" s="41"/>
      <c r="I50" s="36">
        <v>0</v>
      </c>
      <c r="J50" s="13"/>
      <c r="K50" s="81"/>
      <c r="L50" s="75"/>
    </row>
    <row r="51" spans="1:12" ht="19.5" customHeight="1">
      <c r="A51" s="79"/>
      <c r="B51" s="76"/>
      <c r="C51" s="37">
        <v>2021</v>
      </c>
      <c r="D51" s="32">
        <v>0</v>
      </c>
      <c r="E51" s="40"/>
      <c r="F51" s="40"/>
      <c r="G51" s="40"/>
      <c r="H51" s="41"/>
      <c r="I51" s="36">
        <v>0</v>
      </c>
      <c r="J51" s="30"/>
      <c r="K51" s="82"/>
      <c r="L51" s="76"/>
    </row>
    <row r="52" spans="1:12" ht="20.25" customHeight="1">
      <c r="A52" s="77" t="s">
        <v>28</v>
      </c>
      <c r="B52" s="74" t="s">
        <v>50</v>
      </c>
      <c r="C52" s="37">
        <v>2017</v>
      </c>
      <c r="D52" s="32">
        <f t="shared" si="3"/>
        <v>0</v>
      </c>
      <c r="E52" s="40"/>
      <c r="F52" s="40"/>
      <c r="G52" s="40"/>
      <c r="H52" s="41"/>
      <c r="I52" s="36">
        <v>0</v>
      </c>
      <c r="J52" s="13"/>
      <c r="K52" s="80" t="s">
        <v>57</v>
      </c>
      <c r="L52" s="74" t="s">
        <v>36</v>
      </c>
    </row>
    <row r="53" spans="1:12" ht="22.5" customHeight="1">
      <c r="A53" s="78"/>
      <c r="B53" s="75"/>
      <c r="C53" s="37">
        <v>2018</v>
      </c>
      <c r="D53" s="32">
        <f t="shared" si="3"/>
        <v>0</v>
      </c>
      <c r="E53" s="40"/>
      <c r="F53" s="40"/>
      <c r="G53" s="40"/>
      <c r="H53" s="41"/>
      <c r="I53" s="36">
        <v>0</v>
      </c>
      <c r="J53" s="13"/>
      <c r="K53" s="81"/>
      <c r="L53" s="75"/>
    </row>
    <row r="54" spans="1:12" ht="25.5" customHeight="1">
      <c r="A54" s="78"/>
      <c r="B54" s="75"/>
      <c r="C54" s="37">
        <v>2019</v>
      </c>
      <c r="D54" s="32">
        <f t="shared" si="3"/>
        <v>0</v>
      </c>
      <c r="E54" s="40"/>
      <c r="F54" s="40"/>
      <c r="G54" s="40"/>
      <c r="H54" s="41"/>
      <c r="I54" s="36">
        <v>0</v>
      </c>
      <c r="J54" s="13"/>
      <c r="K54" s="81"/>
      <c r="L54" s="75"/>
    </row>
    <row r="55" spans="1:12" ht="25.5" customHeight="1">
      <c r="A55" s="78"/>
      <c r="B55" s="75"/>
      <c r="C55" s="37">
        <v>2020</v>
      </c>
      <c r="D55" s="32">
        <v>0</v>
      </c>
      <c r="E55" s="40"/>
      <c r="F55" s="40"/>
      <c r="G55" s="40"/>
      <c r="H55" s="41"/>
      <c r="I55" s="36">
        <v>0</v>
      </c>
      <c r="J55" s="13"/>
      <c r="K55" s="81"/>
      <c r="L55" s="75"/>
    </row>
    <row r="56" spans="1:12" ht="25.5" customHeight="1">
      <c r="A56" s="79"/>
      <c r="B56" s="76"/>
      <c r="C56" s="37">
        <v>2021</v>
      </c>
      <c r="D56" s="32">
        <v>0</v>
      </c>
      <c r="E56" s="40"/>
      <c r="F56" s="40"/>
      <c r="G56" s="40"/>
      <c r="H56" s="41"/>
      <c r="I56" s="36">
        <v>0</v>
      </c>
      <c r="J56" s="30"/>
      <c r="K56" s="82"/>
      <c r="L56" s="76"/>
    </row>
    <row r="57" spans="1:12" ht="25.5" customHeight="1">
      <c r="A57" s="77" t="s">
        <v>70</v>
      </c>
      <c r="B57" s="74" t="s">
        <v>71</v>
      </c>
      <c r="C57" s="37">
        <v>2017</v>
      </c>
      <c r="D57" s="32">
        <f t="shared" si="3"/>
        <v>0</v>
      </c>
      <c r="E57" s="40"/>
      <c r="F57" s="40"/>
      <c r="G57" s="40"/>
      <c r="H57" s="41"/>
      <c r="I57" s="36">
        <v>0</v>
      </c>
      <c r="J57" s="13"/>
      <c r="K57" s="74" t="s">
        <v>72</v>
      </c>
      <c r="L57" s="99" t="s">
        <v>14</v>
      </c>
    </row>
    <row r="58" spans="1:12" ht="25.5" customHeight="1">
      <c r="A58" s="78"/>
      <c r="B58" s="75"/>
      <c r="C58" s="37">
        <v>2018</v>
      </c>
      <c r="D58" s="32">
        <f t="shared" si="3"/>
        <v>0</v>
      </c>
      <c r="E58" s="40"/>
      <c r="F58" s="40"/>
      <c r="G58" s="40"/>
      <c r="H58" s="41"/>
      <c r="I58" s="36">
        <v>0</v>
      </c>
      <c r="J58" s="13"/>
      <c r="K58" s="75"/>
      <c r="L58" s="100"/>
    </row>
    <row r="59" spans="1:12" ht="25.5" customHeight="1">
      <c r="A59" s="78"/>
      <c r="B59" s="75"/>
      <c r="C59" s="37">
        <v>2019</v>
      </c>
      <c r="D59" s="32">
        <f t="shared" si="3"/>
        <v>0</v>
      </c>
      <c r="E59" s="40"/>
      <c r="F59" s="40"/>
      <c r="G59" s="40"/>
      <c r="H59" s="41"/>
      <c r="I59" s="36">
        <v>0</v>
      </c>
      <c r="J59" s="13"/>
      <c r="K59" s="75"/>
      <c r="L59" s="100"/>
    </row>
    <row r="60" spans="1:12" ht="25.5" customHeight="1">
      <c r="A60" s="78"/>
      <c r="B60" s="75"/>
      <c r="C60" s="37">
        <v>2020</v>
      </c>
      <c r="D60" s="32">
        <v>0</v>
      </c>
      <c r="E60" s="40"/>
      <c r="F60" s="40"/>
      <c r="G60" s="40"/>
      <c r="H60" s="41"/>
      <c r="I60" s="36">
        <v>0</v>
      </c>
      <c r="J60" s="13"/>
      <c r="K60" s="75"/>
      <c r="L60" s="100"/>
    </row>
    <row r="61" spans="1:12" ht="25.5" customHeight="1">
      <c r="A61" s="79"/>
      <c r="B61" s="76"/>
      <c r="C61" s="37">
        <v>2021</v>
      </c>
      <c r="D61" s="32">
        <v>0</v>
      </c>
      <c r="E61" s="40"/>
      <c r="F61" s="40"/>
      <c r="G61" s="40"/>
      <c r="H61" s="41"/>
      <c r="I61" s="36">
        <v>0</v>
      </c>
      <c r="J61" s="30"/>
      <c r="K61" s="76"/>
      <c r="L61" s="101"/>
    </row>
    <row r="62" spans="1:12" ht="25.5" customHeight="1">
      <c r="A62" s="77" t="s">
        <v>79</v>
      </c>
      <c r="B62" s="74" t="s">
        <v>80</v>
      </c>
      <c r="C62" s="37">
        <v>2017</v>
      </c>
      <c r="D62" s="32">
        <f t="shared" si="3"/>
        <v>0</v>
      </c>
      <c r="E62" s="40"/>
      <c r="F62" s="40"/>
      <c r="G62" s="40"/>
      <c r="H62" s="41"/>
      <c r="I62" s="36">
        <v>0</v>
      </c>
      <c r="J62" s="13"/>
      <c r="K62" s="74" t="s">
        <v>81</v>
      </c>
      <c r="L62" s="99" t="s">
        <v>82</v>
      </c>
    </row>
    <row r="63" spans="1:12" ht="25.5" customHeight="1">
      <c r="A63" s="78"/>
      <c r="B63" s="75"/>
      <c r="C63" s="37">
        <v>2018</v>
      </c>
      <c r="D63" s="32">
        <f t="shared" si="3"/>
        <v>58000</v>
      </c>
      <c r="E63" s="40"/>
      <c r="F63" s="40"/>
      <c r="G63" s="40"/>
      <c r="H63" s="41"/>
      <c r="I63" s="36">
        <v>58000</v>
      </c>
      <c r="J63" s="13"/>
      <c r="K63" s="75"/>
      <c r="L63" s="100"/>
    </row>
    <row r="64" spans="1:12" ht="45.75" customHeight="1">
      <c r="A64" s="78"/>
      <c r="B64" s="75"/>
      <c r="C64" s="37">
        <v>2019</v>
      </c>
      <c r="D64" s="32">
        <f t="shared" si="3"/>
        <v>0</v>
      </c>
      <c r="E64" s="40"/>
      <c r="F64" s="40"/>
      <c r="G64" s="40"/>
      <c r="H64" s="41"/>
      <c r="I64" s="36">
        <v>0</v>
      </c>
      <c r="J64" s="13"/>
      <c r="K64" s="75"/>
      <c r="L64" s="100"/>
    </row>
    <row r="65" spans="1:12" ht="21" customHeight="1">
      <c r="A65" s="78"/>
      <c r="B65" s="75"/>
      <c r="C65" s="17">
        <v>2020</v>
      </c>
      <c r="D65" s="12">
        <v>0</v>
      </c>
      <c r="E65" s="13"/>
      <c r="F65" s="13"/>
      <c r="G65" s="13"/>
      <c r="H65" s="6"/>
      <c r="I65" s="18">
        <v>0</v>
      </c>
      <c r="J65" s="13"/>
      <c r="K65" s="75"/>
      <c r="L65" s="100"/>
    </row>
    <row r="66" spans="1:12" ht="21" customHeight="1">
      <c r="A66" s="79"/>
      <c r="B66" s="76"/>
      <c r="C66" s="25">
        <v>2021</v>
      </c>
      <c r="D66" s="26">
        <v>0</v>
      </c>
      <c r="E66" s="30"/>
      <c r="F66" s="30"/>
      <c r="G66" s="30"/>
      <c r="H66" s="6"/>
      <c r="I66" s="27">
        <v>0</v>
      </c>
      <c r="J66" s="30"/>
      <c r="K66" s="76"/>
      <c r="L66" s="101"/>
    </row>
    <row r="67" spans="1:12" ht="25.5" customHeight="1">
      <c r="A67" s="58"/>
      <c r="B67" s="55" t="s">
        <v>73</v>
      </c>
      <c r="C67" s="37">
        <v>2017</v>
      </c>
      <c r="D67" s="32">
        <f>I67+H67+E67</f>
        <v>3423673.45</v>
      </c>
      <c r="E67" s="40"/>
      <c r="F67" s="40"/>
      <c r="G67" s="40"/>
      <c r="H67" s="41"/>
      <c r="I67" s="33">
        <f>I16+I22+I27+I32+I37+I42+I62+I47+I52+I57</f>
        <v>3423673.45</v>
      </c>
      <c r="J67" s="40"/>
      <c r="K67" s="55"/>
      <c r="L67" s="111"/>
    </row>
    <row r="68" spans="1:12" ht="25.5" customHeight="1">
      <c r="A68" s="59"/>
      <c r="B68" s="56"/>
      <c r="C68" s="37">
        <v>2018</v>
      </c>
      <c r="D68" s="32">
        <f>I68+H68+E68</f>
        <v>4521335.33</v>
      </c>
      <c r="E68" s="40"/>
      <c r="F68" s="40"/>
      <c r="G68" s="40"/>
      <c r="H68" s="41"/>
      <c r="I68" s="33">
        <f>I17+I23+I33+I38+I43+I48+I53+I58+I63+I28</f>
        <v>4521335.33</v>
      </c>
      <c r="J68" s="40"/>
      <c r="K68" s="56"/>
      <c r="L68" s="112"/>
    </row>
    <row r="69" spans="1:12" ht="25.5" customHeight="1">
      <c r="A69" s="59"/>
      <c r="B69" s="56"/>
      <c r="C69" s="37">
        <v>2019</v>
      </c>
      <c r="D69" s="32">
        <f>I69+H69+E69</f>
        <v>14362502.4</v>
      </c>
      <c r="E69" s="40"/>
      <c r="F69" s="40"/>
      <c r="G69" s="40"/>
      <c r="H69" s="41"/>
      <c r="I69" s="33">
        <f>I19+I24+I29+I34+I39+I44+I49+I54+I59+I64</f>
        <v>14362502.4</v>
      </c>
      <c r="J69" s="40"/>
      <c r="K69" s="56"/>
      <c r="L69" s="112"/>
    </row>
    <row r="70" spans="1:12" ht="25.5" customHeight="1">
      <c r="A70" s="59"/>
      <c r="B70" s="56"/>
      <c r="C70" s="37">
        <v>2020</v>
      </c>
      <c r="D70" s="32">
        <f>I70+F70+E70</f>
        <v>4283502.4000000004</v>
      </c>
      <c r="E70" s="40"/>
      <c r="F70" s="40"/>
      <c r="G70" s="40"/>
      <c r="H70" s="41"/>
      <c r="I70" s="33">
        <f>I20+I25+I30+I35+I40+I45+I50+I55+I60+I65</f>
        <v>4283502.4000000004</v>
      </c>
      <c r="J70" s="42"/>
      <c r="K70" s="56"/>
      <c r="L70" s="112"/>
    </row>
    <row r="71" spans="1:12" ht="25.5" customHeight="1">
      <c r="A71" s="60"/>
      <c r="B71" s="57"/>
      <c r="C71" s="37">
        <v>2021</v>
      </c>
      <c r="D71" s="32">
        <f>I71+F71+E71</f>
        <v>4283502.4000000004</v>
      </c>
      <c r="E71" s="40"/>
      <c r="F71" s="40"/>
      <c r="G71" s="40"/>
      <c r="H71" s="41"/>
      <c r="I71" s="33">
        <f>I21+I26+I31+I36+I41+I46+I51+I56+I61+I66</f>
        <v>4283502.4000000004</v>
      </c>
      <c r="J71" s="42"/>
      <c r="K71" s="57"/>
      <c r="L71" s="113"/>
    </row>
    <row r="72" spans="1:12" ht="15.75">
      <c r="A72" s="93" t="s">
        <v>37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5"/>
    </row>
    <row r="73" spans="1:12" ht="15.75">
      <c r="A73" s="93" t="s">
        <v>38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5"/>
    </row>
    <row r="74" spans="1:12" ht="15.75">
      <c r="A74" s="93" t="s">
        <v>39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5"/>
    </row>
    <row r="75" spans="1:12" ht="15.75">
      <c r="A75" s="96" t="s">
        <v>12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8"/>
    </row>
    <row r="76" spans="1:12" ht="15.75">
      <c r="A76" s="58" t="s">
        <v>40</v>
      </c>
      <c r="B76" s="55" t="s">
        <v>41</v>
      </c>
      <c r="C76" s="37">
        <v>2017</v>
      </c>
      <c r="D76" s="32">
        <f t="shared" ref="D76:D86" si="4">I76+H76+E76</f>
        <v>828492.85</v>
      </c>
      <c r="E76" s="38"/>
      <c r="F76" s="38"/>
      <c r="G76" s="38"/>
      <c r="H76" s="36"/>
      <c r="I76" s="36">
        <v>828492.85</v>
      </c>
      <c r="J76" s="38"/>
      <c r="K76" s="55" t="s">
        <v>42</v>
      </c>
      <c r="L76" s="55" t="s">
        <v>43</v>
      </c>
    </row>
    <row r="77" spans="1:12" ht="15.75">
      <c r="A77" s="59"/>
      <c r="B77" s="56"/>
      <c r="C77" s="37">
        <v>2018</v>
      </c>
      <c r="D77" s="32">
        <f>I77+F77+E77</f>
        <v>1140907.96</v>
      </c>
      <c r="E77" s="38"/>
      <c r="F77" s="38"/>
      <c r="G77" s="38"/>
      <c r="H77" s="39"/>
      <c r="I77" s="36">
        <v>1140907.96</v>
      </c>
      <c r="J77" s="38"/>
      <c r="K77" s="56"/>
      <c r="L77" s="56"/>
    </row>
    <row r="78" spans="1:12" ht="15.75">
      <c r="A78" s="59"/>
      <c r="B78" s="56"/>
      <c r="C78" s="37">
        <v>2019</v>
      </c>
      <c r="D78" s="32">
        <f t="shared" ref="D78:D80" si="5">I78+F78+E78</f>
        <v>905300</v>
      </c>
      <c r="E78" s="38"/>
      <c r="F78" s="38"/>
      <c r="G78" s="38"/>
      <c r="H78" s="39"/>
      <c r="I78" s="36">
        <v>905300</v>
      </c>
      <c r="J78" s="38"/>
      <c r="K78" s="56"/>
      <c r="L78" s="56"/>
    </row>
    <row r="79" spans="1:12" ht="15.75">
      <c r="A79" s="59"/>
      <c r="B79" s="56"/>
      <c r="C79" s="37">
        <v>2020</v>
      </c>
      <c r="D79" s="32">
        <f t="shared" si="5"/>
        <v>905300</v>
      </c>
      <c r="E79" s="38"/>
      <c r="F79" s="38"/>
      <c r="G79" s="38"/>
      <c r="H79" s="39"/>
      <c r="I79" s="36">
        <v>905300</v>
      </c>
      <c r="J79" s="38"/>
      <c r="K79" s="56"/>
      <c r="L79" s="56"/>
    </row>
    <row r="80" spans="1:12" ht="15.75">
      <c r="A80" s="60"/>
      <c r="B80" s="57"/>
      <c r="C80" s="37">
        <v>2021</v>
      </c>
      <c r="D80" s="32">
        <f t="shared" si="5"/>
        <v>905300</v>
      </c>
      <c r="E80" s="38"/>
      <c r="F80" s="38"/>
      <c r="G80" s="38"/>
      <c r="H80" s="39"/>
      <c r="I80" s="36">
        <v>905300</v>
      </c>
      <c r="J80" s="38"/>
      <c r="K80" s="57"/>
      <c r="L80" s="57"/>
    </row>
    <row r="81" spans="1:12" ht="15.75">
      <c r="A81" s="58" t="s">
        <v>44</v>
      </c>
      <c r="B81" s="55" t="s">
        <v>45</v>
      </c>
      <c r="C81" s="37">
        <v>2017</v>
      </c>
      <c r="D81" s="32">
        <f t="shared" si="4"/>
        <v>776613.56</v>
      </c>
      <c r="E81" s="38"/>
      <c r="F81" s="38"/>
      <c r="G81" s="38"/>
      <c r="H81" s="43"/>
      <c r="I81" s="36">
        <v>776613.56</v>
      </c>
      <c r="J81" s="44"/>
      <c r="K81" s="55" t="s">
        <v>59</v>
      </c>
      <c r="L81" s="55" t="s">
        <v>43</v>
      </c>
    </row>
    <row r="82" spans="1:12" ht="15.75">
      <c r="A82" s="59"/>
      <c r="B82" s="56"/>
      <c r="C82" s="37">
        <v>2018</v>
      </c>
      <c r="D82" s="32">
        <f>I82</f>
        <v>790734.36</v>
      </c>
      <c r="E82" s="38"/>
      <c r="F82" s="38"/>
      <c r="G82" s="38"/>
      <c r="H82" s="43"/>
      <c r="I82" s="36">
        <v>790734.36</v>
      </c>
      <c r="J82" s="44"/>
      <c r="K82" s="56"/>
      <c r="L82" s="56"/>
    </row>
    <row r="83" spans="1:12" ht="15.75">
      <c r="A83" s="59"/>
      <c r="B83" s="56"/>
      <c r="C83" s="37">
        <v>2019</v>
      </c>
      <c r="D83" s="32">
        <f>I83</f>
        <v>866400</v>
      </c>
      <c r="E83" s="38"/>
      <c r="F83" s="38"/>
      <c r="G83" s="38"/>
      <c r="H83" s="43"/>
      <c r="I83" s="36">
        <v>866400</v>
      </c>
      <c r="J83" s="44"/>
      <c r="K83" s="56"/>
      <c r="L83" s="56"/>
    </row>
    <row r="84" spans="1:12" ht="15.75">
      <c r="A84" s="59"/>
      <c r="B84" s="56"/>
      <c r="C84" s="37">
        <v>2020</v>
      </c>
      <c r="D84" s="32">
        <f t="shared" ref="D84:D85" si="6">I84</f>
        <v>866400</v>
      </c>
      <c r="E84" s="38"/>
      <c r="F84" s="38"/>
      <c r="G84" s="38"/>
      <c r="H84" s="43"/>
      <c r="I84" s="36">
        <v>866400</v>
      </c>
      <c r="J84" s="44"/>
      <c r="K84" s="56"/>
      <c r="L84" s="56"/>
    </row>
    <row r="85" spans="1:12" ht="15.75">
      <c r="A85" s="60"/>
      <c r="B85" s="57"/>
      <c r="C85" s="37">
        <v>2021</v>
      </c>
      <c r="D85" s="32">
        <f t="shared" si="6"/>
        <v>866400</v>
      </c>
      <c r="E85" s="38"/>
      <c r="F85" s="38"/>
      <c r="G85" s="38"/>
      <c r="H85" s="43"/>
      <c r="I85" s="36">
        <v>866400</v>
      </c>
      <c r="J85" s="44"/>
      <c r="K85" s="57"/>
      <c r="L85" s="57"/>
    </row>
    <row r="86" spans="1:12" ht="15.75">
      <c r="A86" s="58" t="s">
        <v>46</v>
      </c>
      <c r="B86" s="55" t="s">
        <v>47</v>
      </c>
      <c r="C86" s="37">
        <v>2017</v>
      </c>
      <c r="D86" s="32">
        <f t="shared" si="4"/>
        <v>3462786.62</v>
      </c>
      <c r="E86" s="38"/>
      <c r="F86" s="38"/>
      <c r="G86" s="38"/>
      <c r="H86" s="32"/>
      <c r="I86" s="36">
        <v>3462786.62</v>
      </c>
      <c r="J86" s="44"/>
      <c r="K86" s="55" t="s">
        <v>57</v>
      </c>
      <c r="L86" s="55" t="s">
        <v>43</v>
      </c>
    </row>
    <row r="87" spans="1:12" ht="15.75">
      <c r="A87" s="59"/>
      <c r="B87" s="56"/>
      <c r="C87" s="37">
        <v>2018</v>
      </c>
      <c r="D87" s="32">
        <f>I87</f>
        <v>4579707.91</v>
      </c>
      <c r="E87" s="38"/>
      <c r="F87" s="38"/>
      <c r="G87" s="38"/>
      <c r="H87" s="43"/>
      <c r="I87" s="36">
        <v>4579707.91</v>
      </c>
      <c r="J87" s="44"/>
      <c r="K87" s="56"/>
      <c r="L87" s="56"/>
    </row>
    <row r="88" spans="1:12" ht="15.75">
      <c r="A88" s="59"/>
      <c r="B88" s="56"/>
      <c r="C88" s="37">
        <v>2019</v>
      </c>
      <c r="D88" s="32">
        <v>6377945</v>
      </c>
      <c r="E88" s="38"/>
      <c r="F88" s="38"/>
      <c r="G88" s="38"/>
      <c r="H88" s="43"/>
      <c r="I88" s="36">
        <v>6377945</v>
      </c>
      <c r="J88" s="44"/>
      <c r="K88" s="56"/>
      <c r="L88" s="56"/>
    </row>
    <row r="89" spans="1:12" ht="15.75">
      <c r="A89" s="59"/>
      <c r="B89" s="56"/>
      <c r="C89" s="37">
        <v>2020</v>
      </c>
      <c r="D89" s="32">
        <f>I89</f>
        <v>6346855</v>
      </c>
      <c r="E89" s="38"/>
      <c r="F89" s="38"/>
      <c r="G89" s="38"/>
      <c r="H89" s="43"/>
      <c r="I89" s="36">
        <v>6346855</v>
      </c>
      <c r="J89" s="44"/>
      <c r="K89" s="56"/>
      <c r="L89" s="56"/>
    </row>
    <row r="90" spans="1:12" ht="15.75">
      <c r="A90" s="60"/>
      <c r="B90" s="57"/>
      <c r="C90" s="37">
        <v>2021</v>
      </c>
      <c r="D90" s="32">
        <f>I90</f>
        <v>6346855</v>
      </c>
      <c r="E90" s="38"/>
      <c r="F90" s="38"/>
      <c r="G90" s="38"/>
      <c r="H90" s="43"/>
      <c r="I90" s="36">
        <v>6346855</v>
      </c>
      <c r="J90" s="44"/>
      <c r="K90" s="57"/>
      <c r="L90" s="57"/>
    </row>
    <row r="91" spans="1:12" ht="15.75" customHeight="1">
      <c r="A91" s="58"/>
      <c r="B91" s="55" t="s">
        <v>74</v>
      </c>
      <c r="C91" s="37">
        <v>2017</v>
      </c>
      <c r="D91" s="32">
        <f>I91+H91+E91</f>
        <v>5067893.03</v>
      </c>
      <c r="E91" s="36"/>
      <c r="F91" s="36"/>
      <c r="G91" s="36"/>
      <c r="H91" s="36"/>
      <c r="I91" s="36">
        <f>I76+I81+I86</f>
        <v>5067893.03</v>
      </c>
      <c r="J91" s="40"/>
      <c r="K91" s="87"/>
      <c r="L91" s="55"/>
    </row>
    <row r="92" spans="1:12" ht="15.75">
      <c r="A92" s="59"/>
      <c r="B92" s="56"/>
      <c r="C92" s="37">
        <v>2018</v>
      </c>
      <c r="D92" s="32">
        <f>I92+H92+E92</f>
        <v>6511350.2300000004</v>
      </c>
      <c r="E92" s="36">
        <v>0</v>
      </c>
      <c r="F92" s="36"/>
      <c r="G92" s="36"/>
      <c r="H92" s="41"/>
      <c r="I92" s="36">
        <f>I77+I82+I87</f>
        <v>6511350.2300000004</v>
      </c>
      <c r="J92" s="40"/>
      <c r="K92" s="88"/>
      <c r="L92" s="56"/>
    </row>
    <row r="93" spans="1:12" ht="35.25" customHeight="1">
      <c r="A93" s="59"/>
      <c r="B93" s="56"/>
      <c r="C93" s="37">
        <v>2019</v>
      </c>
      <c r="D93" s="32">
        <f>I93+H93+E93</f>
        <v>8149645</v>
      </c>
      <c r="E93" s="36">
        <v>0</v>
      </c>
      <c r="F93" s="36"/>
      <c r="G93" s="36"/>
      <c r="H93" s="41"/>
      <c r="I93" s="36">
        <f>I78+I83+I88</f>
        <v>8149645</v>
      </c>
      <c r="J93" s="40"/>
      <c r="K93" s="88"/>
      <c r="L93" s="56"/>
    </row>
    <row r="94" spans="1:12" ht="35.25" customHeight="1">
      <c r="A94" s="59"/>
      <c r="B94" s="56"/>
      <c r="C94" s="37">
        <v>2020</v>
      </c>
      <c r="D94" s="32">
        <f>D79+D84+D89</f>
        <v>8118555</v>
      </c>
      <c r="E94" s="32">
        <f>E79+E84+E89</f>
        <v>0</v>
      </c>
      <c r="F94" s="32"/>
      <c r="G94" s="32"/>
      <c r="H94" s="32">
        <f>H79+H84+H89</f>
        <v>0</v>
      </c>
      <c r="I94" s="36">
        <f>I79+I84+I89</f>
        <v>8118555</v>
      </c>
      <c r="J94" s="40"/>
      <c r="K94" s="88"/>
      <c r="L94" s="56"/>
    </row>
    <row r="95" spans="1:12" ht="35.25" customHeight="1">
      <c r="A95" s="60"/>
      <c r="B95" s="57"/>
      <c r="C95" s="37">
        <v>2021</v>
      </c>
      <c r="D95" s="32">
        <f>D80+D85+D90</f>
        <v>8118555</v>
      </c>
      <c r="E95" s="32"/>
      <c r="F95" s="32"/>
      <c r="G95" s="32"/>
      <c r="H95" s="32"/>
      <c r="I95" s="33">
        <f>I80+I85+I90</f>
        <v>8118555</v>
      </c>
      <c r="J95" s="40"/>
      <c r="K95" s="89"/>
      <c r="L95" s="57"/>
    </row>
    <row r="96" spans="1:12" ht="24.75" customHeight="1">
      <c r="A96" s="90" t="s">
        <v>60</v>
      </c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2"/>
    </row>
    <row r="97" spans="1:12" ht="24.75" customHeight="1">
      <c r="A97" s="90" t="s">
        <v>68</v>
      </c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2"/>
    </row>
    <row r="98" spans="1:12" ht="24" customHeight="1">
      <c r="A98" s="90" t="s">
        <v>61</v>
      </c>
      <c r="B98" s="91"/>
      <c r="C98" s="91"/>
      <c r="D98" s="85"/>
      <c r="E98" s="91"/>
      <c r="F98" s="91"/>
      <c r="G98" s="91"/>
      <c r="H98" s="91"/>
      <c r="I98" s="91"/>
      <c r="J98" s="91"/>
      <c r="K98" s="91"/>
      <c r="L98" s="92"/>
    </row>
    <row r="99" spans="1:12" ht="24" customHeight="1">
      <c r="A99" s="21" t="s">
        <v>12</v>
      </c>
      <c r="B99" s="22"/>
      <c r="C99" s="22"/>
      <c r="D99" s="23"/>
      <c r="E99" s="22"/>
      <c r="F99" s="22"/>
      <c r="G99" s="22"/>
      <c r="H99" s="22"/>
      <c r="I99" s="22"/>
      <c r="J99" s="22"/>
      <c r="K99" s="22"/>
      <c r="L99" s="24"/>
    </row>
    <row r="100" spans="1:12" ht="24" customHeight="1">
      <c r="A100" s="58" t="s">
        <v>63</v>
      </c>
      <c r="B100" s="55" t="s">
        <v>18</v>
      </c>
      <c r="C100" s="37">
        <v>2017</v>
      </c>
      <c r="D100" s="32">
        <f t="shared" ref="D100:D107" si="7">E100+H100+I100</f>
        <v>37179997.909999996</v>
      </c>
      <c r="E100" s="4"/>
      <c r="F100" s="4"/>
      <c r="G100" s="4"/>
      <c r="H100" s="36"/>
      <c r="I100" s="36">
        <v>37179997.909999996</v>
      </c>
      <c r="J100" s="4"/>
      <c r="K100" s="55" t="s">
        <v>55</v>
      </c>
      <c r="L100" s="55" t="s">
        <v>19</v>
      </c>
    </row>
    <row r="101" spans="1:12" ht="15.75">
      <c r="A101" s="59"/>
      <c r="B101" s="56"/>
      <c r="C101" s="37">
        <v>2018</v>
      </c>
      <c r="D101" s="32">
        <f>I101+F101+E101</f>
        <v>44284755.119999997</v>
      </c>
      <c r="E101" s="4"/>
      <c r="F101" s="4"/>
      <c r="G101" s="4"/>
      <c r="H101" s="36"/>
      <c r="I101" s="36">
        <v>44284755.119999997</v>
      </c>
      <c r="J101" s="4"/>
      <c r="K101" s="56"/>
      <c r="L101" s="56"/>
    </row>
    <row r="102" spans="1:12" s="7" customFormat="1" ht="15.75">
      <c r="A102" s="59"/>
      <c r="B102" s="56"/>
      <c r="C102" s="37">
        <v>2019</v>
      </c>
      <c r="D102" s="32">
        <f t="shared" ref="D102:D104" si="8">I102+F102+E102</f>
        <v>49339800</v>
      </c>
      <c r="E102" s="4"/>
      <c r="F102" s="4"/>
      <c r="G102" s="4"/>
      <c r="H102" s="36"/>
      <c r="I102" s="36">
        <v>49339800</v>
      </c>
      <c r="J102" s="4"/>
      <c r="K102" s="56"/>
      <c r="L102" s="56"/>
    </row>
    <row r="103" spans="1:12" ht="15.75">
      <c r="A103" s="59"/>
      <c r="B103" s="56"/>
      <c r="C103" s="37">
        <v>2020</v>
      </c>
      <c r="D103" s="32">
        <f t="shared" si="8"/>
        <v>47839800</v>
      </c>
      <c r="E103" s="32"/>
      <c r="F103" s="32"/>
      <c r="G103" s="32"/>
      <c r="H103" s="32"/>
      <c r="I103" s="36">
        <v>47839800</v>
      </c>
      <c r="J103" s="38"/>
      <c r="K103" s="56"/>
      <c r="L103" s="56"/>
    </row>
    <row r="104" spans="1:12" ht="21" customHeight="1">
      <c r="A104" s="60"/>
      <c r="B104" s="57"/>
      <c r="C104" s="37">
        <v>2021</v>
      </c>
      <c r="D104" s="32">
        <f t="shared" si="8"/>
        <v>47839800</v>
      </c>
      <c r="E104" s="32"/>
      <c r="F104" s="32"/>
      <c r="G104" s="32"/>
      <c r="H104" s="32"/>
      <c r="I104" s="36">
        <v>47839800</v>
      </c>
      <c r="J104" s="38"/>
      <c r="K104" s="57"/>
      <c r="L104" s="57"/>
    </row>
    <row r="105" spans="1:12" ht="15.75" hidden="1" customHeight="1">
      <c r="A105" s="58" t="s">
        <v>62</v>
      </c>
      <c r="B105" s="55" t="s">
        <v>22</v>
      </c>
      <c r="C105" s="37">
        <v>2017</v>
      </c>
      <c r="D105" s="32">
        <f t="shared" si="7"/>
        <v>0</v>
      </c>
      <c r="E105" s="38"/>
      <c r="F105" s="38"/>
      <c r="G105" s="38"/>
      <c r="H105" s="39"/>
      <c r="I105" s="36">
        <v>0</v>
      </c>
      <c r="J105" s="38"/>
      <c r="K105" s="87" t="s">
        <v>55</v>
      </c>
      <c r="L105" s="55" t="s">
        <v>23</v>
      </c>
    </row>
    <row r="106" spans="1:12" ht="15.75" hidden="1" customHeight="1">
      <c r="A106" s="59"/>
      <c r="B106" s="56"/>
      <c r="C106" s="37">
        <v>2018</v>
      </c>
      <c r="D106" s="32">
        <v>1071200</v>
      </c>
      <c r="E106" s="38"/>
      <c r="F106" s="38"/>
      <c r="G106" s="38"/>
      <c r="H106" s="39"/>
      <c r="I106" s="36">
        <v>1071200</v>
      </c>
      <c r="J106" s="38"/>
      <c r="K106" s="88"/>
      <c r="L106" s="56"/>
    </row>
    <row r="107" spans="1:12" ht="24" hidden="1" customHeight="1">
      <c r="A107" s="59"/>
      <c r="B107" s="56"/>
      <c r="C107" s="37">
        <v>2019</v>
      </c>
      <c r="D107" s="32">
        <f t="shared" si="7"/>
        <v>0</v>
      </c>
      <c r="E107" s="38"/>
      <c r="F107" s="38"/>
      <c r="G107" s="38"/>
      <c r="H107" s="39"/>
      <c r="I107" s="36">
        <v>0</v>
      </c>
      <c r="J107" s="38"/>
      <c r="K107" s="88"/>
      <c r="L107" s="56"/>
    </row>
    <row r="108" spans="1:12" ht="24" customHeight="1">
      <c r="A108" s="59"/>
      <c r="B108" s="56"/>
      <c r="C108" s="52">
        <v>2017</v>
      </c>
      <c r="D108" s="32">
        <v>0</v>
      </c>
      <c r="E108" s="38"/>
      <c r="F108" s="38"/>
      <c r="G108" s="38"/>
      <c r="H108" s="39"/>
      <c r="I108" s="53">
        <v>0</v>
      </c>
      <c r="J108" s="38"/>
      <c r="K108" s="88"/>
      <c r="L108" s="56"/>
    </row>
    <row r="109" spans="1:12" ht="24" customHeight="1">
      <c r="A109" s="59"/>
      <c r="B109" s="56"/>
      <c r="C109" s="52">
        <v>2018</v>
      </c>
      <c r="D109" s="32">
        <f>I109</f>
        <v>1049000</v>
      </c>
      <c r="E109" s="38"/>
      <c r="F109" s="38"/>
      <c r="G109" s="38"/>
      <c r="H109" s="39"/>
      <c r="I109" s="53">
        <v>1049000</v>
      </c>
      <c r="J109" s="38"/>
      <c r="K109" s="88"/>
      <c r="L109" s="56"/>
    </row>
    <row r="110" spans="1:12" ht="24" customHeight="1">
      <c r="A110" s="59"/>
      <c r="B110" s="56"/>
      <c r="C110" s="52">
        <v>2019</v>
      </c>
      <c r="D110" s="32">
        <v>0</v>
      </c>
      <c r="E110" s="38"/>
      <c r="F110" s="38"/>
      <c r="G110" s="38"/>
      <c r="H110" s="39"/>
      <c r="I110" s="53">
        <v>0</v>
      </c>
      <c r="J110" s="38"/>
      <c r="K110" s="88"/>
      <c r="L110" s="56"/>
    </row>
    <row r="111" spans="1:12" ht="15.75">
      <c r="A111" s="59"/>
      <c r="B111" s="56"/>
      <c r="C111" s="37">
        <v>2020</v>
      </c>
      <c r="D111" s="32">
        <v>0</v>
      </c>
      <c r="E111" s="38"/>
      <c r="F111" s="38"/>
      <c r="G111" s="38"/>
      <c r="H111" s="39"/>
      <c r="I111" s="36">
        <v>0</v>
      </c>
      <c r="J111" s="38"/>
      <c r="K111" s="88"/>
      <c r="L111" s="56"/>
    </row>
    <row r="112" spans="1:12" ht="15.75">
      <c r="A112" s="60"/>
      <c r="B112" s="57"/>
      <c r="C112" s="37">
        <v>2021</v>
      </c>
      <c r="D112" s="32">
        <v>0</v>
      </c>
      <c r="E112" s="38"/>
      <c r="F112" s="38"/>
      <c r="G112" s="38"/>
      <c r="H112" s="39"/>
      <c r="I112" s="36">
        <v>0</v>
      </c>
      <c r="J112" s="38"/>
      <c r="K112" s="89"/>
      <c r="L112" s="57"/>
    </row>
    <row r="113" spans="1:12" ht="15.75">
      <c r="A113" s="58"/>
      <c r="B113" s="55" t="s">
        <v>75</v>
      </c>
      <c r="C113" s="37">
        <v>2017</v>
      </c>
      <c r="D113" s="32">
        <f>E113+H113+I113</f>
        <v>37179997.909999996</v>
      </c>
      <c r="E113" s="38"/>
      <c r="F113" s="38"/>
      <c r="G113" s="38"/>
      <c r="H113" s="39"/>
      <c r="I113" s="36">
        <f>I100+I105</f>
        <v>37179997.909999996</v>
      </c>
      <c r="J113" s="38"/>
      <c r="K113" s="87" t="s">
        <v>55</v>
      </c>
      <c r="L113" s="55" t="s">
        <v>23</v>
      </c>
    </row>
    <row r="114" spans="1:12" ht="15.75">
      <c r="A114" s="59"/>
      <c r="B114" s="56"/>
      <c r="C114" s="37">
        <v>2018</v>
      </c>
      <c r="D114" s="32">
        <f>E114+H114+I114</f>
        <v>45333755.119999997</v>
      </c>
      <c r="E114" s="38"/>
      <c r="F114" s="38"/>
      <c r="G114" s="38"/>
      <c r="H114" s="39"/>
      <c r="I114" s="36">
        <f>I101+I109</f>
        <v>45333755.119999997</v>
      </c>
      <c r="J114" s="38"/>
      <c r="K114" s="88"/>
      <c r="L114" s="56"/>
    </row>
    <row r="115" spans="1:12" ht="39" customHeight="1">
      <c r="A115" s="59"/>
      <c r="B115" s="56"/>
      <c r="C115" s="37">
        <v>2019</v>
      </c>
      <c r="D115" s="32">
        <f>E115+H115+I115</f>
        <v>49339800</v>
      </c>
      <c r="E115" s="38"/>
      <c r="F115" s="38"/>
      <c r="G115" s="38"/>
      <c r="H115" s="39"/>
      <c r="I115" s="53">
        <f t="shared" ref="I115:I117" si="9">I102+I110</f>
        <v>49339800</v>
      </c>
      <c r="J115" s="38"/>
      <c r="K115" s="88"/>
      <c r="L115" s="56"/>
    </row>
    <row r="116" spans="1:12" ht="28.5" customHeight="1">
      <c r="A116" s="59"/>
      <c r="B116" s="56"/>
      <c r="C116" s="37">
        <v>2020</v>
      </c>
      <c r="D116" s="32">
        <f>D103+D111</f>
        <v>47839800</v>
      </c>
      <c r="E116" s="32">
        <f t="shared" ref="E116" si="10">E103+E111</f>
        <v>0</v>
      </c>
      <c r="F116" s="32"/>
      <c r="G116" s="32"/>
      <c r="H116" s="32">
        <f>H103+H111</f>
        <v>0</v>
      </c>
      <c r="I116" s="53">
        <f t="shared" si="9"/>
        <v>47839800</v>
      </c>
      <c r="J116" s="38"/>
      <c r="K116" s="88"/>
      <c r="L116" s="56"/>
    </row>
    <row r="117" spans="1:12" ht="28.5" customHeight="1">
      <c r="A117" s="60"/>
      <c r="B117" s="57"/>
      <c r="C117" s="37">
        <v>2021</v>
      </c>
      <c r="D117" s="32">
        <f>D104+D112</f>
        <v>47839800</v>
      </c>
      <c r="E117" s="32"/>
      <c r="F117" s="32"/>
      <c r="G117" s="32"/>
      <c r="H117" s="32"/>
      <c r="I117" s="53">
        <f t="shared" si="9"/>
        <v>47839800</v>
      </c>
      <c r="J117" s="38"/>
      <c r="K117" s="89"/>
      <c r="L117" s="57"/>
    </row>
    <row r="118" spans="1:12" ht="21.75" customHeight="1">
      <c r="A118" s="84" t="s">
        <v>64</v>
      </c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6"/>
    </row>
    <row r="119" spans="1:12" ht="23.25" customHeight="1">
      <c r="A119" s="84" t="s">
        <v>69</v>
      </c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6"/>
    </row>
    <row r="120" spans="1:12" ht="21.75" customHeight="1">
      <c r="A120" s="84" t="s">
        <v>65</v>
      </c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6"/>
    </row>
    <row r="121" spans="1:12" ht="21.75" customHeight="1">
      <c r="A121" s="45" t="s">
        <v>12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46"/>
    </row>
    <row r="122" spans="1:12" ht="21.75" customHeight="1">
      <c r="A122" s="58" t="s">
        <v>66</v>
      </c>
      <c r="B122" s="55" t="s">
        <v>67</v>
      </c>
      <c r="C122" s="49">
        <v>2017</v>
      </c>
      <c r="D122" s="32">
        <f>F122+I122</f>
        <v>3180798</v>
      </c>
      <c r="E122" s="4"/>
      <c r="F122" s="50">
        <v>2298000</v>
      </c>
      <c r="G122" s="4"/>
      <c r="H122" s="50">
        <v>2298000</v>
      </c>
      <c r="I122" s="50">
        <v>882798</v>
      </c>
      <c r="J122" s="4"/>
      <c r="K122" s="55" t="s">
        <v>49</v>
      </c>
      <c r="L122" s="55" t="s">
        <v>29</v>
      </c>
    </row>
    <row r="123" spans="1:12" ht="19.5" customHeight="1">
      <c r="A123" s="59"/>
      <c r="B123" s="56"/>
      <c r="C123" s="49">
        <v>2018</v>
      </c>
      <c r="D123" s="32">
        <f>F123+I123</f>
        <v>3449973.7800000003</v>
      </c>
      <c r="E123" s="4"/>
      <c r="F123" s="50">
        <f>H123</f>
        <v>2466400</v>
      </c>
      <c r="G123" s="4"/>
      <c r="H123" s="50">
        <v>2466400</v>
      </c>
      <c r="I123" s="50">
        <v>983573.78</v>
      </c>
      <c r="J123" s="4"/>
      <c r="K123" s="56"/>
      <c r="L123" s="56"/>
    </row>
    <row r="124" spans="1:12" ht="21.75" customHeight="1">
      <c r="A124" s="59"/>
      <c r="B124" s="56"/>
      <c r="C124" s="49">
        <v>2019</v>
      </c>
      <c r="D124" s="32">
        <f>F124+I124</f>
        <v>2861064</v>
      </c>
      <c r="E124" s="4"/>
      <c r="F124" s="50">
        <v>1930600</v>
      </c>
      <c r="G124" s="4"/>
      <c r="H124" s="50">
        <v>1930600</v>
      </c>
      <c r="I124" s="50">
        <v>930464</v>
      </c>
      <c r="J124" s="4"/>
      <c r="K124" s="56"/>
      <c r="L124" s="56"/>
    </row>
    <row r="125" spans="1:12" ht="21.75" customHeight="1">
      <c r="A125" s="59"/>
      <c r="B125" s="56"/>
      <c r="C125" s="49">
        <v>2020</v>
      </c>
      <c r="D125" s="32">
        <f>F125+I125</f>
        <v>2525300</v>
      </c>
      <c r="E125" s="38"/>
      <c r="F125" s="50">
        <v>1930600</v>
      </c>
      <c r="G125" s="38"/>
      <c r="H125" s="50">
        <v>1930600</v>
      </c>
      <c r="I125" s="50">
        <v>594700</v>
      </c>
      <c r="J125" s="38"/>
      <c r="K125" s="56"/>
      <c r="L125" s="56"/>
    </row>
    <row r="126" spans="1:12" ht="21.75" customHeight="1">
      <c r="A126" s="59"/>
      <c r="B126" s="56"/>
      <c r="C126" s="49">
        <v>2021</v>
      </c>
      <c r="D126" s="32">
        <f>F126+I126</f>
        <v>2525300</v>
      </c>
      <c r="E126" s="38"/>
      <c r="F126" s="50">
        <v>1930600</v>
      </c>
      <c r="G126" s="38"/>
      <c r="H126" s="50">
        <v>1930600</v>
      </c>
      <c r="I126" s="50">
        <v>594700</v>
      </c>
      <c r="J126" s="38"/>
      <c r="K126" s="56"/>
      <c r="L126" s="56"/>
    </row>
    <row r="127" spans="1:12" ht="15.75" hidden="1" customHeight="1">
      <c r="A127" s="60"/>
      <c r="B127" s="57"/>
      <c r="C127" s="37"/>
      <c r="D127" s="32"/>
      <c r="E127" s="38"/>
      <c r="F127" s="38"/>
      <c r="G127" s="38"/>
      <c r="H127" s="39"/>
      <c r="I127" s="32"/>
      <c r="J127" s="38"/>
      <c r="K127" s="57"/>
      <c r="L127" s="57"/>
    </row>
    <row r="128" spans="1:12" ht="15.75" hidden="1">
      <c r="A128" s="58"/>
      <c r="B128" s="55"/>
      <c r="C128" s="37"/>
      <c r="D128" s="32"/>
      <c r="E128" s="38"/>
      <c r="F128" s="38"/>
      <c r="G128" s="38"/>
      <c r="H128" s="39"/>
      <c r="I128" s="33"/>
      <c r="J128" s="38"/>
      <c r="K128" s="87"/>
      <c r="L128" s="55"/>
    </row>
    <row r="129" spans="1:12" ht="15.75" hidden="1">
      <c r="A129" s="59"/>
      <c r="B129" s="56"/>
      <c r="C129" s="37"/>
      <c r="D129" s="32"/>
      <c r="E129" s="38"/>
      <c r="F129" s="38"/>
      <c r="G129" s="38"/>
      <c r="H129" s="39"/>
      <c r="I129" s="33"/>
      <c r="J129" s="38"/>
      <c r="K129" s="88"/>
      <c r="L129" s="56"/>
    </row>
    <row r="130" spans="1:12" ht="15" hidden="1" customHeight="1">
      <c r="A130" s="59"/>
      <c r="B130" s="57"/>
      <c r="C130" s="37"/>
      <c r="D130" s="32"/>
      <c r="E130" s="38"/>
      <c r="F130" s="38"/>
      <c r="G130" s="38"/>
      <c r="H130" s="39"/>
      <c r="I130" s="33"/>
      <c r="J130" s="38"/>
      <c r="K130" s="89"/>
      <c r="L130" s="57"/>
    </row>
    <row r="131" spans="1:12" ht="15.75" hidden="1" customHeight="1">
      <c r="A131" s="58" t="s">
        <v>66</v>
      </c>
      <c r="B131" s="55" t="s">
        <v>67</v>
      </c>
      <c r="C131" s="37">
        <v>2017</v>
      </c>
      <c r="D131" s="10">
        <f t="shared" ref="D131:D136" si="11">I131+H131+E131</f>
        <v>3180798</v>
      </c>
      <c r="E131" s="38"/>
      <c r="F131" s="36">
        <v>2298000</v>
      </c>
      <c r="G131" s="38"/>
      <c r="H131" s="36">
        <v>2298000</v>
      </c>
      <c r="I131" s="36">
        <v>882798</v>
      </c>
      <c r="J131" s="44"/>
      <c r="K131" s="105" t="s">
        <v>49</v>
      </c>
      <c r="L131" s="55" t="s">
        <v>29</v>
      </c>
    </row>
    <row r="132" spans="1:12" ht="15.75" hidden="1">
      <c r="A132" s="59"/>
      <c r="B132" s="56"/>
      <c r="C132" s="37">
        <v>2018</v>
      </c>
      <c r="D132" s="36">
        <f>I132+H132+E132</f>
        <v>3522833</v>
      </c>
      <c r="E132" s="38"/>
      <c r="F132" s="36">
        <v>2298000</v>
      </c>
      <c r="G132" s="38"/>
      <c r="H132" s="36">
        <v>2298000</v>
      </c>
      <c r="I132" s="36">
        <v>1224833</v>
      </c>
      <c r="J132" s="44"/>
      <c r="K132" s="106"/>
      <c r="L132" s="56"/>
    </row>
    <row r="133" spans="1:12" ht="15.75" hidden="1" customHeight="1">
      <c r="A133" s="59"/>
      <c r="B133" s="56"/>
      <c r="C133" s="37">
        <v>2019</v>
      </c>
      <c r="D133" s="36">
        <f>I133+F133</f>
        <v>2861064</v>
      </c>
      <c r="E133" s="38"/>
      <c r="F133" s="36">
        <f>G133+H133</f>
        <v>1930600</v>
      </c>
      <c r="G133" s="38"/>
      <c r="H133" s="36">
        <v>1930600</v>
      </c>
      <c r="I133" s="36">
        <v>930464</v>
      </c>
      <c r="J133" s="44"/>
      <c r="K133" s="106"/>
      <c r="L133" s="56"/>
    </row>
    <row r="134" spans="1:12" ht="15.75" hidden="1">
      <c r="A134" s="59"/>
      <c r="B134" s="56"/>
      <c r="C134" s="37">
        <v>2020</v>
      </c>
      <c r="D134" s="36">
        <f>I134+F134</f>
        <v>2525300</v>
      </c>
      <c r="E134" s="38"/>
      <c r="F134" s="36">
        <f>H134</f>
        <v>1930600</v>
      </c>
      <c r="G134" s="38"/>
      <c r="H134" s="36">
        <v>1930600</v>
      </c>
      <c r="I134" s="36">
        <v>594700</v>
      </c>
      <c r="J134" s="44"/>
      <c r="K134" s="106"/>
      <c r="L134" s="56"/>
    </row>
    <row r="135" spans="1:12" ht="15.75" hidden="1">
      <c r="A135" s="60"/>
      <c r="B135" s="57"/>
      <c r="C135" s="37">
        <v>2021</v>
      </c>
      <c r="D135" s="36">
        <f t="shared" ref="D135" si="12">I135+F135</f>
        <v>2525300</v>
      </c>
      <c r="E135" s="38"/>
      <c r="F135" s="36">
        <f>H135</f>
        <v>1930600</v>
      </c>
      <c r="G135" s="38"/>
      <c r="H135" s="36">
        <v>1930600</v>
      </c>
      <c r="I135" s="36">
        <v>594700</v>
      </c>
      <c r="J135" s="44"/>
      <c r="K135" s="107"/>
      <c r="L135" s="57"/>
    </row>
    <row r="136" spans="1:12" ht="25.5" customHeight="1">
      <c r="A136" s="58"/>
      <c r="B136" s="55" t="s">
        <v>76</v>
      </c>
      <c r="C136" s="37">
        <v>2017</v>
      </c>
      <c r="D136" s="32">
        <f t="shared" si="11"/>
        <v>3180798</v>
      </c>
      <c r="E136" s="38"/>
      <c r="F136" s="36">
        <v>2298000</v>
      </c>
      <c r="G136" s="38"/>
      <c r="H136" s="36">
        <v>2298000</v>
      </c>
      <c r="I136" s="36">
        <f>I131</f>
        <v>882798</v>
      </c>
      <c r="J136" s="44"/>
      <c r="K136" s="105"/>
      <c r="L136" s="55"/>
    </row>
    <row r="137" spans="1:12" ht="21.75" customHeight="1">
      <c r="A137" s="59"/>
      <c r="B137" s="56"/>
      <c r="C137" s="37">
        <v>2018</v>
      </c>
      <c r="D137" s="32">
        <f>F137+I137</f>
        <v>3449973.7800000003</v>
      </c>
      <c r="E137" s="38"/>
      <c r="F137" s="36">
        <f>H137</f>
        <v>2466400</v>
      </c>
      <c r="G137" s="38"/>
      <c r="H137" s="36">
        <f>H123</f>
        <v>2466400</v>
      </c>
      <c r="I137" s="36">
        <f>I123</f>
        <v>983573.78</v>
      </c>
      <c r="J137" s="44"/>
      <c r="K137" s="106"/>
      <c r="L137" s="56"/>
    </row>
    <row r="138" spans="1:12" ht="27" customHeight="1">
      <c r="A138" s="59"/>
      <c r="B138" s="56"/>
      <c r="C138" s="37">
        <v>2019</v>
      </c>
      <c r="D138" s="32">
        <f t="shared" ref="D138:D140" si="13">F138+I138</f>
        <v>2861064</v>
      </c>
      <c r="E138" s="38"/>
      <c r="F138" s="36">
        <f>H138</f>
        <v>1930600</v>
      </c>
      <c r="G138" s="38"/>
      <c r="H138" s="36">
        <f>H133</f>
        <v>1930600</v>
      </c>
      <c r="I138" s="36">
        <f>I133</f>
        <v>930464</v>
      </c>
      <c r="J138" s="44"/>
      <c r="K138" s="106"/>
      <c r="L138" s="56"/>
    </row>
    <row r="139" spans="1:12" ht="25.5" customHeight="1">
      <c r="A139" s="59"/>
      <c r="B139" s="56"/>
      <c r="C139" s="37">
        <v>2020</v>
      </c>
      <c r="D139" s="32">
        <f t="shared" si="13"/>
        <v>2525300</v>
      </c>
      <c r="E139" s="36">
        <f t="shared" ref="E139:I140" si="14">E134</f>
        <v>0</v>
      </c>
      <c r="F139" s="36">
        <f t="shared" ref="F139:F140" si="15">H139</f>
        <v>1930600</v>
      </c>
      <c r="G139" s="36"/>
      <c r="H139" s="36">
        <f>H134</f>
        <v>1930600</v>
      </c>
      <c r="I139" s="36">
        <f t="shared" si="14"/>
        <v>594700</v>
      </c>
      <c r="J139" s="44"/>
      <c r="K139" s="106"/>
      <c r="L139" s="56"/>
    </row>
    <row r="140" spans="1:12" ht="27" customHeight="1">
      <c r="A140" s="60"/>
      <c r="B140" s="57"/>
      <c r="C140" s="37">
        <v>2021</v>
      </c>
      <c r="D140" s="32">
        <f t="shared" si="13"/>
        <v>2525300</v>
      </c>
      <c r="E140" s="36"/>
      <c r="F140" s="36">
        <f t="shared" si="15"/>
        <v>1930600</v>
      </c>
      <c r="G140" s="36"/>
      <c r="H140" s="36">
        <f>H135</f>
        <v>1930600</v>
      </c>
      <c r="I140" s="36">
        <f t="shared" si="14"/>
        <v>594700</v>
      </c>
      <c r="J140" s="44"/>
      <c r="K140" s="107"/>
      <c r="L140" s="57"/>
    </row>
    <row r="141" spans="1:12" ht="19.5" customHeight="1">
      <c r="A141" s="58"/>
      <c r="B141" s="108" t="s">
        <v>48</v>
      </c>
      <c r="C141" s="37" t="s">
        <v>88</v>
      </c>
      <c r="D141" s="32">
        <f>D142+D143+D144+D145+D146</f>
        <v>308916103.05000001</v>
      </c>
      <c r="E141" s="36">
        <f>E142+E143+E144</f>
        <v>0</v>
      </c>
      <c r="F141" s="32">
        <f>F142+F143+F144+F145+F146</f>
        <v>10556200</v>
      </c>
      <c r="G141" s="36"/>
      <c r="H141" s="32">
        <f>H142+H144+H143+H145+H146</f>
        <v>10556200</v>
      </c>
      <c r="I141" s="32">
        <f>I142+I143+I144+I145+I146</f>
        <v>298359903.05000001</v>
      </c>
      <c r="J141" s="38"/>
      <c r="K141" s="105"/>
      <c r="L141" s="55"/>
    </row>
    <row r="142" spans="1:12" ht="19.5" customHeight="1">
      <c r="A142" s="59"/>
      <c r="B142" s="109"/>
      <c r="C142" s="37">
        <v>2017</v>
      </c>
      <c r="D142" s="32">
        <f>E142+H142+I142</f>
        <v>48852362.390000001</v>
      </c>
      <c r="E142" s="36">
        <f>E16+E22+E27+E32+E37+E42+E47+E52+E76+E81+E86+E100+E105+E131</f>
        <v>0</v>
      </c>
      <c r="F142" s="32">
        <v>2298000</v>
      </c>
      <c r="G142" s="36"/>
      <c r="H142" s="32">
        <f>H16+H22+H27+H32+H37+H42+H47+H52+H76+H81+H86+H100+H105+H131</f>
        <v>2298000</v>
      </c>
      <c r="I142" s="32">
        <f>I16+I22+I27+I32+I37+I42+I47+I52+I76+I81+I86+I100+I105+I131+I57</f>
        <v>46554362.390000001</v>
      </c>
      <c r="J142" s="38"/>
      <c r="K142" s="106"/>
      <c r="L142" s="56"/>
    </row>
    <row r="143" spans="1:12" ht="19.5" customHeight="1">
      <c r="A143" s="59"/>
      <c r="B143" s="109"/>
      <c r="C143" s="37">
        <v>2018</v>
      </c>
      <c r="D143" s="32">
        <f>E143+H143+I143</f>
        <v>59816414.460000001</v>
      </c>
      <c r="E143" s="47">
        <f>E17+E23+E28+E33+E38+E43+E48+E53+E77+E82+E87+E101+E106+E132</f>
        <v>0</v>
      </c>
      <c r="F143" s="32">
        <f>H143</f>
        <v>2466400</v>
      </c>
      <c r="G143" s="47"/>
      <c r="H143" s="32">
        <f>H123</f>
        <v>2466400</v>
      </c>
      <c r="I143" s="32">
        <f>I17+I23+I28+I33+I38+I43+I48+I53+I58+I63+I77+I82+I87+I101+I109+I123</f>
        <v>57350014.460000001</v>
      </c>
      <c r="J143" s="38"/>
      <c r="K143" s="106"/>
      <c r="L143" s="56"/>
    </row>
    <row r="144" spans="1:12" ht="19.5" customHeight="1">
      <c r="A144" s="59"/>
      <c r="B144" s="109"/>
      <c r="C144" s="37">
        <v>2019</v>
      </c>
      <c r="D144" s="32">
        <f>E144+H144+I144</f>
        <v>74713011.400000006</v>
      </c>
      <c r="E144" s="36">
        <f>E19+E24+E29+E34+E39+E44+E49+E54+E78+E83+E88+E102+E107+E133</f>
        <v>0</v>
      </c>
      <c r="F144" s="32">
        <f>H144</f>
        <v>1930600</v>
      </c>
      <c r="G144" s="36"/>
      <c r="H144" s="32">
        <f>H133</f>
        <v>1930600</v>
      </c>
      <c r="I144" s="32">
        <f>I19+I24+I29+I34+I39+I44+I49+I54+I59+I64+I78+I83+I88+I102+I110+I124</f>
        <v>72782411.400000006</v>
      </c>
      <c r="J144" s="38"/>
      <c r="K144" s="106"/>
      <c r="L144" s="56"/>
    </row>
    <row r="145" spans="1:12" ht="15.75" customHeight="1">
      <c r="A145" s="59"/>
      <c r="B145" s="109"/>
      <c r="C145" s="37">
        <v>2020</v>
      </c>
      <c r="D145" s="32">
        <f>E145+H145+I145</f>
        <v>62767157.399999999</v>
      </c>
      <c r="E145" s="36">
        <v>0</v>
      </c>
      <c r="F145" s="32">
        <f>H145</f>
        <v>1930600</v>
      </c>
      <c r="G145" s="36"/>
      <c r="H145" s="32">
        <v>1930600</v>
      </c>
      <c r="I145" s="32">
        <f t="shared" ref="I145:I146" si="16">I19+I25+I30+I35+I40+I45+I50+I55+I60+I65+I79+I84+I89+I103+I111+I125</f>
        <v>60836557.399999999</v>
      </c>
      <c r="J145" s="38"/>
      <c r="K145" s="106"/>
      <c r="L145" s="56"/>
    </row>
    <row r="146" spans="1:12" ht="15.75">
      <c r="A146" s="60"/>
      <c r="B146" s="110"/>
      <c r="C146" s="37">
        <v>2021</v>
      </c>
      <c r="D146" s="32">
        <f>E146+H146+I146</f>
        <v>62767157.399999999</v>
      </c>
      <c r="E146" s="36">
        <v>0</v>
      </c>
      <c r="F146" s="32">
        <f>H146</f>
        <v>1930600</v>
      </c>
      <c r="G146" s="36"/>
      <c r="H146" s="32">
        <v>1930600</v>
      </c>
      <c r="I146" s="32">
        <f t="shared" si="16"/>
        <v>60836557.399999999</v>
      </c>
      <c r="J146" s="38"/>
      <c r="K146" s="107"/>
      <c r="L146" s="57"/>
    </row>
  </sheetData>
  <mergeCells count="131">
    <mergeCell ref="B136:B140"/>
    <mergeCell ref="A136:A140"/>
    <mergeCell ref="K136:K140"/>
    <mergeCell ref="L136:L140"/>
    <mergeCell ref="L100:L104"/>
    <mergeCell ref="K100:K104"/>
    <mergeCell ref="B100:B104"/>
    <mergeCell ref="A100:A104"/>
    <mergeCell ref="L105:L112"/>
    <mergeCell ref="K105:K112"/>
    <mergeCell ref="B105:B112"/>
    <mergeCell ref="A105:A112"/>
    <mergeCell ref="L113:L117"/>
    <mergeCell ref="K113:K117"/>
    <mergeCell ref="B113:B117"/>
    <mergeCell ref="A113:A117"/>
    <mergeCell ref="L86:L90"/>
    <mergeCell ref="K86:K90"/>
    <mergeCell ref="B86:B90"/>
    <mergeCell ref="A86:A90"/>
    <mergeCell ref="L91:L95"/>
    <mergeCell ref="K91:K95"/>
    <mergeCell ref="B91:B95"/>
    <mergeCell ref="A91:A95"/>
    <mergeCell ref="A131:A135"/>
    <mergeCell ref="B131:B135"/>
    <mergeCell ref="K131:K135"/>
    <mergeCell ref="L131:L135"/>
    <mergeCell ref="B67:B71"/>
    <mergeCell ref="A67:A71"/>
    <mergeCell ref="K67:K71"/>
    <mergeCell ref="L67:L71"/>
    <mergeCell ref="L76:L80"/>
    <mergeCell ref="K76:K80"/>
    <mergeCell ref="B76:B80"/>
    <mergeCell ref="A76:A80"/>
    <mergeCell ref="L81:L85"/>
    <mergeCell ref="K81:K85"/>
    <mergeCell ref="B81:B85"/>
    <mergeCell ref="A81:A85"/>
    <mergeCell ref="K52:K56"/>
    <mergeCell ref="L52:L56"/>
    <mergeCell ref="B57:B61"/>
    <mergeCell ref="A57:A61"/>
    <mergeCell ref="K57:K61"/>
    <mergeCell ref="L57:L61"/>
    <mergeCell ref="B62:B66"/>
    <mergeCell ref="A62:A66"/>
    <mergeCell ref="K62:K66"/>
    <mergeCell ref="L62:L66"/>
    <mergeCell ref="L32:L36"/>
    <mergeCell ref="A37:A41"/>
    <mergeCell ref="B37:B41"/>
    <mergeCell ref="K37:K41"/>
    <mergeCell ref="L37:L41"/>
    <mergeCell ref="B42:B46"/>
    <mergeCell ref="A42:A46"/>
    <mergeCell ref="K42:K46"/>
    <mergeCell ref="L42:L46"/>
    <mergeCell ref="K141:K146"/>
    <mergeCell ref="L141:L146"/>
    <mergeCell ref="B141:B146"/>
    <mergeCell ref="A141:A146"/>
    <mergeCell ref="F7:I7"/>
    <mergeCell ref="I8:I10"/>
    <mergeCell ref="J6:J10"/>
    <mergeCell ref="E6:I6"/>
    <mergeCell ref="F8:H8"/>
    <mergeCell ref="F9:F10"/>
    <mergeCell ref="G9:H9"/>
    <mergeCell ref="A97:L97"/>
    <mergeCell ref="A119:L119"/>
    <mergeCell ref="A118:L118"/>
    <mergeCell ref="A98:L98"/>
    <mergeCell ref="G17:G18"/>
    <mergeCell ref="F17:F18"/>
    <mergeCell ref="A72:L72"/>
    <mergeCell ref="A73:L73"/>
    <mergeCell ref="B47:B51"/>
    <mergeCell ref="A47:A51"/>
    <mergeCell ref="K47:K51"/>
    <mergeCell ref="L47:L51"/>
    <mergeCell ref="B52:B56"/>
    <mergeCell ref="I1:L1"/>
    <mergeCell ref="A120:L120"/>
    <mergeCell ref="L128:L130"/>
    <mergeCell ref="K128:K130"/>
    <mergeCell ref="B128:B130"/>
    <mergeCell ref="A128:A130"/>
    <mergeCell ref="A52:A56"/>
    <mergeCell ref="A96:L96"/>
    <mergeCell ref="A74:L74"/>
    <mergeCell ref="A75:L75"/>
    <mergeCell ref="A16:A21"/>
    <mergeCell ref="B16:B21"/>
    <mergeCell ref="K16:K21"/>
    <mergeCell ref="L16:L21"/>
    <mergeCell ref="B22:B26"/>
    <mergeCell ref="A22:A26"/>
    <mergeCell ref="K22:K26"/>
    <mergeCell ref="L22:L26"/>
    <mergeCell ref="L27:L31"/>
    <mergeCell ref="K27:K31"/>
    <mergeCell ref="B27:B31"/>
    <mergeCell ref="A27:A31"/>
    <mergeCell ref="C17:C18"/>
    <mergeCell ref="D17:D18"/>
    <mergeCell ref="I2:L2"/>
    <mergeCell ref="B122:B127"/>
    <mergeCell ref="A122:A127"/>
    <mergeCell ref="K122:K127"/>
    <mergeCell ref="L122:L127"/>
    <mergeCell ref="A15:L15"/>
    <mergeCell ref="A4:L4"/>
    <mergeCell ref="A6:A10"/>
    <mergeCell ref="B6:B10"/>
    <mergeCell ref="C6:C10"/>
    <mergeCell ref="D6:D10"/>
    <mergeCell ref="K6:K10"/>
    <mergeCell ref="L6:L10"/>
    <mergeCell ref="E7:E10"/>
    <mergeCell ref="A12:L12"/>
    <mergeCell ref="A13:L13"/>
    <mergeCell ref="A14:L14"/>
    <mergeCell ref="E17:E18"/>
    <mergeCell ref="H17:H18"/>
    <mergeCell ref="I17:I18"/>
    <mergeCell ref="J17:J18"/>
    <mergeCell ref="B32:B36"/>
    <mergeCell ref="A32:A36"/>
    <mergeCell ref="K32:K36"/>
  </mergeCells>
  <pageMargins left="0.6692913385826772" right="0.27559055118110237" top="0.31496062992125984" bottom="0.35433070866141736" header="0.19685039370078741" footer="0.19685039370078741"/>
  <pageSetup paperSize="9" scale="43" fitToHeight="6" orientation="landscape" horizontalDpi="180" verticalDpi="180" r:id="rId1"/>
  <rowBreaks count="2" manualBreakCount="2">
    <brk id="41" max="11" man="1"/>
    <brk id="9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2018-12-29T06:51:06Z</dcterms:modified>
</cp:coreProperties>
</file>