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КУ ГКМХ\Муниципальные программы\Питьевая вода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Лист1!$A$1:$J$52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45" i="1"/>
  <c r="G43" i="1"/>
  <c r="G22" i="1" l="1"/>
  <c r="D41" i="1" l="1"/>
  <c r="G46" i="1" l="1"/>
  <c r="G50" i="1" s="1"/>
  <c r="G44" i="1"/>
  <c r="D43" i="1"/>
  <c r="D32" i="1"/>
  <c r="D36" i="1"/>
  <c r="D37" i="1"/>
  <c r="D35" i="1"/>
  <c r="D30" i="1"/>
  <c r="D31" i="1"/>
  <c r="D29" i="1"/>
  <c r="D39" i="1"/>
  <c r="D38" i="1"/>
  <c r="D22" i="1"/>
  <c r="G21" i="1"/>
  <c r="G49" i="1" s="1"/>
  <c r="G20" i="1"/>
  <c r="D50" i="1" l="1"/>
  <c r="D44" i="1"/>
  <c r="G48" i="1"/>
  <c r="D48" i="1" s="1"/>
  <c r="D46" i="1"/>
  <c r="D20" i="1"/>
  <c r="G19" i="1"/>
  <c r="D19" i="1" s="1"/>
  <c r="D21" i="1"/>
  <c r="D45" i="1"/>
  <c r="G47" i="1" l="1"/>
  <c r="D49" i="1"/>
  <c r="D47" i="1" l="1"/>
</calcChain>
</file>

<file path=xl/sharedStrings.xml><?xml version="1.0" encoding="utf-8"?>
<sst xmlns="http://schemas.openxmlformats.org/spreadsheetml/2006/main" count="68" uniqueCount="57">
  <si>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</si>
  <si>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</si>
  <si>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</si>
  <si>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</si>
  <si>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</si>
  <si>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</si>
  <si>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</si>
  <si>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</si>
  <si>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</si>
  <si>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</si>
  <si>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2014-2016</t>
  </si>
  <si>
    <t xml:space="preserve">                                 Приложение № 1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</si>
  <si>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</si>
  <si>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</si>
  <si>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</si>
  <si>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</si>
  <si>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</si>
  <si>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</si>
  <si>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</si>
  <si>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2.1</t>
  </si>
  <si>
    <t>2.3.</t>
  </si>
  <si>
    <t>2.4.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</si>
  <si>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</si>
  <si>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Ремонт напорного коллектора от межквартальной полосы до канализационных камер № 14 и № 15 d-280 мм, длина 1000 мп</t>
  </si>
  <si>
    <t xml:space="preserve">Приобретение  оборудования  для муниципальных канализационных станций (КНС) (насос СМ 150-125-315б/4 2 шт. - для КНС-49;клапан обратный шаровый для сточных вод  4 шт. для  КНС-49; задвижка с обрезиненным клином Ду200  1 шт.  для  КНС-38; задвижка с обрезиненным клином Ду250 1 шт.  для  КНС-49;) </t>
  </si>
  <si>
    <t xml:space="preserve">2014-2016 </t>
  </si>
  <si>
    <t>в том числе по годам:</t>
  </si>
  <si>
    <t>Перечень мероприятий муниципальной программы</t>
  </si>
  <si>
    <t xml:space="preserve">«Обеспечения населения ЗАТО г. Радужный Владимирской области  питьевой водой  на 2014-2016 г. г.» </t>
  </si>
  <si>
    <t>2.2</t>
  </si>
  <si>
    <t xml:space="preserve"> Лабораторно-инструментальные исследования воды на микробиологические показатели из ЦТП-1 и ЦТП-2</t>
  </si>
  <si>
    <t>2.5.</t>
  </si>
  <si>
    <t>Итого по пункту 2</t>
  </si>
  <si>
    <t>Итого по пункту 1</t>
  </si>
  <si>
    <t>Поставка пассажирского микроавтобуса для нужд жилищно-коммунального хозяйства ЗАТО г.Радужный Владимирской области (МУП ВКТС)</t>
  </si>
  <si>
    <t>Проектные работы на электроснабжение и систему вентиляции административного здания (центральная часть) на очистных сооружениях северной группы второй очереди на территории ЗАТО г.Радужный Владимирской области</t>
  </si>
  <si>
    <t>Строительство станции обеззараживания сточных вод на  очистных сооружениях северной группы второй очереди на территории ЗАТО г.Радужный Владимирской области, в том числе разработка проекта системы обеззараживания сточных вод на очистных сооружениях северной группы второй очереди на территории ЗАТО г.Радужный Владимирской области, в том числе инженерно-геологические изыскания для проектирования системы обеззараживания сточных вод на очистных сооружениях северной группы второй очереди на территории ЗАТО г.Радужный Владимирской области, экспертиза проекта</t>
  </si>
  <si>
    <t>Ремонт  административного здания (вентиляция) на очистных сооружениях северной группы второй очереди на территории ЗАТО г.Радужный Владимирской области</t>
  </si>
  <si>
    <t>2.6.</t>
  </si>
  <si>
    <t>Оборудование для лаборатории ОССГ</t>
  </si>
  <si>
    <t>Текущий ремонт, содержание и обслуживание пунктов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</si>
  <si>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</si>
  <si>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Текущий ремонт, содержание и обслуживание станции подкачки холодной воды для жилых домов  № 13,14,15 1 квартала</t>
  </si>
  <si>
    <t>Расходы на холодную воду в пунктах разбора воды, станции подкачки холодной воды для жилых домов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</si>
  <si>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</si>
  <si>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</si>
  <si>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</si>
  <si>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</si>
  <si>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</si>
  <si>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</si>
  <si>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</si>
  <si>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2.7. 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</si>
  <si>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</si>
  <si>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</si>
  <si>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</si>
  <si>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С. П. Гарипова, 3 42 95</t>
  </si>
  <si>
    <t>Приложение к  постановлению администрации ЗАТО г.Радужный Владимирской области от 16.09.2016 № 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</si>
</sst>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2" xfId="1" applyFont="1" applyFill="1" applyBorder="1"/>
    <xf numFmtId="1" fontId="4" fillId="0" borderId="12" xfId="1" applyNumberFormat="1" applyFont="1" applyFill="1" applyBorder="1"/>
    <xf numFmtId="164" fontId="4" fillId="0" borderId="12" xfId="1" applyNumberFormat="1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2" xfId="1" applyFont="1" applyFill="1" applyBorder="1"/>
    <xf numFmtId="0" fontId="4" fillId="0" borderId="14" xfId="1" applyFont="1" applyFill="1" applyBorder="1"/>
    <xf numFmtId="1" fontId="4" fillId="0" borderId="12" xfId="1" applyNumberFormat="1" applyFont="1" applyFill="1" applyBorder="1" applyAlignment="1">
      <alignment horizontal="right"/>
    </xf>
    <xf numFmtId="0" fontId="4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1" fillId="0" borderId="2" xfId="0" applyFont="1" applyFill="1" applyBorder="1"/>
    <xf numFmtId="0" fontId="1" fillId="0" borderId="14" xfId="0" applyFont="1" applyFill="1" applyBorder="1"/>
    <xf numFmtId="0" fontId="4" fillId="0" borderId="11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9" fillId="0" borderId="0" xfId="0" applyFont="1"/>
    <xf numFmtId="0" fontId="1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16" fontId="4" fillId="0" borderId="12" xfId="0" applyNumberFormat="1" applyFont="1" applyFill="1" applyBorder="1" applyAlignment="1">
      <alignment horizontal="center" vertical="center" wrapText="1"/>
    </xf>
    <xf numFmtId="1" fontId="4" fillId="0" borderId="12" xfId="1" applyNumberFormat="1" applyFont="1" applyFill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0" applyFont="1" applyFill="1" applyBorder="1"/>
    <xf numFmtId="0" fontId="8" fillId="0" borderId="0" xfId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2" fontId="4" fillId="0" borderId="12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left" vertical="top" wrapText="1"/>
    </xf>
    <xf numFmtId="1" fontId="4" fillId="0" borderId="11" xfId="1" applyNumberFormat="1" applyFont="1" applyFill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4" fontId="4" fillId="0" borderId="12" xfId="1" applyNumberFormat="1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vertical="center" wrapText="1"/>
    </xf>
    <xf numFmtId="164" fontId="0" fillId="0" borderId="0" xfId="0" applyNumberFormat="1"/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11" xfId="1" applyFont="1" applyFill="1" applyBorder="1" applyAlignment="1">
      <alignment horizontal="left" vertical="top" wrapText="1"/>
    </xf>
    <xf numFmtId="0" fontId="10" fillId="0" borderId="0" xfId="1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zoomScaleNormal="100" workbookViewId="0">
      <selection activeCell="A3" sqref="A3:J3"/>
    </sheetView>
  </sheetViews>
  <sheetFormatPr defaultRowHeight="15" x14ac:dyDescent="0.25"/>
  <cols>
    <col min="1" max="1" width="4.140625" customWidth="1"/>
    <col min="2" max="2" width="36.7109375" customWidth="1"/>
    <col min="3" max="3" width="11" customWidth="1"/>
    <col min="4" max="4" width="16" customWidth="1"/>
    <col min="5" max="5" width="15.5703125" customWidth="1"/>
    <col min="6" max="6" width="14.5703125" customWidth="1"/>
    <col min="7" max="7" width="12.7109375" customWidth="1"/>
    <col min="8" max="8" width="14.28515625" customWidth="1"/>
    <col min="9" max="9" width="14.5703125" customWidth="1"/>
    <col min="10" max="10" width="24.85546875" customWidth="1"/>
    <col min="11" max="11" width="10.5703125" bestFit="1" customWidth="1"/>
  </cols>
  <sheetData>
    <row r="1" spans="1:10" ht="33.75" customHeight="1" x14ac:dyDescent="0.25">
      <c r="G1" s="105" t="s">
        <v>56</v>
      </c>
      <c r="H1" s="105"/>
      <c r="I1" s="105"/>
      <c r="J1" s="106"/>
    </row>
    <row r="2" spans="1:10" ht="15.6" customHeight="1" x14ac:dyDescent="0.25">
      <c r="G2" s="60" t="s">
        <v>11</v>
      </c>
      <c r="H2" s="60"/>
      <c r="I2" s="60"/>
    </row>
    <row r="3" spans="1:10" ht="20.100000000000001" customHeight="1" x14ac:dyDescent="0.3">
      <c r="A3" s="79" t="s">
        <v>27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" customHeight="1" x14ac:dyDescent="0.3">
      <c r="A4" s="96" t="s">
        <v>28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idden="1" x14ac:dyDescent="0.25">
      <c r="A5" s="86"/>
      <c r="B5" s="86"/>
      <c r="C5" s="86"/>
      <c r="D5" s="86"/>
      <c r="E5" s="86"/>
      <c r="F5" s="86"/>
      <c r="G5" s="86"/>
      <c r="H5" s="86"/>
    </row>
    <row r="6" spans="1:10" ht="15" customHeight="1" x14ac:dyDescent="0.25">
      <c r="A6" s="87" t="s">
        <v>0</v>
      </c>
      <c r="B6" s="90" t="s">
        <v>1</v>
      </c>
      <c r="C6" s="80" t="s">
        <v>2</v>
      </c>
      <c r="D6" s="80" t="s">
        <v>3</v>
      </c>
      <c r="E6" s="93" t="s">
        <v>18</v>
      </c>
      <c r="F6" s="94"/>
      <c r="G6" s="94"/>
      <c r="H6" s="95"/>
      <c r="I6" s="80" t="s">
        <v>4</v>
      </c>
      <c r="J6" s="80" t="s">
        <v>5</v>
      </c>
    </row>
    <row r="7" spans="1:10" ht="30" customHeight="1" x14ac:dyDescent="0.25">
      <c r="A7" s="88"/>
      <c r="B7" s="91"/>
      <c r="C7" s="81"/>
      <c r="D7" s="81"/>
      <c r="E7" s="80" t="s">
        <v>15</v>
      </c>
      <c r="F7" s="84" t="s">
        <v>17</v>
      </c>
      <c r="G7" s="85"/>
      <c r="H7" s="61" t="s">
        <v>16</v>
      </c>
      <c r="I7" s="81"/>
      <c r="J7" s="81"/>
    </row>
    <row r="8" spans="1:10" ht="55.15" customHeight="1" x14ac:dyDescent="0.25">
      <c r="A8" s="89"/>
      <c r="B8" s="92"/>
      <c r="C8" s="82"/>
      <c r="D8" s="82"/>
      <c r="E8" s="83"/>
      <c r="F8" s="1" t="s">
        <v>6</v>
      </c>
      <c r="G8" s="1" t="s">
        <v>7</v>
      </c>
      <c r="H8" s="63"/>
      <c r="I8" s="82"/>
      <c r="J8" s="82"/>
    </row>
    <row r="9" spans="1:10" ht="14.45" customHeight="1" x14ac:dyDescent="0.25">
      <c r="A9" s="32">
        <v>1</v>
      </c>
      <c r="B9" s="110" t="s">
        <v>48</v>
      </c>
      <c r="C9" s="111"/>
      <c r="D9" s="111"/>
      <c r="E9" s="111"/>
      <c r="F9" s="111"/>
      <c r="G9" s="111"/>
      <c r="H9" s="111"/>
      <c r="I9" s="111"/>
      <c r="J9" s="112"/>
    </row>
    <row r="10" spans="1:10" ht="14.45" customHeight="1" x14ac:dyDescent="0.25">
      <c r="A10" s="15"/>
      <c r="B10" s="102" t="s">
        <v>49</v>
      </c>
      <c r="C10" s="103"/>
      <c r="D10" s="103"/>
      <c r="E10" s="103"/>
      <c r="F10" s="103"/>
      <c r="G10" s="103"/>
      <c r="H10" s="103"/>
      <c r="I10" s="103"/>
      <c r="J10" s="104"/>
    </row>
    <row r="11" spans="1:10" ht="32.450000000000003" customHeight="1" x14ac:dyDescent="0.25">
      <c r="A11" s="15"/>
      <c r="B11" s="102" t="s">
        <v>52</v>
      </c>
      <c r="C11" s="103"/>
      <c r="D11" s="103"/>
      <c r="E11" s="103"/>
      <c r="F11" s="103"/>
      <c r="G11" s="103"/>
      <c r="H11" s="103"/>
      <c r="I11" s="103"/>
      <c r="J11" s="104"/>
    </row>
    <row r="12" spans="1:10" ht="31.9" customHeight="1" x14ac:dyDescent="0.25">
      <c r="A12" s="61" t="s">
        <v>14</v>
      </c>
      <c r="B12" s="70" t="s">
        <v>30</v>
      </c>
      <c r="C12" s="21">
        <v>2014</v>
      </c>
      <c r="D12" s="22">
        <v>8.7263400000000004</v>
      </c>
      <c r="E12" s="22"/>
      <c r="F12" s="23"/>
      <c r="G12" s="22">
        <v>8.7263400000000004</v>
      </c>
      <c r="H12" s="10"/>
      <c r="I12" s="99" t="s">
        <v>8</v>
      </c>
      <c r="J12" s="97" t="s">
        <v>12</v>
      </c>
    </row>
    <row r="13" spans="1:10" ht="16.149999999999999" customHeight="1" x14ac:dyDescent="0.25">
      <c r="A13" s="62"/>
      <c r="B13" s="71"/>
      <c r="C13" s="21">
        <v>2015</v>
      </c>
      <c r="D13" s="22">
        <v>7.4</v>
      </c>
      <c r="E13" s="22"/>
      <c r="F13" s="23"/>
      <c r="G13" s="22">
        <v>7.4</v>
      </c>
      <c r="H13" s="10"/>
      <c r="I13" s="100"/>
      <c r="J13" s="97"/>
    </row>
    <row r="14" spans="1:10" ht="22.5" customHeight="1" x14ac:dyDescent="0.25">
      <c r="A14" s="63"/>
      <c r="B14" s="72"/>
      <c r="C14" s="21">
        <v>2016</v>
      </c>
      <c r="D14" s="22">
        <v>55</v>
      </c>
      <c r="E14" s="22"/>
      <c r="F14" s="23"/>
      <c r="G14" s="22">
        <v>55</v>
      </c>
      <c r="H14" s="10"/>
      <c r="I14" s="100"/>
      <c r="J14" s="97"/>
    </row>
    <row r="15" spans="1:10" ht="52.15" customHeight="1" x14ac:dyDescent="0.25">
      <c r="A15" s="33" t="s">
        <v>44</v>
      </c>
      <c r="B15" s="45" t="s">
        <v>40</v>
      </c>
      <c r="C15" s="46">
        <v>2016</v>
      </c>
      <c r="D15" s="47">
        <v>370</v>
      </c>
      <c r="E15" s="47"/>
      <c r="F15" s="23"/>
      <c r="G15" s="22">
        <v>370</v>
      </c>
      <c r="H15" s="10"/>
      <c r="I15" s="100"/>
      <c r="J15" s="97"/>
    </row>
    <row r="16" spans="1:10" ht="58.15" customHeight="1" x14ac:dyDescent="0.25">
      <c r="A16" s="33" t="s">
        <v>45</v>
      </c>
      <c r="B16" s="45" t="s">
        <v>42</v>
      </c>
      <c r="C16" s="46">
        <v>2016</v>
      </c>
      <c r="D16" s="47">
        <v>228.5</v>
      </c>
      <c r="E16" s="47"/>
      <c r="F16" s="23"/>
      <c r="G16" s="22">
        <v>228.5</v>
      </c>
      <c r="H16" s="10"/>
      <c r="I16" s="100"/>
      <c r="J16" s="97"/>
    </row>
    <row r="17" spans="1:10" ht="59.45" customHeight="1" x14ac:dyDescent="0.25">
      <c r="A17" s="33" t="s">
        <v>46</v>
      </c>
      <c r="B17" s="45" t="s">
        <v>43</v>
      </c>
      <c r="C17" s="46">
        <v>2016</v>
      </c>
      <c r="D17" s="47">
        <v>110</v>
      </c>
      <c r="E17" s="47"/>
      <c r="F17" s="23"/>
      <c r="G17" s="22">
        <v>110</v>
      </c>
      <c r="H17" s="10"/>
      <c r="I17" s="100"/>
      <c r="J17" s="97"/>
    </row>
    <row r="18" spans="1:10" ht="60.75" customHeight="1" x14ac:dyDescent="0.25">
      <c r="A18" s="34" t="s">
        <v>47</v>
      </c>
      <c r="B18" s="45" t="s">
        <v>41</v>
      </c>
      <c r="C18" s="46">
        <v>2016</v>
      </c>
      <c r="D18" s="47">
        <v>220</v>
      </c>
      <c r="E18" s="47"/>
      <c r="F18" s="23"/>
      <c r="G18" s="22">
        <v>220</v>
      </c>
      <c r="H18" s="10"/>
      <c r="I18" s="101"/>
      <c r="J18" s="98"/>
    </row>
    <row r="19" spans="1:10" x14ac:dyDescent="0.25">
      <c r="A19" s="15"/>
      <c r="B19" s="49" t="s">
        <v>33</v>
      </c>
      <c r="C19" s="38" t="s">
        <v>10</v>
      </c>
      <c r="D19" s="39">
        <f>E19+F19+G19</f>
        <v>999.62634000000003</v>
      </c>
      <c r="E19" s="40"/>
      <c r="F19" s="6"/>
      <c r="G19" s="24">
        <f>SUM(G20:G22)</f>
        <v>999.62634000000003</v>
      </c>
      <c r="H19" s="6"/>
      <c r="I19" s="41"/>
      <c r="J19" s="41"/>
    </row>
    <row r="20" spans="1:10" x14ac:dyDescent="0.25">
      <c r="A20" s="15"/>
      <c r="B20" s="64" t="s">
        <v>13</v>
      </c>
      <c r="C20" s="38">
        <v>2014</v>
      </c>
      <c r="D20" s="39">
        <f t="shared" ref="D20:D22" si="0">E20+F20+G20</f>
        <v>8.7263400000000004</v>
      </c>
      <c r="E20" s="40"/>
      <c r="F20" s="6"/>
      <c r="G20" s="24">
        <f>G12</f>
        <v>8.7263400000000004</v>
      </c>
      <c r="H20" s="6"/>
      <c r="I20" s="41"/>
      <c r="J20" s="41"/>
    </row>
    <row r="21" spans="1:10" x14ac:dyDescent="0.25">
      <c r="A21" s="15"/>
      <c r="B21" s="65"/>
      <c r="C21" s="38">
        <v>2015</v>
      </c>
      <c r="D21" s="39">
        <f t="shared" si="0"/>
        <v>7.4</v>
      </c>
      <c r="E21" s="40"/>
      <c r="F21" s="6"/>
      <c r="G21" s="24">
        <f>G13</f>
        <v>7.4</v>
      </c>
      <c r="H21" s="6"/>
      <c r="I21" s="41"/>
      <c r="J21" s="41"/>
    </row>
    <row r="22" spans="1:10" x14ac:dyDescent="0.25">
      <c r="A22" s="15"/>
      <c r="B22" s="66"/>
      <c r="C22" s="38">
        <v>2016</v>
      </c>
      <c r="D22" s="39">
        <f t="shared" si="0"/>
        <v>983.5</v>
      </c>
      <c r="E22" s="40"/>
      <c r="F22" s="6"/>
      <c r="G22" s="24">
        <f>G14+G15+G16+G17+G18</f>
        <v>983.5</v>
      </c>
      <c r="H22" s="6"/>
      <c r="I22" s="41"/>
      <c r="J22" s="41"/>
    </row>
    <row r="23" spans="1:10" x14ac:dyDescent="0.25">
      <c r="A23" s="35"/>
      <c r="B23" s="113" t="s">
        <v>50</v>
      </c>
      <c r="C23" s="114"/>
      <c r="D23" s="114"/>
      <c r="E23" s="114"/>
      <c r="F23" s="114"/>
      <c r="G23" s="114"/>
      <c r="H23" s="114"/>
      <c r="I23" s="114"/>
      <c r="J23" s="115"/>
    </row>
    <row r="24" spans="1:10" x14ac:dyDescent="0.25">
      <c r="A24" s="35"/>
      <c r="B24" s="102" t="s">
        <v>53</v>
      </c>
      <c r="C24" s="103"/>
      <c r="D24" s="103"/>
      <c r="E24" s="103"/>
      <c r="F24" s="103"/>
      <c r="G24" s="103"/>
      <c r="H24" s="103"/>
      <c r="I24" s="103"/>
      <c r="J24" s="104"/>
    </row>
    <row r="25" spans="1:10" ht="20.45" customHeight="1" x14ac:dyDescent="0.25">
      <c r="A25" s="2">
        <v>2</v>
      </c>
      <c r="B25" s="102" t="s">
        <v>54</v>
      </c>
      <c r="C25" s="103"/>
      <c r="D25" s="103"/>
      <c r="E25" s="103"/>
      <c r="F25" s="103"/>
      <c r="G25" s="103"/>
      <c r="H25" s="103"/>
      <c r="I25" s="103"/>
      <c r="J25" s="104"/>
    </row>
    <row r="26" spans="1:10" ht="92.25" customHeight="1" x14ac:dyDescent="0.25">
      <c r="A26" s="73" t="s">
        <v>19</v>
      </c>
      <c r="B26" s="76" t="s">
        <v>36</v>
      </c>
      <c r="C26" s="4">
        <v>2014</v>
      </c>
      <c r="D26" s="5">
        <v>687.74800000000005</v>
      </c>
      <c r="E26" s="5"/>
      <c r="F26" s="3"/>
      <c r="G26" s="5">
        <v>687.74800000000005</v>
      </c>
      <c r="H26" s="10"/>
      <c r="I26" s="36" t="s">
        <v>8</v>
      </c>
      <c r="J26" s="116" t="s">
        <v>22</v>
      </c>
    </row>
    <row r="27" spans="1:10" ht="76.7" customHeight="1" x14ac:dyDescent="0.25">
      <c r="A27" s="74"/>
      <c r="B27" s="77"/>
      <c r="C27" s="4">
        <v>2015</v>
      </c>
      <c r="D27" s="5">
        <v>2606.2662500000001</v>
      </c>
      <c r="E27" s="5"/>
      <c r="F27" s="3"/>
      <c r="G27" s="5">
        <v>2606.2662500000001</v>
      </c>
      <c r="H27" s="10"/>
      <c r="I27" s="36" t="s">
        <v>8</v>
      </c>
      <c r="J27" s="97"/>
    </row>
    <row r="28" spans="1:10" ht="57" customHeight="1" x14ac:dyDescent="0.25">
      <c r="A28" s="75"/>
      <c r="B28" s="78"/>
      <c r="C28" s="4">
        <v>2016</v>
      </c>
      <c r="D28" s="48">
        <f>G28</f>
        <v>16109.5</v>
      </c>
      <c r="E28" s="48"/>
      <c r="F28" s="48"/>
      <c r="G28" s="48">
        <v>16109.5</v>
      </c>
      <c r="H28" s="10"/>
      <c r="I28" s="44" t="s">
        <v>8</v>
      </c>
      <c r="J28" s="97"/>
    </row>
    <row r="29" spans="1:10" ht="43.9" customHeight="1" x14ac:dyDescent="0.25">
      <c r="A29" s="67" t="s">
        <v>29</v>
      </c>
      <c r="B29" s="107" t="s">
        <v>24</v>
      </c>
      <c r="C29" s="4">
        <v>2014</v>
      </c>
      <c r="D29" s="5">
        <f>E29+F29+G29</f>
        <v>150.00514000000001</v>
      </c>
      <c r="E29" s="5"/>
      <c r="F29" s="3"/>
      <c r="G29" s="5">
        <v>150.00514000000001</v>
      </c>
      <c r="H29" s="10"/>
      <c r="I29" s="99" t="s">
        <v>8</v>
      </c>
      <c r="J29" s="97"/>
    </row>
    <row r="30" spans="1:10" ht="20.100000000000001" customHeight="1" x14ac:dyDescent="0.25">
      <c r="A30" s="68"/>
      <c r="B30" s="108"/>
      <c r="C30" s="4">
        <v>2015</v>
      </c>
      <c r="D30" s="5">
        <f t="shared" ref="D30:D31" si="1">E30+F30+G30</f>
        <v>0</v>
      </c>
      <c r="E30" s="5"/>
      <c r="F30" s="3"/>
      <c r="G30" s="5">
        <v>0</v>
      </c>
      <c r="H30" s="10"/>
      <c r="I30" s="100"/>
      <c r="J30" s="97"/>
    </row>
    <row r="31" spans="1:10" ht="69" customHeight="1" x14ac:dyDescent="0.25">
      <c r="A31" s="69"/>
      <c r="B31" s="109"/>
      <c r="C31" s="4">
        <v>2016</v>
      </c>
      <c r="D31" s="5">
        <f t="shared" si="1"/>
        <v>0</v>
      </c>
      <c r="E31" s="5"/>
      <c r="F31" s="3"/>
      <c r="G31" s="5">
        <v>0</v>
      </c>
      <c r="H31" s="10"/>
      <c r="I31" s="101"/>
      <c r="J31" s="97"/>
    </row>
    <row r="32" spans="1:10" s="50" customFormat="1" ht="24.6" customHeight="1" x14ac:dyDescent="0.25">
      <c r="A32" s="56" t="s">
        <v>20</v>
      </c>
      <c r="B32" s="107" t="s">
        <v>37</v>
      </c>
      <c r="C32" s="4">
        <v>2014</v>
      </c>
      <c r="D32" s="5">
        <f>E32+F32+G32</f>
        <v>427.88600000000002</v>
      </c>
      <c r="E32" s="5"/>
      <c r="F32" s="3"/>
      <c r="G32" s="5">
        <v>427.88600000000002</v>
      </c>
      <c r="H32" s="10"/>
      <c r="I32" s="99" t="s">
        <v>8</v>
      </c>
      <c r="J32" s="97"/>
    </row>
    <row r="33" spans="1:11" s="50" customFormat="1" ht="18.95" customHeight="1" x14ac:dyDescent="0.25">
      <c r="A33" s="57"/>
      <c r="B33" s="108"/>
      <c r="C33" s="4">
        <v>2015</v>
      </c>
      <c r="D33" s="5">
        <v>288.79000000000002</v>
      </c>
      <c r="E33" s="5"/>
      <c r="F33" s="3"/>
      <c r="G33" s="5">
        <v>288.79000000000002</v>
      </c>
      <c r="H33" s="10"/>
      <c r="I33" s="100"/>
      <c r="J33" s="97"/>
    </row>
    <row r="34" spans="1:11" s="50" customFormat="1" ht="36.950000000000003" customHeight="1" x14ac:dyDescent="0.25">
      <c r="A34" s="58"/>
      <c r="B34" s="109"/>
      <c r="C34" s="4">
        <v>2016</v>
      </c>
      <c r="D34" s="5">
        <v>265</v>
      </c>
      <c r="E34" s="5"/>
      <c r="F34" s="3"/>
      <c r="G34" s="5">
        <v>265</v>
      </c>
      <c r="H34" s="10"/>
      <c r="I34" s="101"/>
      <c r="J34" s="97"/>
    </row>
    <row r="35" spans="1:11" ht="35.25" customHeight="1" x14ac:dyDescent="0.25">
      <c r="A35" s="56" t="s">
        <v>21</v>
      </c>
      <c r="B35" s="107" t="s">
        <v>35</v>
      </c>
      <c r="C35" s="4">
        <v>2014</v>
      </c>
      <c r="D35" s="5">
        <f>E35+F35+G35</f>
        <v>20</v>
      </c>
      <c r="E35" s="5"/>
      <c r="F35" s="3"/>
      <c r="G35" s="5">
        <v>20</v>
      </c>
      <c r="H35" s="10"/>
      <c r="I35" s="99" t="s">
        <v>8</v>
      </c>
      <c r="J35" s="97"/>
    </row>
    <row r="36" spans="1:11" ht="29.25" customHeight="1" x14ac:dyDescent="0.25">
      <c r="A36" s="57"/>
      <c r="B36" s="108"/>
      <c r="C36" s="4">
        <v>2015</v>
      </c>
      <c r="D36" s="5">
        <f t="shared" ref="D36:D37" si="2">E36+F36+G36</f>
        <v>0</v>
      </c>
      <c r="E36" s="5"/>
      <c r="F36" s="3"/>
      <c r="G36" s="5">
        <v>0</v>
      </c>
      <c r="H36" s="10"/>
      <c r="I36" s="100"/>
      <c r="J36" s="97"/>
    </row>
    <row r="37" spans="1:11" ht="35.25" customHeight="1" x14ac:dyDescent="0.25">
      <c r="A37" s="58"/>
      <c r="B37" s="109"/>
      <c r="C37" s="4">
        <v>2016</v>
      </c>
      <c r="D37" s="5">
        <f t="shared" si="2"/>
        <v>0</v>
      </c>
      <c r="E37" s="5"/>
      <c r="F37" s="3"/>
      <c r="G37" s="5">
        <v>0</v>
      </c>
      <c r="H37" s="10"/>
      <c r="I37" s="101"/>
      <c r="J37" s="97"/>
    </row>
    <row r="38" spans="1:11" ht="14.45" customHeight="1" x14ac:dyDescent="0.25">
      <c r="A38" s="56" t="s">
        <v>31</v>
      </c>
      <c r="B38" s="107" t="s">
        <v>23</v>
      </c>
      <c r="C38" s="4">
        <v>2014</v>
      </c>
      <c r="D38" s="5">
        <f>E38+F38+G38</f>
        <v>0</v>
      </c>
      <c r="E38" s="5"/>
      <c r="F38" s="3"/>
      <c r="G38" s="5">
        <v>0</v>
      </c>
      <c r="H38" s="10"/>
      <c r="I38" s="59" t="s">
        <v>8</v>
      </c>
      <c r="J38" s="97"/>
    </row>
    <row r="39" spans="1:11" ht="16.149999999999999" customHeight="1" x14ac:dyDescent="0.25">
      <c r="A39" s="57"/>
      <c r="B39" s="108"/>
      <c r="C39" s="4">
        <v>2015</v>
      </c>
      <c r="D39" s="5">
        <f t="shared" ref="D39:D41" si="3">E39+F39+G39</f>
        <v>0</v>
      </c>
      <c r="E39" s="5"/>
      <c r="F39" s="3"/>
      <c r="G39" s="5">
        <v>0</v>
      </c>
      <c r="H39" s="10"/>
      <c r="I39" s="59"/>
      <c r="J39" s="97"/>
    </row>
    <row r="40" spans="1:11" ht="39" customHeight="1" x14ac:dyDescent="0.25">
      <c r="A40" s="58"/>
      <c r="B40" s="109"/>
      <c r="C40" s="4">
        <v>2016</v>
      </c>
      <c r="D40" s="5">
        <v>4165.8094199999996</v>
      </c>
      <c r="E40" s="5"/>
      <c r="F40" s="3"/>
      <c r="G40" s="5">
        <v>4165.8094199999996</v>
      </c>
      <c r="H40" s="10"/>
      <c r="I40" s="59"/>
      <c r="J40" s="97"/>
      <c r="K40" s="52"/>
    </row>
    <row r="41" spans="1:11" ht="31.5" customHeight="1" x14ac:dyDescent="0.25">
      <c r="A41" s="20" t="s">
        <v>38</v>
      </c>
      <c r="B41" s="31" t="s">
        <v>39</v>
      </c>
      <c r="C41" s="4">
        <v>2015</v>
      </c>
      <c r="D41" s="5">
        <f t="shared" si="3"/>
        <v>227</v>
      </c>
      <c r="E41" s="5"/>
      <c r="F41" s="3"/>
      <c r="G41" s="5">
        <v>227</v>
      </c>
      <c r="H41" s="10"/>
      <c r="I41" s="36" t="s">
        <v>8</v>
      </c>
      <c r="J41" s="98"/>
    </row>
    <row r="42" spans="1:11" ht="75" customHeight="1" x14ac:dyDescent="0.25">
      <c r="A42" s="19" t="s">
        <v>51</v>
      </c>
      <c r="B42" s="37" t="s">
        <v>34</v>
      </c>
      <c r="C42" s="4">
        <v>2015</v>
      </c>
      <c r="D42" s="5">
        <v>952</v>
      </c>
      <c r="E42" s="5"/>
      <c r="F42" s="3"/>
      <c r="G42" s="5">
        <v>952</v>
      </c>
      <c r="H42" s="10"/>
      <c r="I42" s="16" t="s">
        <v>8</v>
      </c>
      <c r="J42" s="12"/>
    </row>
    <row r="43" spans="1:11" x14ac:dyDescent="0.25">
      <c r="A43" s="56"/>
      <c r="B43" s="51" t="s">
        <v>32</v>
      </c>
      <c r="C43" s="4" t="s">
        <v>25</v>
      </c>
      <c r="D43" s="5">
        <f>E43+F43+G43</f>
        <v>25900.004809999999</v>
      </c>
      <c r="E43" s="5"/>
      <c r="F43" s="3"/>
      <c r="G43" s="5">
        <f>SUM(G26:G42)</f>
        <v>25900.004809999999</v>
      </c>
      <c r="H43" s="10"/>
      <c r="I43" s="11"/>
      <c r="J43" s="12"/>
    </row>
    <row r="44" spans="1:11" x14ac:dyDescent="0.25">
      <c r="A44" s="57"/>
      <c r="B44" s="107" t="s">
        <v>13</v>
      </c>
      <c r="C44" s="4">
        <v>2014</v>
      </c>
      <c r="D44" s="5">
        <f>E44+F44+G44</f>
        <v>1285.6391400000002</v>
      </c>
      <c r="E44" s="5"/>
      <c r="F44" s="3"/>
      <c r="G44" s="5">
        <f>G38+G35+G32+G29+G26</f>
        <v>1285.6391400000002</v>
      </c>
      <c r="H44" s="10"/>
      <c r="I44" s="11"/>
      <c r="J44" s="12"/>
    </row>
    <row r="45" spans="1:11" x14ac:dyDescent="0.25">
      <c r="A45" s="57"/>
      <c r="B45" s="108"/>
      <c r="C45" s="4">
        <v>2015</v>
      </c>
      <c r="D45" s="5">
        <f>E45+F45+G45</f>
        <v>4074.0562500000001</v>
      </c>
      <c r="E45" s="5"/>
      <c r="F45" s="3"/>
      <c r="G45" s="5">
        <f>G39+G36+G33+G30+G27+G41+G42</f>
        <v>4074.0562500000001</v>
      </c>
      <c r="H45" s="10"/>
      <c r="I45" s="11"/>
      <c r="J45" s="12"/>
    </row>
    <row r="46" spans="1:11" x14ac:dyDescent="0.25">
      <c r="A46" s="58"/>
      <c r="B46" s="109"/>
      <c r="C46" s="4">
        <v>2016</v>
      </c>
      <c r="D46" s="5">
        <f>E46+F46+G46</f>
        <v>20540.309419999998</v>
      </c>
      <c r="E46" s="5"/>
      <c r="F46" s="3"/>
      <c r="G46" s="5">
        <f>G40+G37+G34+G31+G28</f>
        <v>20540.309419999998</v>
      </c>
      <c r="H46" s="10"/>
      <c r="I46" s="18"/>
      <c r="J46" s="12"/>
    </row>
    <row r="47" spans="1:11" x14ac:dyDescent="0.25">
      <c r="A47" s="53"/>
      <c r="B47" s="10" t="s">
        <v>9</v>
      </c>
      <c r="C47" s="9" t="s">
        <v>10</v>
      </c>
      <c r="D47" s="5">
        <f>G47+F47</f>
        <v>26899.631149999997</v>
      </c>
      <c r="E47" s="5"/>
      <c r="F47" s="3"/>
      <c r="G47" s="5">
        <f>SUM(G48:G50)</f>
        <v>26899.631149999997</v>
      </c>
      <c r="H47" s="3"/>
      <c r="I47" s="16"/>
      <c r="J47" s="3"/>
    </row>
    <row r="48" spans="1:11" x14ac:dyDescent="0.25">
      <c r="A48" s="54"/>
      <c r="B48" s="42" t="s">
        <v>26</v>
      </c>
      <c r="C48" s="9">
        <v>2014</v>
      </c>
      <c r="D48" s="5">
        <f>G48+F48</f>
        <v>1294.3654800000002</v>
      </c>
      <c r="E48" s="5"/>
      <c r="F48" s="3"/>
      <c r="G48" s="5">
        <f>G44+G20</f>
        <v>1294.3654800000002</v>
      </c>
      <c r="H48" s="7"/>
      <c r="I48" s="16"/>
      <c r="J48" s="7"/>
    </row>
    <row r="49" spans="1:10" x14ac:dyDescent="0.25">
      <c r="A49" s="54"/>
      <c r="B49" s="42"/>
      <c r="C49" s="9">
        <v>2015</v>
      </c>
      <c r="D49" s="5">
        <f t="shared" ref="D49" si="4">G49+F49</f>
        <v>4081.4562500000002</v>
      </c>
      <c r="E49" s="5"/>
      <c r="F49" s="3"/>
      <c r="G49" s="5">
        <f>G45+G21</f>
        <v>4081.4562500000002</v>
      </c>
      <c r="H49" s="7"/>
      <c r="I49" s="13"/>
      <c r="J49" s="7"/>
    </row>
    <row r="50" spans="1:10" ht="15.75" thickBot="1" x14ac:dyDescent="0.3">
      <c r="A50" s="55"/>
      <c r="B50" s="43"/>
      <c r="C50" s="9">
        <v>2016</v>
      </c>
      <c r="D50" s="5">
        <f>SUM(E50:G50)</f>
        <v>21523.809419999998</v>
      </c>
      <c r="E50" s="5"/>
      <c r="F50" s="3"/>
      <c r="G50" s="5">
        <f>G46+G22</f>
        <v>21523.809419999998</v>
      </c>
      <c r="H50" s="8"/>
      <c r="I50" s="14"/>
      <c r="J50" s="8"/>
    </row>
    <row r="51" spans="1:10" x14ac:dyDescent="0.25">
      <c r="A51" s="25"/>
      <c r="B51" s="30"/>
      <c r="C51" s="26"/>
      <c r="D51" s="27"/>
      <c r="E51" s="27"/>
      <c r="F51" s="28"/>
      <c r="G51" s="27"/>
      <c r="H51" s="28"/>
      <c r="I51" s="29"/>
      <c r="J51" s="28"/>
    </row>
    <row r="52" spans="1:10" x14ac:dyDescent="0.25">
      <c r="B52" s="17" t="s">
        <v>55</v>
      </c>
    </row>
  </sheetData>
  <mergeCells count="44">
    <mergeCell ref="B24:J24"/>
    <mergeCell ref="B25:J25"/>
    <mergeCell ref="I29:I31"/>
    <mergeCell ref="G1:J1"/>
    <mergeCell ref="D6:D8"/>
    <mergeCell ref="C6:C8"/>
    <mergeCell ref="B29:B31"/>
    <mergeCell ref="B9:J9"/>
    <mergeCell ref="B10:J10"/>
    <mergeCell ref="B11:J11"/>
    <mergeCell ref="B23:J23"/>
    <mergeCell ref="J26:J41"/>
    <mergeCell ref="E6:H6"/>
    <mergeCell ref="A4:J4"/>
    <mergeCell ref="J12:J18"/>
    <mergeCell ref="H7:H8"/>
    <mergeCell ref="I12:I18"/>
    <mergeCell ref="G2:I2"/>
    <mergeCell ref="A12:A14"/>
    <mergeCell ref="B20:B22"/>
    <mergeCell ref="A29:A31"/>
    <mergeCell ref="A35:A37"/>
    <mergeCell ref="B12:B14"/>
    <mergeCell ref="A26:A28"/>
    <mergeCell ref="B26:B28"/>
    <mergeCell ref="A3:J3"/>
    <mergeCell ref="I6:I8"/>
    <mergeCell ref="J6:J8"/>
    <mergeCell ref="E7:E8"/>
    <mergeCell ref="F7:G7"/>
    <mergeCell ref="A5:H5"/>
    <mergeCell ref="A6:A8"/>
    <mergeCell ref="B6:B8"/>
    <mergeCell ref="A47:A50"/>
    <mergeCell ref="A38:A40"/>
    <mergeCell ref="A32:A34"/>
    <mergeCell ref="A43:A46"/>
    <mergeCell ref="I38:I40"/>
    <mergeCell ref="B44:B46"/>
    <mergeCell ref="I35:I37"/>
    <mergeCell ref="I32:I34"/>
    <mergeCell ref="B38:B40"/>
    <mergeCell ref="B32:B34"/>
    <mergeCell ref="B35:B37"/>
  </mergeCells>
  <pageMargins left="0.59055118110236227" right="0.39370078740157483" top="0.39370078740157483" bottom="0.39370078740157483" header="0.31496062992125984" footer="0.31496062992125984"/>
  <pageSetup paperSize="9" scale="82" fitToHeight="0" orientation="landscape" verticalDpi="0" r:id="rId1"/>
  <rowBreaks count="2" manualBreakCount="2">
    <brk id="22" max="10" man="1"/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</cp:lastModifiedBy>
  <cp:lastPrinted>2016-09-13T10:37:03Z</cp:lastPrinted>
  <dcterms:created xsi:type="dcterms:W3CDTF">2015-02-13T05:46:39Z</dcterms:created>
  <dcterms:modified xsi:type="dcterms:W3CDTF">2016-09-21T05:33:15Z</dcterms:modified>
</cp:coreProperties>
</file>