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715"/>
  </bookViews>
  <sheets>
    <sheet name="РЕСУРСНОЕ ОБЕСП," sheetId="7" r:id="rId1"/>
    <sheet name="соц. поддержка" sheetId="1" r:id="rId2"/>
    <sheet name="организация досуга" sheetId="6" r:id="rId3"/>
    <sheet name="молодежь города" sheetId="4" r:id="rId4"/>
    <sheet name="временная занятость" sheetId="5" r:id="rId5"/>
  </sheets>
  <externalReferences>
    <externalReference r:id="rId6"/>
  </externalReferences>
  <definedNames>
    <definedName name="Excel_BuiltIn_Print_Area" localSheetId="4">'временная занятость'!$A$1:$L$57</definedName>
    <definedName name="Excel_BuiltIn_Print_Area" localSheetId="3">'молодежь города'!$A$1:$M$147</definedName>
    <definedName name="Excel_BuiltIn_Print_Area" localSheetId="0">'РЕСУРСНОЕ ОБЕСП,'!$A$2:$K$41</definedName>
    <definedName name="Excel_BuiltIn_Print_Area" localSheetId="1">'соц. поддержка'!$A$2:$L$11</definedName>
    <definedName name="_xlnm.Print_Area" localSheetId="4">'временная занятость'!$A$1:$L$57</definedName>
    <definedName name="_xlnm.Print_Area" localSheetId="0">'РЕСУРСНОЕ ОБЕСП,'!$A$1:$K$41</definedName>
    <definedName name="_xlnm.Print_Area" localSheetId="1">'соц. поддержка'!$A$1:$L$58</definedName>
  </definedNames>
  <calcPr calcId="124519"/>
</workbook>
</file>

<file path=xl/calcChain.xml><?xml version="1.0" encoding="utf-8"?>
<calcChain xmlns="http://schemas.openxmlformats.org/spreadsheetml/2006/main">
  <c r="D11" i="7"/>
  <c r="I21"/>
  <c r="I19"/>
  <c r="I18"/>
  <c r="D21"/>
  <c r="D56" i="5" l="1"/>
  <c r="D40" i="7" s="1"/>
  <c r="I40" s="1"/>
  <c r="E146" i="4"/>
  <c r="E145"/>
  <c r="D34" i="7" s="1"/>
  <c r="I34" s="1"/>
  <c r="D52" i="6"/>
  <c r="D51"/>
  <c r="D25" i="7" s="1"/>
  <c r="D50" i="6"/>
  <c r="D24" i="7" s="1"/>
  <c r="I24" s="1"/>
  <c r="D57" i="1"/>
  <c r="D13" i="7" s="1"/>
  <c r="I13" s="1"/>
  <c r="D56" i="1"/>
  <c r="D55"/>
  <c r="D18" i="7" s="1"/>
  <c r="I52" i="6" l="1"/>
  <c r="J146" i="4"/>
  <c r="I56" i="5"/>
  <c r="D19" i="7"/>
  <c r="D26"/>
  <c r="I57" i="1"/>
  <c r="D20" i="7"/>
  <c r="I26"/>
  <c r="I53" i="5"/>
  <c r="I37" i="7" s="1"/>
  <c r="D49" i="6"/>
  <c r="D23" i="7" s="1"/>
  <c r="D54" i="1"/>
  <c r="J143" i="4"/>
  <c r="I31" i="7" s="1"/>
  <c r="D39"/>
  <c r="I39" s="1"/>
  <c r="I38"/>
  <c r="I36"/>
  <c r="J32"/>
  <c r="J31"/>
  <c r="J30"/>
  <c r="J35" s="1"/>
  <c r="I30"/>
  <c r="I25"/>
  <c r="I22"/>
  <c r="J18"/>
  <c r="J17"/>
  <c r="I17"/>
  <c r="D17"/>
  <c r="J16"/>
  <c r="J21" s="1"/>
  <c r="I16"/>
  <c r="H11"/>
  <c r="I9"/>
  <c r="I51" i="6"/>
  <c r="I50"/>
  <c r="I49"/>
  <c r="I23" i="7" s="1"/>
  <c r="I48" i="6"/>
  <c r="D48"/>
  <c r="J50"/>
  <c r="J49"/>
  <c r="J48"/>
  <c r="J53" s="1"/>
  <c r="D44"/>
  <c r="I54" i="1"/>
  <c r="I53"/>
  <c r="I56"/>
  <c r="I55"/>
  <c r="D40"/>
  <c r="D53" s="1"/>
  <c r="D58" s="1"/>
  <c r="D41"/>
  <c r="D42"/>
  <c r="I53" i="6" l="1"/>
  <c r="D53"/>
  <c r="I41" i="7"/>
  <c r="I58" i="1"/>
  <c r="I27" i="7"/>
  <c r="I10"/>
  <c r="J9"/>
  <c r="J14" s="1"/>
  <c r="D30"/>
  <c r="D16"/>
  <c r="D22"/>
  <c r="D27" s="1"/>
  <c r="D36"/>
  <c r="D9" l="1"/>
  <c r="J55" i="1"/>
  <c r="J54"/>
  <c r="J53"/>
  <c r="J58" s="1"/>
  <c r="I55" i="5" l="1"/>
  <c r="D53"/>
  <c r="D37" i="7" s="1"/>
  <c r="D26" i="5"/>
  <c r="D36"/>
  <c r="D44"/>
  <c r="I52"/>
  <c r="D54"/>
  <c r="D38" i="7" s="1"/>
  <c r="I54" i="5"/>
  <c r="D55"/>
  <c r="E12" i="4"/>
  <c r="E22"/>
  <c r="E28"/>
  <c r="E37"/>
  <c r="E88"/>
  <c r="E99"/>
  <c r="E100"/>
  <c r="E101"/>
  <c r="E144" s="1"/>
  <c r="E104"/>
  <c r="J142"/>
  <c r="K142"/>
  <c r="K147" s="1"/>
  <c r="J145"/>
  <c r="D41" i="7" l="1"/>
  <c r="D32"/>
  <c r="I32" s="1"/>
  <c r="I11" s="1"/>
  <c r="J144" i="4"/>
  <c r="J147" s="1"/>
  <c r="D33" i="7"/>
  <c r="I33" s="1"/>
  <c r="I35" s="1"/>
  <c r="D12"/>
  <c r="I12" s="1"/>
  <c r="I14" s="1"/>
  <c r="I57" i="5"/>
  <c r="E143" i="4"/>
  <c r="D10" i="7" s="1"/>
  <c r="D52" i="5"/>
  <c r="D57" s="1"/>
  <c r="E142" i="4"/>
  <c r="D14" i="7" l="1"/>
  <c r="E147" i="4"/>
  <c r="D31" i="7"/>
  <c r="D35" s="1"/>
</calcChain>
</file>

<file path=xl/sharedStrings.xml><?xml version="1.0" encoding="utf-8"?>
<sst xmlns="http://schemas.openxmlformats.org/spreadsheetml/2006/main" count="1515" uniqueCount="199">
  <si>
    <t>№ п/п</t>
  </si>
  <si>
    <t>Наименование мероприятия</t>
  </si>
  <si>
    <t>Срок исполнения</t>
  </si>
  <si>
    <t>В том числе:</t>
  </si>
  <si>
    <t>Внебюджетные средства</t>
  </si>
  <si>
    <t>Субвенции</t>
  </si>
  <si>
    <t>Субсидии, иные межбюджетные трансферты</t>
  </si>
  <si>
    <t>Другие собственные доходы</t>
  </si>
  <si>
    <t>1.</t>
  </si>
  <si>
    <t>-</t>
  </si>
  <si>
    <t>Итого по Подпрограмме</t>
  </si>
  <si>
    <t xml:space="preserve">4. Перечень мероприятий муниципальной подпрограммы "Социальная поддержка детей, оказавшихся в трудной жизненной ситуации" </t>
  </si>
  <si>
    <t>Основное мероприятие "Адресная помощь детям-инвалидам, семьям с детьми инвалидами, многодетным семьям"</t>
  </si>
  <si>
    <t>Социальная помощь детям – инвалидам, страдающим сахарным диабетом в тяжелой форме, из семей, находящихся в трудной жизненной ситуации, на медицинские средства и изделия медицинского назначения</t>
  </si>
  <si>
    <t xml:space="preserve"> МКУ «Комитет по культуре  и спорту»</t>
  </si>
  <si>
    <t>2.</t>
  </si>
  <si>
    <t>Организация  культурно-спортивных программ для детей-инвалидов</t>
  </si>
  <si>
    <t>МКУ «Комитет по культуре  и спорту»</t>
  </si>
  <si>
    <t>Проведение не менее 4 мероприятий в год</t>
  </si>
  <si>
    <t>3.</t>
  </si>
  <si>
    <t>Организация и проведение чествования семей, родивших 3-его и последующего ребенка, двойню</t>
  </si>
  <si>
    <t>Поднятие престижа многодетных семей, пропаганда семейных ценностей </t>
  </si>
  <si>
    <t>4.</t>
  </si>
  <si>
    <t xml:space="preserve">Оказание адресной социальной помощи  семьям  с детьми, оказавшимися в трудной жизненной ситуации
</t>
  </si>
  <si>
    <t xml:space="preserve">Фонд социальной поддержки населения
(ФСНП)
</t>
  </si>
  <si>
    <t>5.</t>
  </si>
  <si>
    <t>Проведение городских мероприятий, посвященных Дню инвалида</t>
  </si>
  <si>
    <t xml:space="preserve">         МКУ «Комитет по                 культуре и спорту»                      </t>
  </si>
  <si>
    <t>6.</t>
  </si>
  <si>
    <t>Организация городских спортивных мероприятий и участие в областных мероприятиях для людей с ограниченными возможностями</t>
  </si>
  <si>
    <t>МКУ «Комитет по культуре и спорту»</t>
  </si>
  <si>
    <t>7.</t>
  </si>
  <si>
    <t>Проведение благотворительной городской Новогодней елки для детей с инвалидностью</t>
  </si>
  <si>
    <t>8.</t>
  </si>
  <si>
    <t>Организация поездок для членов Радужного отделения всероссийского общества инвалидов</t>
  </si>
  <si>
    <t>9.</t>
  </si>
  <si>
    <t>Организация  культурно-развлекательных программ для детей-инвалидов</t>
  </si>
  <si>
    <t>МБУК «Общедоступная библиотека»</t>
  </si>
  <si>
    <t>Организация не менее 5 программ в год</t>
  </si>
  <si>
    <t>10.</t>
  </si>
  <si>
    <t>Приобретение комплекта развивающих игр для детей – инвалидов, посещающих МБУК «Общедоступная библиотека»</t>
  </si>
  <si>
    <t>Оснащение детской библиотеки для посещения детьми с инвалидностью, создание условий для адаптации и социализации детей-инвалидов</t>
  </si>
  <si>
    <t>ИТОГО по Подпрограмме</t>
  </si>
  <si>
    <t>4. Перечень мероприятий муниципальной подпрограммы«Организация досуга и воспитание детей»</t>
  </si>
  <si>
    <t>Объем финанси-рования (тыс. руб.)</t>
  </si>
  <si>
    <t>Основное мероприятие "Организация мероприятий для семей с детьми"</t>
  </si>
  <si>
    <t>Проведение городских праздников:   -Дня семьи;  - Международного Дня защиты детей;  - Дня матери;  -Дня пап;  - Дня семьи, любви и верности (Дня почитания муромских святых Петра и Февроньи)</t>
  </si>
  <si>
    <t>Организация не менее 5 праздничных городских семейных мероприятий</t>
  </si>
  <si>
    <t>Проведение городских акций для детей и молодежи</t>
  </si>
  <si>
    <t>Приобретение и пошив сценических костюмов для детских образцовых коллективов</t>
  </si>
  <si>
    <t>МБУК КЦ "Досуг</t>
  </si>
  <si>
    <t>Создание  условий для занятий творчеством воспитанников детских образцовых коллективов, организация досуга для детей</t>
  </si>
  <si>
    <t>Организация работы молодежной дискотеки в летний сезон в городском парке без входных билетов (расходы на заработную плату работникам дискотеки). Приобретение музыкальной аппаратуры</t>
  </si>
  <si>
    <t>МБУК Парк культуры и отдыха</t>
  </si>
  <si>
    <t>Организация досуговой деятельности подростков в летний период, проведение еженедельных городских дискотек</t>
  </si>
  <si>
    <t>Организация работы детских аттракционов в летний сезон:</t>
  </si>
  <si>
    <t>Организация досуговой деятельности подростков в летний период, обеспечение работы детских аттракционов 6 дней в неделю</t>
  </si>
  <si>
    <t>- доплата работникам, обслуживающим аттракционы;</t>
  </si>
  <si>
    <t>- освидетельствование технической эксплуатации аттракционов</t>
  </si>
  <si>
    <t>4. Перечень мероприятий муниципальной подпрограммы «Молодёжь города»</t>
  </si>
  <si>
    <t>Основное мероприятие "Гражданин России"</t>
  </si>
  <si>
    <t>Акция «Мы граждане – России» по вручению паспортов несовершеннолетним гражданам (приобретение цветов, сувениров, подарков)</t>
  </si>
  <si>
    <t>Повышение уровня гражданского самосознания подростков, формирование уважения к государственным символам России, проведение ежегодно не менее 4 церемоний</t>
  </si>
  <si>
    <t>Участие поискового отряда «Гром», членов Ассоциации поисковых отрядов «Гром» Владимирской области в Вахтах Памяти, поиске и захоронении останков бойцов Советской армии, погибших в период Великой Отечественной войны:                                                                             - транспортные расходы;                                            - командировочные расходы;                                           - материальное обеспечение</t>
  </si>
  <si>
    <t xml:space="preserve"> Управление образования </t>
  </si>
  <si>
    <t>Финансирование международного военно-патриотического фестиваля "Память из пламяни"</t>
  </si>
  <si>
    <t>Фонд социальной поддержки населения</t>
  </si>
  <si>
    <t>Участие молодежи в патриотических мероприятиях</t>
  </si>
  <si>
    <t>Проведение акций среди молодёжи, посвящённых памятным датам (приобретение цветов, сувениров и т.д.)</t>
  </si>
  <si>
    <t>Воспитание у молодёжи любви к Отечеству, малой родине, формирование чувства гордости за великие исторические события </t>
  </si>
  <si>
    <t>Основное мероприятие " Молодежная инициатива"</t>
  </si>
  <si>
    <t xml:space="preserve">5. </t>
  </si>
  <si>
    <t>Активизация деятельности молодежных и детских объединений и организаций</t>
  </si>
  <si>
    <t>Реализация проекта – победителя областного конкурса проектов «Важное дело»</t>
  </si>
  <si>
    <t>Управление образования</t>
  </si>
  <si>
    <t>Выборы в Молодёжный Парламент; Проведение заседаний, семинаров, слётов, школ для молодых парламентариев, молодёжного актива (оплата транспортных расходов, учёбы, лекторов и т.д.)</t>
  </si>
  <si>
    <t>Формирование и развитие молодёжного парламентского движения</t>
  </si>
  <si>
    <t>Проведение муниципального этапа и участие в областном конкурсе «Молодые лидеры Владимирского края»</t>
  </si>
  <si>
    <t>Выявление и поощрение молодых людей, обладающих организаторскими способностями и лидерскими качествами</t>
  </si>
  <si>
    <t>Поддержка и развитие ученического самоуправления (приобретение и изготовление символики, организация и проведение слётов, конференций, семинаров детских общественных организаций)</t>
  </si>
  <si>
    <t>Активизация деятельности детских объединений и организаций</t>
  </si>
  <si>
    <t>Организация работы Штаба добровольцев ЗАТО г. Радужный. Проведение добровольческих акций. Участие в областных добровольческих фестивалях, форумах, акциях.</t>
  </si>
  <si>
    <t>Развитие добровольчества                                                  среди молодого поколения</t>
  </si>
  <si>
    <t>11.</t>
  </si>
  <si>
    <t>МКУ «Комитет по культуре  и спорту», Молодёжный Парламент (по согласованию)</t>
  </si>
  <si>
    <t>12.</t>
  </si>
  <si>
    <t>Проведение акций, праздничных и благотворительных мероприятий  для семей с детьми</t>
  </si>
  <si>
    <t>МКУ «Комитет по культуре  и спорту», Молодёжный Парламент ЗАТО г. Радужный (по согласованию)</t>
  </si>
  <si>
    <t>Основное мероприятие " Успех в твоих руках"</t>
  </si>
  <si>
    <t>13.</t>
  </si>
  <si>
    <t>Проведение мероприятий, посвящённых празднованию Дня Молодёжи</t>
  </si>
  <si>
    <t>Формирование позитивного имиджа молодёжи, популяризация её творческих достижений и общественно — полезных инициатив</t>
  </si>
  <si>
    <t>14.</t>
  </si>
  <si>
    <t>Организация выставок творчества представителей молодёжи, поддержка молодёжных объединений, клубов, музыкальных групп</t>
  </si>
  <si>
    <t>Поддержка творческих инициатив молодёжи</t>
  </si>
  <si>
    <t>15.</t>
  </si>
  <si>
    <t>Проведение городских игр «Что? Где? Когда?»</t>
  </si>
  <si>
    <t>Поддержка талантливой молодёжи</t>
  </si>
  <si>
    <t>16.</t>
  </si>
  <si>
    <t>Вручение стипендий  одаренным детям за успехи в учебе, творчестве и спорте</t>
  </si>
  <si>
    <t>Основное мероприятие "Здоровый образ жизни"</t>
  </si>
  <si>
    <t>17.</t>
  </si>
  <si>
    <t>Проведение  акций по профилактике асоциального поведения и пропаганде здорового образа жизни среди молодёжи</t>
  </si>
  <si>
    <t>Формирование установок на здоровый образ жизни подрастающего поколения с использованием творческого потенциала молодёжи</t>
  </si>
  <si>
    <t>18.</t>
  </si>
  <si>
    <t>Проведение мероприятий с участием представителей городской организации Всероссийского общества инвалидов (приобретение сувениров, грамот)</t>
  </si>
  <si>
    <t>Вовлечение молодых людей с ограниченными возможностями в социально значимую деятельность, воспитание толерантности у детей по отношении к инвалидам</t>
  </si>
  <si>
    <t>19.</t>
  </si>
  <si>
    <t>Организация и проведение конференций, круглых столов по вопросам пропаганды здорового образа жизни, профилактики асоциальных явлений в молодёжной среде</t>
  </si>
  <si>
    <t>Повышение уровня квалификации специалистов, обмен опытом успешной работы</t>
  </si>
  <si>
    <t>Основное мероприятие "Информационное пространство"</t>
  </si>
  <si>
    <t>Взаимодействие со средствами массовой информации по созданию информационных передач, сюжетов на телевизионных каналах, тематических  выпусков в печатных средствах массовой информации на молодёжную тематику</t>
  </si>
  <si>
    <t>Формирование позитивного мировосприятия молодёжи, повышение уровня информированности о реализации молодёжной политики</t>
  </si>
  <si>
    <t>21.</t>
  </si>
  <si>
    <t>Участие в областных и проведение городских конференций, круглых столов, семинаров по различным направлениям молодёжной политики (оплата организационных взносов, командировочных расходов, проживания)</t>
  </si>
  <si>
    <t>Повышение профессионального уровня специалистов, работающих с молодёжью, обмен опытом работы</t>
  </si>
  <si>
    <t xml:space="preserve">4. Перечень мероприятий муниципальной подпрограммы«Временная занятость детей и молодёжи» </t>
  </si>
  <si>
    <t>Основное мероприятие "Временное трудоустройство несовершеннолетних граждан"</t>
  </si>
  <si>
    <t>Проведение мелкого ремонта школьной мебели,  уборка скошенной травы, перекопка клумб, посадка цветов, прополка, полив.</t>
  </si>
  <si>
    <t>Управление образования                      (МБОУ СОШ №1,                               МБОУ СОШ №2,                                       МБОУ ДОД ЦВР «Лад»)</t>
  </si>
  <si>
    <t>Благоустройство и озеленение территории,  перекопка клумб, посадка цветов, прополка, полив, вырубка и обрезка кустов, покраска малых форм, уборка территории, участков и прогулочных веранд.</t>
  </si>
  <si>
    <t>Управление образования                           (МБДОУ  ЦРР д/с № 3,                             МБДОУ  ЦРР д/с № 5,                              МБДОУ  ЦРР д/с № 6)</t>
  </si>
  <si>
    <t>Уборка парка от мусора, веток, поливка клумб.</t>
  </si>
  <si>
    <t>МКУ «Комитет по культуре и спорту»    (МБУК Парк  культуры и  отдыха)</t>
  </si>
  <si>
    <t>Благоустройство и озеленение территории,  перекопка клумб, посадка  цветов, прополка, полив.</t>
  </si>
  <si>
    <t>МКУ «Комитет по культуре и спорту» (МБУК ДОД ДШИ)</t>
  </si>
  <si>
    <t>Благоустройство территории, обработка газонов, высев травы, уборка скошенной травы.</t>
  </si>
  <si>
    <t>МКУ «Комитет по культуре и спорту» (МБУК ЦДМ)</t>
  </si>
  <si>
    <t>Благоустройство территории, прилегающей к с/к “Кристалл” и плавательному бассейну, благоустройство территории, прилегающей к лыжной базе</t>
  </si>
  <si>
    <t>МКУ «Комитет по культуре и спорту» (МБОУ ДОД ДЮСШ)</t>
  </si>
  <si>
    <t>Поддержка молодёжного движения студенческих отрядов</t>
  </si>
  <si>
    <t>Развитие студенческого движения стройотрядов</t>
  </si>
  <si>
    <t>Оказание адресной дополнительной социальной поддержки не менее 4 детям – инвалидам из семей, находящихся в трудной жизненной ситуации.</t>
  </si>
  <si>
    <t>Оказание  материальной поддержки не менее 2 детям (согласно утвержденным спискам по обращению граждан в ОСЗН)</t>
  </si>
  <si>
    <t>Проведение мероприятий, посвященных Дню инвалидов не менее 3х</t>
  </si>
  <si>
    <t>Организация и проведение спортивных мероприятий для людей с ограниченными возможностями не менее 3х</t>
  </si>
  <si>
    <t>Организация экскурсий, выездных мероприятий для членов РО ВООИ не менее 1 раза в квартал</t>
  </si>
  <si>
    <t>Увековечение памяти советских воинов, погибших в Великой Отечественной войне, возрождение и развитие воинских традиций  среди молодежи, формирование чувства гордости  к историческим событиям страны, воспитание любви к Отечеству (не менее 2 экспедиций в год)</t>
  </si>
  <si>
    <t>Проведение акции «Подари ребёнку радость» (организация сбора игрушек для детских садов)</t>
  </si>
  <si>
    <t>повышение авторитета семьи и укрепление традиционных семейных ценностей</t>
  </si>
  <si>
    <t>ежемесячно</t>
  </si>
  <si>
    <t>Поддержка талантливых детей и  молодёжи(не менее 10 стипендий и одноразовых выплат)</t>
  </si>
  <si>
    <t>Сокращение подростковой преступности, получение подростками практических знаний основ рабочих профессий, навыков, необходимых в повседневной жизни,
возможность подростка внести свой вклад в семейный бюджет
Обеспеченность рабочими местами несовершеннолетних, состоящих на всех видах профилактического учета:
2017 г. – 100%
2018 г. -  100 %
2019 г. – 100%   2020 г. - 100%</t>
  </si>
  <si>
    <t>Собственных доходов:</t>
  </si>
  <si>
    <t>Всего</t>
  </si>
  <si>
    <t>в том числе</t>
  </si>
  <si>
    <t>из федерального бюджета</t>
  </si>
  <si>
    <t>из областного бюджета</t>
  </si>
  <si>
    <t>Исполнители, соисполнители, ответственные за реализацию программы</t>
  </si>
  <si>
    <t>Ожидаемые показатели оценки эффективности (количественные и качественные)</t>
  </si>
  <si>
    <t>Наименование программы</t>
  </si>
  <si>
    <t>Сроки исполнения</t>
  </si>
  <si>
    <t>Объем финансирования                                            (тыс. руб.)</t>
  </si>
  <si>
    <t xml:space="preserve">Цели:                                                                                                                                                                                                                                                                                                                                    -создание условий для социальной адаптации детей, находящихся в трудной жизненной ситуации;                                                                                                                                                                                                                                     - поддержка детей из многодетных семей и семей, оказавшихся в трудной жизненной ситуации.
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адресная помощь  детям - инвалидам;                                                                                                                                                                                                                                                                                                 -оказание адресной помощи семьям и поднятие престижа многодетных семей.
</t>
  </si>
  <si>
    <t xml:space="preserve">Цель: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 укрепление системы профилактики безнадзорности и правонарушений несовершеннолетних.    
Задача: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организация летнего досуга для детей и подростков.                      
</t>
  </si>
  <si>
    <t xml:space="preserve">МБУК Парк культуры и отдыха
</t>
  </si>
  <si>
    <t>из федерального бюджет</t>
  </si>
  <si>
    <t xml:space="preserve">Цель: содействие развитию и реализации потенциала молодёжи.  </t>
  </si>
  <si>
    <t xml:space="preserve">Задача: формирование и развитие гражданственности и патриотизма молодежи, воспитание уважения к историческому и культурному наследию.                            </t>
  </si>
  <si>
    <t xml:space="preserve">Цель: создание благоприятных условий для комплексного развития и жизнедеятельности детей, поднятие престижа семьи в обществе.                                                                                                                                                                                                                                                                                                                                               
Задача: организация праздничных мероприятий для семей с детьми.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</si>
  <si>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 Цель: содействие развитию и реализации потенциала молодёжи.</t>
  </si>
  <si>
    <t xml:space="preserve"> Задача: повышение общественно-политической активности молодежи, вовлечение ее в управление.</t>
  </si>
  <si>
    <t xml:space="preserve">Цель: содействие развитию и реализации потенциала молодёжи. </t>
  </si>
  <si>
    <t>Задача: участие молодежи в социальных проектах, направленных на поддержку семей с детьми.</t>
  </si>
  <si>
    <t xml:space="preserve"> Цель: содействие развитию и реализации потенциала молодёжи.  </t>
  </si>
  <si>
    <t xml:space="preserve"> Задачи: развитие творческого и интеллектуального потенциала, содействие самореализации молодежи в различных областях интеллектуальной и творческой деятельности.</t>
  </si>
  <si>
    <t xml:space="preserve"> Цель: содействие развитию и реализации потенциала молодёжи. </t>
  </si>
  <si>
    <t xml:space="preserve"> Задачи: формирование информационных ресурсов, обеспечивающих позитивную социализацию молодежи города. </t>
  </si>
  <si>
    <t>Задача: профилактика асоциального поведения в молодёжной среде.</t>
  </si>
  <si>
    <t>Объем финанси-рования    (тыс. руб.)</t>
  </si>
  <si>
    <t xml:space="preserve"> Цель: укрепление системы профилактики безнадзорности и правонарушений несовершеннолетних.</t>
  </si>
  <si>
    <t xml:space="preserve"> Задача: временное трудоустройство несовершеннолетних граждан.</t>
  </si>
  <si>
    <t>3.  Ресурсное обеспечение  программы</t>
  </si>
  <si>
    <t xml:space="preserve">Программа «Создание благоприятных условий для развития молодого поколения ЗАТО г. Радужный Владимирской области» </t>
  </si>
  <si>
    <t>2017 год</t>
  </si>
  <si>
    <t>МКУ «Комитет по     культуре  и спорту», Управление образования, ФСПН, МБУК КЦ «Досуг»,  МБУК Парк,  культуры и отдыха</t>
  </si>
  <si>
    <t>2018 год</t>
  </si>
  <si>
    <t>2019 год</t>
  </si>
  <si>
    <t>2020 год</t>
  </si>
  <si>
    <t>ИТОГО по Программе</t>
  </si>
  <si>
    <t>1.1.</t>
  </si>
  <si>
    <t xml:space="preserve">Подпрограмма  "Социальная поддержка детей, оказавшихся в трудной жизненной ситуации" </t>
  </si>
  <si>
    <t>МКУ «Комитет по культуре  и спорту»,  Управление образования, ФСПН</t>
  </si>
  <si>
    <t xml:space="preserve">    ИТОГО по Подпрограмме</t>
  </si>
  <si>
    <t>1.2.</t>
  </si>
  <si>
    <t xml:space="preserve">Подпрограмма «Организация досуга и воспитание детей» </t>
  </si>
  <si>
    <t>МКУ «Комитет по культуре  и спорту»; МБУК КЦ «Досуг»;  МБУК Парк,  культуры и отдыха.</t>
  </si>
  <si>
    <t>1.3.</t>
  </si>
  <si>
    <t xml:space="preserve">Подпрограмма «Молодёжь города» </t>
  </si>
  <si>
    <t>МКУ «Комитет по культуре  и спорту»; Управление образования; ФСПН</t>
  </si>
  <si>
    <t>1.4.</t>
  </si>
  <si>
    <t xml:space="preserve">Подпрограмма «Временная занятость детей и молодёжи» </t>
  </si>
  <si>
    <t>МКУ «Комитет по культуре  и спорту»; Управление образования</t>
  </si>
  <si>
    <t>Объем финансирования                  (тыс. руб.)</t>
  </si>
  <si>
    <t xml:space="preserve">Проведение городского конкурса социальных проектов молодёжных объединений и организаций, учащихся образовательных учреждений. Участие в аналогичных областных и федеральных конкурсах. </t>
  </si>
  <si>
    <t>Реализация проекта – победителя городского конкурса "Идея проектов - 2018"</t>
  </si>
  <si>
    <t>2017-2021</t>
  </si>
  <si>
    <t>2017-2021 годы</t>
  </si>
  <si>
    <t>2021 год</t>
  </si>
</sst>
</file>

<file path=xl/styles.xml><?xml version="1.0" encoding="utf-8"?>
<styleSheet xmlns="http://schemas.openxmlformats.org/spreadsheetml/2006/main">
  <numFmts count="9">
    <numFmt numFmtId="44" formatCode="_-* #,##0.00&quot;р.&quot;_-;\-* #,##0.00&quot;р.&quot;_-;_-* &quot;-&quot;??&quot;р.&quot;_-;_-@_-"/>
    <numFmt numFmtId="164" formatCode="#,##0.00000"/>
    <numFmt numFmtId="165" formatCode="#,##0.0000"/>
    <numFmt numFmtId="166" formatCode="#,##0.000"/>
    <numFmt numFmtId="167" formatCode="0.0"/>
    <numFmt numFmtId="168" formatCode="0.0000"/>
    <numFmt numFmtId="169" formatCode="0.00000"/>
    <numFmt numFmtId="170" formatCode="0.000"/>
    <numFmt numFmtId="171" formatCode="#,##0.000000"/>
  </numFmts>
  <fonts count="16">
    <font>
      <sz val="11"/>
      <color indexed="8"/>
      <name val="Calibri"/>
      <family val="2"/>
      <charset val="204"/>
    </font>
    <font>
      <sz val="13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362">
    <xf numFmtId="0" fontId="0" fillId="0" borderId="0" xfId="0"/>
    <xf numFmtId="0" fontId="1" fillId="0" borderId="0" xfId="0" applyFont="1"/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67" fontId="8" fillId="0" borderId="10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165" fontId="8" fillId="0" borderId="30" xfId="0" applyNumberFormat="1" applyFont="1" applyFill="1" applyBorder="1" applyAlignment="1">
      <alignment horizontal="center" vertical="center" wrapText="1"/>
    </xf>
    <xf numFmtId="2" fontId="8" fillId="0" borderId="30" xfId="0" applyNumberFormat="1" applyFont="1" applyFill="1" applyBorder="1" applyAlignment="1">
      <alignment horizontal="center" vertical="center" wrapText="1"/>
    </xf>
    <xf numFmtId="168" fontId="8" fillId="0" borderId="30" xfId="0" applyNumberFormat="1" applyFont="1" applyFill="1" applyBorder="1" applyAlignment="1">
      <alignment horizontal="center" vertical="center" wrapText="1"/>
    </xf>
    <xf numFmtId="167" fontId="8" fillId="0" borderId="30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169" fontId="3" fillId="0" borderId="10" xfId="0" applyNumberFormat="1" applyFont="1" applyFill="1" applyBorder="1" applyAlignment="1">
      <alignment horizontal="center" vertical="center" wrapText="1"/>
    </xf>
    <xf numFmtId="164" fontId="8" fillId="0" borderId="30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9" fontId="8" fillId="0" borderId="3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166" fontId="5" fillId="0" borderId="10" xfId="0" applyNumberFormat="1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4" fillId="0" borderId="30" xfId="0" applyNumberFormat="1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/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top" wrapText="1"/>
    </xf>
    <xf numFmtId="4" fontId="6" fillId="0" borderId="10" xfId="0" applyNumberFormat="1" applyFont="1" applyFill="1" applyBorder="1" applyAlignment="1">
      <alignment horizontal="center" vertical="center" wrapText="1"/>
    </xf>
    <xf numFmtId="166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167" fontId="2" fillId="0" borderId="2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166" fontId="2" fillId="0" borderId="45" xfId="0" applyNumberFormat="1" applyFont="1" applyFill="1" applyBorder="1" applyAlignment="1">
      <alignment horizontal="center" vertical="center" wrapText="1"/>
    </xf>
    <xf numFmtId="4" fontId="2" fillId="0" borderId="45" xfId="0" applyNumberFormat="1" applyFont="1" applyFill="1" applyBorder="1" applyAlignment="1">
      <alignment horizontal="center" vertical="center" wrapText="1"/>
    </xf>
    <xf numFmtId="4" fontId="6" fillId="0" borderId="47" xfId="0" applyNumberFormat="1" applyFont="1" applyFill="1" applyBorder="1" applyAlignment="1">
      <alignment horizontal="center" vertical="center" wrapText="1"/>
    </xf>
    <xf numFmtId="166" fontId="2" fillId="0" borderId="46" xfId="0" applyNumberFormat="1" applyFont="1" applyFill="1" applyBorder="1" applyAlignment="1">
      <alignment horizontal="center" vertical="center" wrapText="1"/>
    </xf>
    <xf numFmtId="4" fontId="2" fillId="0" borderId="48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top" wrapText="1"/>
    </xf>
    <xf numFmtId="170" fontId="10" fillId="0" borderId="10" xfId="0" applyNumberFormat="1" applyFont="1" applyFill="1" applyBorder="1" applyAlignment="1">
      <alignment horizontal="center" vertical="center" wrapText="1"/>
    </xf>
    <xf numFmtId="2" fontId="10" fillId="0" borderId="10" xfId="0" applyNumberFormat="1" applyFont="1" applyFill="1" applyBorder="1" applyAlignment="1">
      <alignment horizontal="center" vertical="center" wrapText="1"/>
    </xf>
    <xf numFmtId="166" fontId="10" fillId="0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2" fontId="14" fillId="0" borderId="10" xfId="0" applyNumberFormat="1" applyFont="1" applyFill="1" applyBorder="1" applyAlignment="1">
      <alignment horizontal="center" vertical="center" wrapText="1"/>
    </xf>
    <xf numFmtId="166" fontId="14" fillId="0" borderId="10" xfId="0" applyNumberFormat="1" applyFont="1" applyFill="1" applyBorder="1" applyAlignment="1">
      <alignment horizontal="center" vertical="center" wrapText="1"/>
    </xf>
    <xf numFmtId="169" fontId="10" fillId="0" borderId="10" xfId="0" applyNumberFormat="1" applyFont="1" applyFill="1" applyBorder="1" applyAlignment="1">
      <alignment horizontal="center" vertical="center" wrapText="1"/>
    </xf>
    <xf numFmtId="2" fontId="9" fillId="0" borderId="10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66" fontId="10" fillId="0" borderId="11" xfId="0" applyNumberFormat="1" applyFont="1" applyFill="1" applyBorder="1" applyAlignment="1">
      <alignment horizontal="center" vertical="center" wrapText="1"/>
    </xf>
    <xf numFmtId="2" fontId="9" fillId="0" borderId="11" xfId="0" applyNumberFormat="1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169" fontId="9" fillId="0" borderId="24" xfId="0" applyNumberFormat="1" applyFont="1" applyFill="1" applyBorder="1" applyAlignment="1">
      <alignment horizontal="center" vertical="center" wrapText="1"/>
    </xf>
    <xf numFmtId="2" fontId="9" fillId="0" borderId="24" xfId="0" applyNumberFormat="1" applyFont="1" applyFill="1" applyBorder="1" applyAlignment="1">
      <alignment horizontal="center" vertical="center" wrapText="1"/>
    </xf>
    <xf numFmtId="2" fontId="10" fillId="0" borderId="24" xfId="0" applyNumberFormat="1" applyFont="1" applyFill="1" applyBorder="1" applyAlignment="1">
      <alignment horizontal="center" vertical="center" wrapText="1"/>
    </xf>
    <xf numFmtId="166" fontId="10" fillId="0" borderId="24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171" fontId="9" fillId="0" borderId="30" xfId="0" applyNumberFormat="1" applyFont="1" applyFill="1" applyBorder="1" applyAlignment="1">
      <alignment horizontal="center" vertical="center" wrapText="1"/>
    </xf>
    <xf numFmtId="4" fontId="9" fillId="0" borderId="30" xfId="0" applyNumberFormat="1" applyFont="1" applyFill="1" applyBorder="1" applyAlignment="1">
      <alignment horizontal="center" vertical="center" wrapText="1"/>
    </xf>
    <xf numFmtId="2" fontId="10" fillId="0" borderId="30" xfId="0" applyNumberFormat="1" applyFont="1" applyFill="1" applyBorder="1" applyAlignment="1">
      <alignment horizontal="center" vertical="center" wrapText="1"/>
    </xf>
    <xf numFmtId="166" fontId="10" fillId="0" borderId="3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169" fontId="10" fillId="0" borderId="10" xfId="0" applyNumberFormat="1" applyFont="1" applyFill="1" applyBorder="1" applyAlignment="1">
      <alignment horizontal="center" vertical="center" wrapText="1"/>
    </xf>
    <xf numFmtId="169" fontId="8" fillId="0" borderId="10" xfId="0" applyNumberFormat="1" applyFont="1" applyFill="1" applyBorder="1" applyAlignment="1">
      <alignment horizontal="center" vertical="center" wrapText="1"/>
    </xf>
    <xf numFmtId="169" fontId="14" fillId="0" borderId="10" xfId="0" applyNumberFormat="1" applyFont="1" applyFill="1" applyBorder="1" applyAlignment="1">
      <alignment horizontal="center" vertical="center" wrapText="1"/>
    </xf>
    <xf numFmtId="169" fontId="9" fillId="0" borderId="10" xfId="0" applyNumberFormat="1" applyFont="1" applyFill="1" applyBorder="1" applyAlignment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2" fontId="10" fillId="0" borderId="10" xfId="0" applyNumberFormat="1" applyFont="1" applyFill="1" applyBorder="1" applyAlignment="1">
      <alignment horizontal="center" vertical="center" wrapText="1"/>
    </xf>
    <xf numFmtId="170" fontId="10" fillId="0" borderId="10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165" fontId="8" fillId="0" borderId="12" xfId="0" applyNumberFormat="1" applyFont="1" applyFill="1" applyBorder="1" applyAlignment="1">
      <alignment horizontal="center" vertical="center" wrapText="1"/>
    </xf>
    <xf numFmtId="4" fontId="8" fillId="0" borderId="12" xfId="0" applyNumberFormat="1" applyFont="1" applyFill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 wrapText="1"/>
    </xf>
    <xf numFmtId="167" fontId="8" fillId="0" borderId="12" xfId="0" applyNumberFormat="1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164" fontId="8" fillId="0" borderId="12" xfId="0" applyNumberFormat="1" applyFont="1" applyFill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12" fillId="0" borderId="10" xfId="0" applyFont="1" applyFill="1" applyBorder="1"/>
    <xf numFmtId="0" fontId="12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4" fillId="0" borderId="31" xfId="0" applyFont="1" applyBorder="1" applyAlignment="1">
      <alignment horizontal="center" vertical="center" wrapText="1"/>
    </xf>
    <xf numFmtId="165" fontId="11" fillId="0" borderId="31" xfId="0" applyNumberFormat="1" applyFont="1" applyBorder="1" applyAlignment="1">
      <alignment horizontal="center" vertical="center" wrapText="1"/>
    </xf>
    <xf numFmtId="4" fontId="11" fillId="0" borderId="31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4" fontId="11" fillId="0" borderId="73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164" fontId="11" fillId="0" borderId="31" xfId="0" applyNumberFormat="1" applyFont="1" applyBorder="1" applyAlignment="1">
      <alignment horizontal="center" vertical="center" wrapText="1"/>
    </xf>
    <xf numFmtId="4" fontId="4" fillId="0" borderId="73" xfId="0" applyNumberFormat="1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2" fontId="8" fillId="0" borderId="11" xfId="0" applyNumberFormat="1" applyFont="1" applyFill="1" applyBorder="1" applyAlignment="1">
      <alignment horizontal="center" vertical="center" wrapText="1"/>
    </xf>
    <xf numFmtId="167" fontId="8" fillId="0" borderId="11" xfId="0" applyNumberFormat="1" applyFont="1" applyFill="1" applyBorder="1" applyAlignment="1">
      <alignment horizontal="center" vertical="center" wrapText="1"/>
    </xf>
    <xf numFmtId="170" fontId="3" fillId="0" borderId="10" xfId="1" applyNumberFormat="1" applyFont="1" applyFill="1" applyBorder="1" applyAlignment="1">
      <alignment horizontal="center" vertical="center" wrapText="1"/>
    </xf>
    <xf numFmtId="170" fontId="3" fillId="0" borderId="10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Border="1"/>
    <xf numFmtId="170" fontId="1" fillId="0" borderId="10" xfId="0" applyNumberFormat="1" applyFont="1" applyBorder="1"/>
    <xf numFmtId="2" fontId="12" fillId="0" borderId="10" xfId="0" applyNumberFormat="1" applyFont="1" applyFill="1" applyBorder="1" applyAlignment="1">
      <alignment horizontal="center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167" fontId="2" fillId="0" borderId="6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2" fontId="10" fillId="0" borderId="11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11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1" fillId="0" borderId="30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30" xfId="0" applyNumberFormat="1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11" fillId="0" borderId="30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11" fillId="0" borderId="72" xfId="0" applyNumberFormat="1" applyFont="1" applyBorder="1" applyAlignment="1">
      <alignment horizontal="center" vertical="center" wrapText="1"/>
    </xf>
    <xf numFmtId="4" fontId="11" fillId="0" borderId="32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4" fontId="4" fillId="0" borderId="72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4" fillId="0" borderId="32" xfId="0" applyNumberFormat="1" applyFont="1" applyBorder="1" applyAlignment="1">
      <alignment horizontal="center" vertical="center" wrapText="1"/>
    </xf>
    <xf numFmtId="49" fontId="4" fillId="0" borderId="60" xfId="0" applyNumberFormat="1" applyFont="1" applyBorder="1" applyAlignment="1">
      <alignment horizontal="center" vertical="center" wrapText="1"/>
    </xf>
    <xf numFmtId="49" fontId="4" fillId="0" borderId="59" xfId="0" applyNumberFormat="1" applyFont="1" applyBorder="1" applyAlignment="1">
      <alignment horizontal="center" vertical="center" wrapText="1"/>
    </xf>
    <xf numFmtId="49" fontId="4" fillId="0" borderId="68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166" fontId="3" fillId="0" borderId="10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167" fontId="8" fillId="0" borderId="25" xfId="0" applyNumberFormat="1" applyFont="1" applyFill="1" applyBorder="1" applyAlignment="1">
      <alignment horizontal="center" vertical="center" wrapText="1"/>
    </xf>
    <xf numFmtId="167" fontId="8" fillId="0" borderId="22" xfId="0" applyNumberFormat="1" applyFont="1" applyFill="1" applyBorder="1" applyAlignment="1">
      <alignment horizontal="center" vertical="center" wrapText="1"/>
    </xf>
    <xf numFmtId="167" fontId="8" fillId="0" borderId="31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top" wrapText="1"/>
    </xf>
    <xf numFmtId="0" fontId="3" fillId="0" borderId="76" xfId="0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horizontal="center" vertical="top" wrapText="1"/>
    </xf>
    <xf numFmtId="0" fontId="7" fillId="0" borderId="60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left" vertical="top" wrapText="1"/>
    </xf>
    <xf numFmtId="0" fontId="10" fillId="0" borderId="62" xfId="0" applyFont="1" applyFill="1" applyBorder="1" applyAlignment="1">
      <alignment horizontal="left" vertical="top" wrapText="1"/>
    </xf>
    <xf numFmtId="0" fontId="10" fillId="0" borderId="65" xfId="0" applyFont="1" applyFill="1" applyBorder="1" applyAlignment="1">
      <alignment horizontal="left" vertical="top" wrapText="1"/>
    </xf>
    <xf numFmtId="0" fontId="10" fillId="0" borderId="66" xfId="0" applyFont="1" applyFill="1" applyBorder="1" applyAlignment="1">
      <alignment horizontal="left" vertical="top" wrapText="1"/>
    </xf>
    <xf numFmtId="0" fontId="10" fillId="0" borderId="39" xfId="0" applyFont="1" applyFill="1" applyBorder="1" applyAlignment="1">
      <alignment horizontal="left" vertical="top" wrapText="1"/>
    </xf>
    <xf numFmtId="0" fontId="10" fillId="0" borderId="67" xfId="0" applyFont="1" applyFill="1" applyBorder="1" applyAlignment="1">
      <alignment horizontal="left" vertical="top" wrapText="1"/>
    </xf>
    <xf numFmtId="0" fontId="3" fillId="0" borderId="6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68" xfId="0" applyFont="1" applyFill="1" applyBorder="1" applyAlignment="1">
      <alignment horizontal="center" vertical="center" wrapText="1"/>
    </xf>
    <xf numFmtId="0" fontId="6" fillId="0" borderId="6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2" fillId="0" borderId="50" xfId="0" applyFont="1" applyFill="1" applyBorder="1" applyAlignment="1">
      <alignment horizontal="center" vertical="top" wrapText="1"/>
    </xf>
    <xf numFmtId="0" fontId="2" fillId="0" borderId="51" xfId="0" applyFont="1" applyFill="1" applyBorder="1" applyAlignment="1">
      <alignment horizontal="center" vertical="top" wrapText="1"/>
    </xf>
    <xf numFmtId="0" fontId="2" fillId="0" borderId="5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left" vertical="top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10" fillId="0" borderId="28" xfId="0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center" vertical="top" wrapText="1"/>
    </xf>
    <xf numFmtId="0" fontId="10" fillId="0" borderId="76" xfId="0" applyFont="1" applyFill="1" applyBorder="1" applyAlignment="1">
      <alignment horizontal="center" vertical="top" wrapText="1"/>
    </xf>
    <xf numFmtId="0" fontId="10" fillId="0" borderId="30" xfId="0" applyFont="1" applyFill="1" applyBorder="1" applyAlignment="1">
      <alignment horizontal="center" vertical="top" wrapText="1"/>
    </xf>
    <xf numFmtId="0" fontId="10" fillId="0" borderId="32" xfId="0" applyFont="1" applyFill="1" applyBorder="1" applyAlignment="1">
      <alignment horizontal="center" vertical="top" wrapText="1"/>
    </xf>
    <xf numFmtId="169" fontId="10" fillId="0" borderId="10" xfId="0" applyNumberFormat="1" applyFont="1" applyFill="1" applyBorder="1" applyAlignment="1">
      <alignment horizontal="center" vertical="center" wrapText="1"/>
    </xf>
    <xf numFmtId="2" fontId="10" fillId="0" borderId="10" xfId="0" applyNumberFormat="1" applyFont="1" applyFill="1" applyBorder="1" applyAlignment="1">
      <alignment horizontal="center" vertical="center" wrapText="1"/>
    </xf>
    <xf numFmtId="166" fontId="10" fillId="0" borderId="10" xfId="0" applyNumberFormat="1" applyFont="1" applyFill="1" applyBorder="1" applyAlignment="1">
      <alignment horizontal="center" vertical="center" wrapText="1"/>
    </xf>
    <xf numFmtId="2" fontId="9" fillId="0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right" vertical="center" wrapText="1"/>
    </xf>
    <xf numFmtId="0" fontId="10" fillId="0" borderId="54" xfId="0" applyFont="1" applyFill="1" applyBorder="1" applyAlignment="1">
      <alignment horizontal="right" vertical="center"/>
    </xf>
    <xf numFmtId="0" fontId="10" fillId="0" borderId="55" xfId="0" applyFont="1" applyFill="1" applyBorder="1" applyAlignment="1">
      <alignment horizontal="right" vertical="center"/>
    </xf>
    <xf numFmtId="0" fontId="9" fillId="0" borderId="19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right" vertical="top" wrapText="1"/>
    </xf>
    <xf numFmtId="0" fontId="10" fillId="0" borderId="17" xfId="0" applyFont="1" applyFill="1" applyBorder="1" applyAlignment="1">
      <alignment horizontal="right" vertical="top" wrapText="1"/>
    </xf>
    <xf numFmtId="0" fontId="10" fillId="0" borderId="18" xfId="0" applyFont="1" applyFill="1" applyBorder="1" applyAlignment="1">
      <alignment horizontal="right" vertical="top" wrapText="1"/>
    </xf>
    <xf numFmtId="170" fontId="10" fillId="0" borderId="10" xfId="0" applyNumberFormat="1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48;&#1075;&#1085;&#1072;&#1090;&#1086;&#1089;&#1103;&#1085;\&#1052;&#1086;&#1080;%20&#1076;&#1086;&#1082;&#1091;&#1084;&#1077;&#1085;&#1090;&#1099;\NetSpeakerphone\Received%20Files\&#1050;&#1050;&#1048;&#1057;-&#1059;&#1093;&#1072;&#1085;&#1086;&#1074;&#1072;\p_484&#1085;&#1086;&#1074;&#1086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СУРСНОЕ ОБЕСП,"/>
      <sheetName val="соц. поддержка"/>
      <sheetName val="орг. досуга"/>
      <sheetName val="молодежь города"/>
      <sheetName val="временная занятость"/>
    </sheetNames>
    <sheetDataSet>
      <sheetData sheetId="0"/>
      <sheetData sheetId="1">
        <row r="47">
          <cell r="G47">
            <v>269.53700000000003</v>
          </cell>
          <cell r="H47">
            <v>150</v>
          </cell>
        </row>
        <row r="48">
          <cell r="D48">
            <v>273</v>
          </cell>
          <cell r="G48">
            <v>273</v>
          </cell>
          <cell r="H48" t="str">
            <v>-</v>
          </cell>
        </row>
        <row r="49">
          <cell r="H49" t="str">
            <v>-</v>
          </cell>
        </row>
      </sheetData>
      <sheetData sheetId="2">
        <row r="40">
          <cell r="G40">
            <v>319.87601000000001</v>
          </cell>
        </row>
      </sheetData>
      <sheetData sheetId="3">
        <row r="119">
          <cell r="H119">
            <v>74.400000000000006</v>
          </cell>
          <cell r="I119">
            <v>50</v>
          </cell>
        </row>
        <row r="120">
          <cell r="I120" t="str">
            <v>-</v>
          </cell>
        </row>
        <row r="121">
          <cell r="I121" t="str">
            <v>-</v>
          </cell>
        </row>
      </sheetData>
      <sheetData sheetId="4">
        <row r="44">
          <cell r="G44">
            <v>756.7476200000001</v>
          </cell>
        </row>
        <row r="46">
          <cell r="G46">
            <v>781.6</v>
          </cell>
        </row>
        <row r="47">
          <cell r="D47">
            <v>781.6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K45"/>
  <sheetViews>
    <sheetView tabSelected="1" view="pageBreakPreview" topLeftCell="A4" zoomScale="70" zoomScaleSheetLayoutView="70" workbookViewId="0">
      <selection activeCell="D12" sqref="D12"/>
    </sheetView>
  </sheetViews>
  <sheetFormatPr defaultColWidth="8.85546875" defaultRowHeight="16.5" customHeight="1"/>
  <cols>
    <col min="1" max="1" width="4.85546875" style="1" customWidth="1"/>
    <col min="2" max="2" width="55.85546875" style="1" customWidth="1"/>
    <col min="3" max="3" width="15.85546875" style="1" customWidth="1"/>
    <col min="4" max="4" width="18.7109375" style="1" customWidth="1"/>
    <col min="5" max="5" width="14.7109375" style="1" customWidth="1"/>
    <col min="6" max="7" width="10.85546875" style="1" customWidth="1"/>
    <col min="8" max="8" width="15.85546875" style="1" customWidth="1"/>
    <col min="9" max="9" width="21" style="1" customWidth="1"/>
    <col min="10" max="10" width="17.42578125" style="1" customWidth="1"/>
    <col min="11" max="11" width="32.28515625" style="1" customWidth="1"/>
    <col min="12" max="16384" width="8.85546875" style="1"/>
  </cols>
  <sheetData>
    <row r="1" spans="1:11" ht="48.75" customHeight="1" thickBot="1">
      <c r="A1" s="11"/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8.5" customHeight="1" thickBot="1">
      <c r="A2" s="176" t="s">
        <v>172</v>
      </c>
      <c r="B2" s="177"/>
      <c r="C2" s="177"/>
      <c r="D2" s="177"/>
      <c r="E2" s="177"/>
      <c r="F2" s="177"/>
      <c r="G2" s="177"/>
      <c r="H2" s="177"/>
      <c r="I2" s="177"/>
      <c r="J2" s="177"/>
      <c r="K2" s="178"/>
    </row>
    <row r="3" spans="1:11" ht="48" customHeight="1">
      <c r="A3" s="179" t="s">
        <v>0</v>
      </c>
      <c r="B3" s="179" t="s">
        <v>150</v>
      </c>
      <c r="C3" s="179" t="s">
        <v>2</v>
      </c>
      <c r="D3" s="179" t="s">
        <v>193</v>
      </c>
      <c r="E3" s="179" t="s">
        <v>3</v>
      </c>
      <c r="F3" s="179"/>
      <c r="G3" s="179"/>
      <c r="H3" s="179"/>
      <c r="I3" s="179"/>
      <c r="J3" s="179" t="s">
        <v>4</v>
      </c>
      <c r="K3" s="179" t="s">
        <v>148</v>
      </c>
    </row>
    <row r="4" spans="1:11" ht="23.25" customHeight="1">
      <c r="A4" s="180"/>
      <c r="B4" s="180"/>
      <c r="C4" s="180"/>
      <c r="D4" s="180"/>
      <c r="E4" s="180" t="s">
        <v>5</v>
      </c>
      <c r="F4" s="180" t="s">
        <v>143</v>
      </c>
      <c r="G4" s="180"/>
      <c r="H4" s="180"/>
      <c r="I4" s="180"/>
      <c r="J4" s="180"/>
      <c r="K4" s="180"/>
    </row>
    <row r="5" spans="1:11" ht="51.75" customHeight="1">
      <c r="A5" s="180"/>
      <c r="B5" s="180"/>
      <c r="C5" s="180"/>
      <c r="D5" s="180"/>
      <c r="E5" s="180"/>
      <c r="F5" s="180" t="s">
        <v>6</v>
      </c>
      <c r="G5" s="180"/>
      <c r="H5" s="180"/>
      <c r="I5" s="180" t="s">
        <v>7</v>
      </c>
      <c r="J5" s="180"/>
      <c r="K5" s="180"/>
    </row>
    <row r="6" spans="1:11" ht="17.25" customHeight="1">
      <c r="A6" s="180"/>
      <c r="B6" s="180"/>
      <c r="C6" s="180"/>
      <c r="D6" s="180"/>
      <c r="E6" s="180"/>
      <c r="F6" s="180" t="s">
        <v>145</v>
      </c>
      <c r="G6" s="180"/>
      <c r="H6" s="180"/>
      <c r="I6" s="180"/>
      <c r="J6" s="180"/>
      <c r="K6" s="180"/>
    </row>
    <row r="7" spans="1:11" ht="70.5" customHeight="1">
      <c r="A7" s="180"/>
      <c r="B7" s="180"/>
      <c r="C7" s="180"/>
      <c r="D7" s="180"/>
      <c r="E7" s="180"/>
      <c r="F7" s="3" t="s">
        <v>144</v>
      </c>
      <c r="G7" s="3" t="s">
        <v>146</v>
      </c>
      <c r="H7" s="3" t="s">
        <v>147</v>
      </c>
      <c r="I7" s="180"/>
      <c r="J7" s="180"/>
      <c r="K7" s="180"/>
    </row>
    <row r="8" spans="1:11" ht="17.25" customHeight="1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</row>
    <row r="9" spans="1:11" ht="32.25" customHeight="1">
      <c r="A9" s="197" t="s">
        <v>8</v>
      </c>
      <c r="B9" s="192" t="s">
        <v>173</v>
      </c>
      <c r="C9" s="3" t="s">
        <v>174</v>
      </c>
      <c r="D9" s="38">
        <f>I9+J9</f>
        <v>1620.5606299999999</v>
      </c>
      <c r="E9" s="39" t="s">
        <v>9</v>
      </c>
      <c r="F9" s="39" t="s">
        <v>9</v>
      </c>
      <c r="G9" s="39" t="s">
        <v>9</v>
      </c>
      <c r="H9" s="39" t="s">
        <v>9</v>
      </c>
      <c r="I9" s="40">
        <f>I16+I22+I30+I36</f>
        <v>1420.5606299999999</v>
      </c>
      <c r="J9" s="39">
        <f>J16+J30</f>
        <v>200</v>
      </c>
      <c r="K9" s="180" t="s">
        <v>175</v>
      </c>
    </row>
    <row r="10" spans="1:11" ht="28.5" customHeight="1">
      <c r="A10" s="197"/>
      <c r="B10" s="193"/>
      <c r="C10" s="3" t="s">
        <v>176</v>
      </c>
      <c r="D10" s="38">
        <f>'соц. поддержка'!D54+'организация досуга'!D49+'молодежь города'!E143+'временная занятость'!D53</f>
        <v>1825.7378899999999</v>
      </c>
      <c r="E10" s="39" t="s">
        <v>9</v>
      </c>
      <c r="F10" s="39">
        <v>15</v>
      </c>
      <c r="G10" s="39" t="s">
        <v>9</v>
      </c>
      <c r="H10" s="39">
        <v>15</v>
      </c>
      <c r="I10" s="39">
        <f>'соц. поддержка'!I54+'организация досуга'!I49+'молодежь города'!J143+'временная занятость'!I53</f>
        <v>1810.7378899999999</v>
      </c>
      <c r="J10" s="39" t="s">
        <v>9</v>
      </c>
      <c r="K10" s="180"/>
    </row>
    <row r="11" spans="1:11" ht="30" customHeight="1">
      <c r="A11" s="197"/>
      <c r="B11" s="193"/>
      <c r="C11" s="3" t="s">
        <v>177</v>
      </c>
      <c r="D11" s="170">
        <f>'соц. поддержка'!D55+'организация досуга'!D50+'молодежь города'!E144+'временная занятость'!D54</f>
        <v>1730.3339999999998</v>
      </c>
      <c r="E11" s="39" t="s">
        <v>9</v>
      </c>
      <c r="F11" s="39" t="s">
        <v>9</v>
      </c>
      <c r="G11" s="39" t="s">
        <v>9</v>
      </c>
      <c r="H11" s="39" t="str">
        <f>H32</f>
        <v>-</v>
      </c>
      <c r="I11" s="39">
        <f>I18+I24+I32+I38</f>
        <v>1730.3339999999998</v>
      </c>
      <c r="J11" s="39" t="s">
        <v>9</v>
      </c>
      <c r="K11" s="180"/>
    </row>
    <row r="12" spans="1:11" ht="30" customHeight="1">
      <c r="A12" s="197"/>
      <c r="B12" s="193"/>
      <c r="C12" s="41" t="s">
        <v>178</v>
      </c>
      <c r="D12" s="171">
        <f>'соц. поддержка'!D56+'организация досуга'!D51+'молодежь города'!E145+'временная занятость'!D55</f>
        <v>1730.3339999999998</v>
      </c>
      <c r="E12" s="42"/>
      <c r="F12" s="42" t="s">
        <v>9</v>
      </c>
      <c r="G12" s="42" t="s">
        <v>9</v>
      </c>
      <c r="H12" s="42"/>
      <c r="I12" s="42">
        <f>D12</f>
        <v>1730.3339999999998</v>
      </c>
      <c r="J12" s="42" t="s">
        <v>9</v>
      </c>
      <c r="K12" s="180"/>
    </row>
    <row r="13" spans="1:11" ht="30" customHeight="1">
      <c r="A13" s="197"/>
      <c r="B13" s="194"/>
      <c r="C13" s="117" t="s">
        <v>198</v>
      </c>
      <c r="D13" s="170">
        <f>'соц. поддержка'!D57+'организация досуга'!D52+'молодежь города'!E146+'временная занятость'!D56</f>
        <v>1701.1309999999999</v>
      </c>
      <c r="E13" s="118"/>
      <c r="F13" s="118"/>
      <c r="G13" s="118"/>
      <c r="H13" s="118"/>
      <c r="I13" s="118">
        <f>D13</f>
        <v>1701.1309999999999</v>
      </c>
      <c r="J13" s="118"/>
      <c r="K13" s="182"/>
    </row>
    <row r="14" spans="1:11" ht="19.5" customHeight="1">
      <c r="A14" s="197"/>
      <c r="B14" s="183" t="s">
        <v>179</v>
      </c>
      <c r="C14" s="179" t="s">
        <v>197</v>
      </c>
      <c r="D14" s="186">
        <f>D13+D12+D11+D10+D9</f>
        <v>8608.0975199999993</v>
      </c>
      <c r="E14" s="188" t="s">
        <v>9</v>
      </c>
      <c r="F14" s="188">
        <v>15</v>
      </c>
      <c r="G14" s="188" t="s">
        <v>9</v>
      </c>
      <c r="H14" s="190" t="s">
        <v>9</v>
      </c>
      <c r="I14" s="186">
        <f>I13+I12+I11+I10+I9</f>
        <v>8393.0975199999993</v>
      </c>
      <c r="J14" s="195">
        <f>J9</f>
        <v>200</v>
      </c>
      <c r="K14" s="182"/>
    </row>
    <row r="15" spans="1:11" ht="12" customHeight="1" thickBot="1">
      <c r="A15" s="197"/>
      <c r="B15" s="184"/>
      <c r="C15" s="185"/>
      <c r="D15" s="187"/>
      <c r="E15" s="189"/>
      <c r="F15" s="189"/>
      <c r="G15" s="189"/>
      <c r="H15" s="191"/>
      <c r="I15" s="191"/>
      <c r="J15" s="196"/>
      <c r="K15" s="182"/>
    </row>
    <row r="16" spans="1:11" ht="28.5" customHeight="1">
      <c r="A16" s="200" t="s">
        <v>180</v>
      </c>
      <c r="B16" s="179" t="s">
        <v>181</v>
      </c>
      <c r="C16" s="12" t="s">
        <v>174</v>
      </c>
      <c r="D16" s="43">
        <f>I16+J16</f>
        <v>419.53700000000003</v>
      </c>
      <c r="E16" s="44" t="s">
        <v>9</v>
      </c>
      <c r="F16" s="44" t="s">
        <v>9</v>
      </c>
      <c r="G16" s="44" t="s">
        <v>9</v>
      </c>
      <c r="H16" s="44" t="s">
        <v>9</v>
      </c>
      <c r="I16" s="43">
        <f>'[1]соц. поддержка'!G47</f>
        <v>269.53700000000003</v>
      </c>
      <c r="J16" s="44">
        <f>'[1]соц. поддержка'!H47</f>
        <v>150</v>
      </c>
      <c r="K16" s="180" t="s">
        <v>182</v>
      </c>
    </row>
    <row r="17" spans="1:11" ht="32.25" customHeight="1">
      <c r="A17" s="200"/>
      <c r="B17" s="180"/>
      <c r="C17" s="3" t="s">
        <v>176</v>
      </c>
      <c r="D17" s="39">
        <f>'[1]соц. поддержка'!D48</f>
        <v>273</v>
      </c>
      <c r="E17" s="39" t="s">
        <v>9</v>
      </c>
      <c r="F17" s="39" t="s">
        <v>9</v>
      </c>
      <c r="G17" s="39" t="s">
        <v>9</v>
      </c>
      <c r="H17" s="39" t="s">
        <v>9</v>
      </c>
      <c r="I17" s="39">
        <f>'[1]соц. поддержка'!G48</f>
        <v>273</v>
      </c>
      <c r="J17" s="39" t="str">
        <f>'[1]соц. поддержка'!H48</f>
        <v>-</v>
      </c>
      <c r="K17" s="180"/>
    </row>
    <row r="18" spans="1:11" ht="31.7" customHeight="1">
      <c r="A18" s="200"/>
      <c r="B18" s="180"/>
      <c r="C18" s="3" t="s">
        <v>177</v>
      </c>
      <c r="D18" s="39">
        <f>'соц. поддержка'!D55</f>
        <v>275</v>
      </c>
      <c r="E18" s="39" t="s">
        <v>9</v>
      </c>
      <c r="F18" s="39" t="s">
        <v>9</v>
      </c>
      <c r="G18" s="39" t="s">
        <v>9</v>
      </c>
      <c r="H18" s="39" t="s">
        <v>9</v>
      </c>
      <c r="I18" s="39">
        <f>D18</f>
        <v>275</v>
      </c>
      <c r="J18" s="39" t="str">
        <f>'[1]соц. поддержка'!H49</f>
        <v>-</v>
      </c>
      <c r="K18" s="180"/>
    </row>
    <row r="19" spans="1:11" ht="31.7" customHeight="1">
      <c r="A19" s="200"/>
      <c r="B19" s="181"/>
      <c r="C19" s="41" t="s">
        <v>178</v>
      </c>
      <c r="D19" s="42">
        <f>'соц. поддержка'!D56</f>
        <v>275</v>
      </c>
      <c r="E19" s="42" t="s">
        <v>9</v>
      </c>
      <c r="F19" s="42" t="s">
        <v>9</v>
      </c>
      <c r="G19" s="42" t="s">
        <v>9</v>
      </c>
      <c r="H19" s="42" t="s">
        <v>9</v>
      </c>
      <c r="I19" s="42">
        <f>D19</f>
        <v>275</v>
      </c>
      <c r="J19" s="42"/>
      <c r="K19" s="180"/>
    </row>
    <row r="20" spans="1:11" ht="31.7" customHeight="1" thickBot="1">
      <c r="A20" s="200"/>
      <c r="B20" s="181"/>
      <c r="C20" s="151" t="s">
        <v>198</v>
      </c>
      <c r="D20" s="168">
        <f>'соц. поддержка'!D57</f>
        <v>275</v>
      </c>
      <c r="E20" s="139"/>
      <c r="F20" s="139"/>
      <c r="G20" s="139"/>
      <c r="H20" s="139"/>
      <c r="I20" s="168">
        <v>275</v>
      </c>
      <c r="J20" s="139"/>
      <c r="K20" s="180"/>
    </row>
    <row r="21" spans="1:11" ht="39.75" customHeight="1" thickBot="1">
      <c r="A21" s="197"/>
      <c r="B21" s="46" t="s">
        <v>183</v>
      </c>
      <c r="C21" s="146" t="s">
        <v>197</v>
      </c>
      <c r="D21" s="147">
        <f>D20+D19+D18+D17+D16</f>
        <v>1517.537</v>
      </c>
      <c r="E21" s="148" t="s">
        <v>9</v>
      </c>
      <c r="F21" s="149" t="s">
        <v>9</v>
      </c>
      <c r="G21" s="149" t="s">
        <v>9</v>
      </c>
      <c r="H21" s="148" t="s">
        <v>9</v>
      </c>
      <c r="I21" s="147">
        <f>I16+I17+I18+I19+I20</f>
        <v>1367.537</v>
      </c>
      <c r="J21" s="150">
        <f>J16</f>
        <v>150</v>
      </c>
      <c r="K21" s="182"/>
    </row>
    <row r="22" spans="1:11" ht="26.25" customHeight="1">
      <c r="A22" s="200" t="s">
        <v>184</v>
      </c>
      <c r="B22" s="179" t="s">
        <v>185</v>
      </c>
      <c r="C22" s="12" t="s">
        <v>174</v>
      </c>
      <c r="D22" s="45">
        <f>I22</f>
        <v>319.87601000000001</v>
      </c>
      <c r="E22" s="44" t="s">
        <v>9</v>
      </c>
      <c r="F22" s="44" t="s">
        <v>9</v>
      </c>
      <c r="G22" s="44" t="s">
        <v>9</v>
      </c>
      <c r="H22" s="44" t="s">
        <v>9</v>
      </c>
      <c r="I22" s="45">
        <f>'[1]орг. досуга'!G40</f>
        <v>319.87601000000001</v>
      </c>
      <c r="J22" s="44" t="s">
        <v>9</v>
      </c>
      <c r="K22" s="180" t="s">
        <v>186</v>
      </c>
    </row>
    <row r="23" spans="1:11" ht="23.25" customHeight="1">
      <c r="A23" s="200"/>
      <c r="B23" s="180"/>
      <c r="C23" s="3" t="s">
        <v>176</v>
      </c>
      <c r="D23" s="38">
        <f>'организация досуга'!D49</f>
        <v>319.64702999999997</v>
      </c>
      <c r="E23" s="39" t="s">
        <v>9</v>
      </c>
      <c r="F23" s="39" t="s">
        <v>9</v>
      </c>
      <c r="G23" s="39" t="s">
        <v>9</v>
      </c>
      <c r="H23" s="39" t="s">
        <v>9</v>
      </c>
      <c r="I23" s="38">
        <f>'организация досуга'!I49</f>
        <v>319.64702999999997</v>
      </c>
      <c r="J23" s="39" t="s">
        <v>9</v>
      </c>
      <c r="K23" s="180"/>
    </row>
    <row r="24" spans="1:11" ht="24" customHeight="1">
      <c r="A24" s="200"/>
      <c r="B24" s="180"/>
      <c r="C24" s="3" t="s">
        <v>177</v>
      </c>
      <c r="D24" s="170">
        <f>'организация досуга'!D50</f>
        <v>592.83399999999995</v>
      </c>
      <c r="E24" s="39" t="s">
        <v>9</v>
      </c>
      <c r="F24" s="39" t="s">
        <v>9</v>
      </c>
      <c r="G24" s="39" t="s">
        <v>9</v>
      </c>
      <c r="H24" s="39" t="s">
        <v>9</v>
      </c>
      <c r="I24" s="39">
        <f>D24</f>
        <v>592.83399999999995</v>
      </c>
      <c r="J24" s="39" t="s">
        <v>9</v>
      </c>
      <c r="K24" s="180"/>
    </row>
    <row r="25" spans="1:11" ht="24" customHeight="1">
      <c r="A25" s="200"/>
      <c r="B25" s="181"/>
      <c r="C25" s="41" t="s">
        <v>178</v>
      </c>
      <c r="D25" s="171">
        <f>'организация досуга'!D51</f>
        <v>592.83399999999995</v>
      </c>
      <c r="E25" s="42"/>
      <c r="F25" s="42" t="s">
        <v>9</v>
      </c>
      <c r="G25" s="42" t="s">
        <v>9</v>
      </c>
      <c r="H25" s="42"/>
      <c r="I25" s="42">
        <f>D25</f>
        <v>592.83399999999995</v>
      </c>
      <c r="J25" s="42"/>
      <c r="K25" s="180"/>
    </row>
    <row r="26" spans="1:11" ht="24" customHeight="1" thickBot="1">
      <c r="A26" s="200"/>
      <c r="B26" s="181"/>
      <c r="C26" s="140" t="s">
        <v>198</v>
      </c>
      <c r="D26" s="172">
        <f>'организация досуга'!D52</f>
        <v>563.63099999999997</v>
      </c>
      <c r="E26" s="139"/>
      <c r="F26" s="139"/>
      <c r="G26" s="139"/>
      <c r="H26" s="139"/>
      <c r="I26" s="173">
        <f>D26</f>
        <v>563.63099999999997</v>
      </c>
      <c r="J26" s="139"/>
      <c r="K26" s="180"/>
    </row>
    <row r="27" spans="1:11" ht="15.75" customHeight="1">
      <c r="A27" s="197"/>
      <c r="B27" s="201" t="s">
        <v>10</v>
      </c>
      <c r="C27" s="179" t="s">
        <v>197</v>
      </c>
      <c r="D27" s="186">
        <f>D26+D25+D24+D23+D22</f>
        <v>2388.82204</v>
      </c>
      <c r="E27" s="188" t="s">
        <v>9</v>
      </c>
      <c r="F27" s="188" t="s">
        <v>9</v>
      </c>
      <c r="G27" s="188" t="s">
        <v>9</v>
      </c>
      <c r="H27" s="190" t="s">
        <v>9</v>
      </c>
      <c r="I27" s="186">
        <f>I26+I25+I24+I23+I22</f>
        <v>2388.82204</v>
      </c>
      <c r="J27" s="205" t="s">
        <v>9</v>
      </c>
      <c r="K27" s="182"/>
    </row>
    <row r="28" spans="1:11" ht="15" customHeight="1">
      <c r="A28" s="197"/>
      <c r="B28" s="202"/>
      <c r="C28" s="180"/>
      <c r="D28" s="204"/>
      <c r="E28" s="198"/>
      <c r="F28" s="198"/>
      <c r="G28" s="198"/>
      <c r="H28" s="199"/>
      <c r="I28" s="199"/>
      <c r="J28" s="206"/>
      <c r="K28" s="182"/>
    </row>
    <row r="29" spans="1:11" ht="0.95" customHeight="1" thickBot="1">
      <c r="A29" s="197"/>
      <c r="B29" s="203"/>
      <c r="C29" s="185"/>
      <c r="D29" s="187"/>
      <c r="E29" s="189"/>
      <c r="F29" s="48" t="s">
        <v>9</v>
      </c>
      <c r="G29" s="48" t="s">
        <v>9</v>
      </c>
      <c r="H29" s="191"/>
      <c r="I29" s="191"/>
      <c r="J29" s="207"/>
      <c r="K29" s="47"/>
    </row>
    <row r="30" spans="1:11" ht="29.25" customHeight="1">
      <c r="A30" s="208" t="s">
        <v>187</v>
      </c>
      <c r="B30" s="180" t="s">
        <v>188</v>
      </c>
      <c r="C30" s="12" t="s">
        <v>174</v>
      </c>
      <c r="D30" s="44">
        <f>I30+J30</f>
        <v>124.4</v>
      </c>
      <c r="E30" s="44" t="s">
        <v>9</v>
      </c>
      <c r="F30" s="44" t="s">
        <v>9</v>
      </c>
      <c r="G30" s="44" t="s">
        <v>9</v>
      </c>
      <c r="H30" s="44" t="s">
        <v>9</v>
      </c>
      <c r="I30" s="44">
        <f>'[1]молодежь города'!H119</f>
        <v>74.400000000000006</v>
      </c>
      <c r="J30" s="44">
        <f>'[1]молодежь города'!I119</f>
        <v>50</v>
      </c>
      <c r="K30" s="180" t="s">
        <v>189</v>
      </c>
    </row>
    <row r="31" spans="1:11" ht="30.75" customHeight="1">
      <c r="A31" s="209"/>
      <c r="B31" s="180"/>
      <c r="C31" s="3" t="s">
        <v>176</v>
      </c>
      <c r="D31" s="39">
        <f>'молодежь города'!E143</f>
        <v>99.5</v>
      </c>
      <c r="E31" s="39" t="s">
        <v>9</v>
      </c>
      <c r="F31" s="39">
        <v>15</v>
      </c>
      <c r="G31" s="39" t="s">
        <v>9</v>
      </c>
      <c r="H31" s="39">
        <v>15</v>
      </c>
      <c r="I31" s="39">
        <f>'молодежь города'!J143</f>
        <v>84.5</v>
      </c>
      <c r="J31" s="39" t="str">
        <f>'[1]молодежь города'!I120</f>
        <v>-</v>
      </c>
      <c r="K31" s="180"/>
    </row>
    <row r="32" spans="1:11" ht="28.5" customHeight="1">
      <c r="A32" s="209"/>
      <c r="B32" s="180"/>
      <c r="C32" s="3" t="s">
        <v>177</v>
      </c>
      <c r="D32" s="39">
        <f>'молодежь города'!E144</f>
        <v>80.900000000000006</v>
      </c>
      <c r="E32" s="39" t="s">
        <v>9</v>
      </c>
      <c r="F32" s="39" t="s">
        <v>9</v>
      </c>
      <c r="G32" s="39" t="s">
        <v>9</v>
      </c>
      <c r="H32" s="39" t="s">
        <v>9</v>
      </c>
      <c r="I32" s="39">
        <f>D32</f>
        <v>80.900000000000006</v>
      </c>
      <c r="J32" s="39" t="str">
        <f>'[1]молодежь города'!I121</f>
        <v>-</v>
      </c>
      <c r="K32" s="180"/>
    </row>
    <row r="33" spans="1:11" ht="28.5" customHeight="1">
      <c r="A33" s="209"/>
      <c r="B33" s="180"/>
      <c r="C33" s="41" t="s">
        <v>178</v>
      </c>
      <c r="D33" s="42">
        <f>'молодежь города'!E144</f>
        <v>80.900000000000006</v>
      </c>
      <c r="E33" s="42"/>
      <c r="F33" s="42" t="s">
        <v>9</v>
      </c>
      <c r="G33" s="42" t="s">
        <v>9</v>
      </c>
      <c r="H33" s="42"/>
      <c r="I33" s="42">
        <f>D33</f>
        <v>80.900000000000006</v>
      </c>
      <c r="J33" s="42"/>
      <c r="K33" s="180"/>
    </row>
    <row r="34" spans="1:11" ht="28.5" customHeight="1">
      <c r="A34" s="209"/>
      <c r="B34" s="180"/>
      <c r="C34" s="117" t="s">
        <v>198</v>
      </c>
      <c r="D34" s="118">
        <f>'молодежь города'!E145</f>
        <v>80.900000000000006</v>
      </c>
      <c r="E34" s="118"/>
      <c r="F34" s="118"/>
      <c r="G34" s="118"/>
      <c r="H34" s="118"/>
      <c r="I34" s="118">
        <f>D34</f>
        <v>80.900000000000006</v>
      </c>
      <c r="J34" s="118"/>
      <c r="K34" s="182"/>
    </row>
    <row r="35" spans="1:11" ht="32.25" customHeight="1" thickBot="1">
      <c r="A35" s="210"/>
      <c r="B35" s="154" t="s">
        <v>10</v>
      </c>
      <c r="C35" s="146" t="s">
        <v>197</v>
      </c>
      <c r="D35" s="148">
        <f>D34+D33+D32+D31+D30</f>
        <v>466.6</v>
      </c>
      <c r="E35" s="148" t="s">
        <v>9</v>
      </c>
      <c r="F35" s="149">
        <v>15</v>
      </c>
      <c r="G35" s="149" t="s">
        <v>9</v>
      </c>
      <c r="H35" s="148">
        <v>15</v>
      </c>
      <c r="I35" s="148">
        <f>I34+I33+I32+I31+I30</f>
        <v>401.6</v>
      </c>
      <c r="J35" s="150">
        <f>J30</f>
        <v>50</v>
      </c>
      <c r="K35" s="182"/>
    </row>
    <row r="36" spans="1:11" ht="29.25" customHeight="1">
      <c r="A36" s="200" t="s">
        <v>190</v>
      </c>
      <c r="B36" s="179" t="s">
        <v>191</v>
      </c>
      <c r="C36" s="12" t="s">
        <v>174</v>
      </c>
      <c r="D36" s="45">
        <f>I36</f>
        <v>756.7476200000001</v>
      </c>
      <c r="E36" s="44" t="s">
        <v>9</v>
      </c>
      <c r="F36" s="44" t="s">
        <v>9</v>
      </c>
      <c r="G36" s="44" t="s">
        <v>9</v>
      </c>
      <c r="H36" s="44" t="s">
        <v>9</v>
      </c>
      <c r="I36" s="45">
        <f>'[1]временная занятость'!G44</f>
        <v>756.7476200000001</v>
      </c>
      <c r="J36" s="44" t="s">
        <v>9</v>
      </c>
      <c r="K36" s="180" t="s">
        <v>192</v>
      </c>
    </row>
    <row r="37" spans="1:11" ht="32.25" customHeight="1">
      <c r="A37" s="200"/>
      <c r="B37" s="180"/>
      <c r="C37" s="3" t="s">
        <v>176</v>
      </c>
      <c r="D37" s="38">
        <f>'временная занятость'!D53</f>
        <v>1133.59086</v>
      </c>
      <c r="E37" s="39" t="s">
        <v>9</v>
      </c>
      <c r="F37" s="39" t="s">
        <v>9</v>
      </c>
      <c r="G37" s="39" t="s">
        <v>9</v>
      </c>
      <c r="H37" s="39" t="s">
        <v>9</v>
      </c>
      <c r="I37" s="38">
        <f>'временная занятость'!I53</f>
        <v>1133.59086</v>
      </c>
      <c r="J37" s="39" t="s">
        <v>9</v>
      </c>
      <c r="K37" s="180"/>
    </row>
    <row r="38" spans="1:11" ht="27" customHeight="1">
      <c r="A38" s="200"/>
      <c r="B38" s="180"/>
      <c r="C38" s="3" t="s">
        <v>177</v>
      </c>
      <c r="D38" s="169">
        <f>'временная занятость'!D54</f>
        <v>781.6</v>
      </c>
      <c r="E38" s="39" t="s">
        <v>9</v>
      </c>
      <c r="F38" s="39" t="s">
        <v>9</v>
      </c>
      <c r="G38" s="39" t="s">
        <v>9</v>
      </c>
      <c r="H38" s="39" t="s">
        <v>9</v>
      </c>
      <c r="I38" s="169">
        <f>'[1]временная занятость'!G46</f>
        <v>781.6</v>
      </c>
      <c r="J38" s="39" t="s">
        <v>9</v>
      </c>
      <c r="K38" s="180"/>
    </row>
    <row r="39" spans="1:11" ht="27" customHeight="1">
      <c r="A39" s="200"/>
      <c r="B39" s="181"/>
      <c r="C39" s="41" t="s">
        <v>178</v>
      </c>
      <c r="D39" s="42">
        <f>'[1]временная занятость'!D47</f>
        <v>781.6</v>
      </c>
      <c r="E39" s="42"/>
      <c r="F39" s="42" t="s">
        <v>9</v>
      </c>
      <c r="G39" s="42" t="s">
        <v>9</v>
      </c>
      <c r="H39" s="42"/>
      <c r="I39" s="42">
        <f>D39</f>
        <v>781.6</v>
      </c>
      <c r="J39" s="42"/>
      <c r="K39" s="180"/>
    </row>
    <row r="40" spans="1:11" ht="27" customHeight="1" thickBot="1">
      <c r="A40" s="200"/>
      <c r="B40" s="181"/>
      <c r="C40" s="140" t="s">
        <v>198</v>
      </c>
      <c r="D40" s="174">
        <f>'временная занятость'!D56</f>
        <v>781.6</v>
      </c>
      <c r="E40" s="139"/>
      <c r="F40" s="139"/>
      <c r="G40" s="139"/>
      <c r="H40" s="139"/>
      <c r="I40" s="173">
        <f>D40</f>
        <v>781.6</v>
      </c>
      <c r="J40" s="139"/>
      <c r="K40" s="180"/>
    </row>
    <row r="41" spans="1:11" ht="34.5" customHeight="1" thickBot="1">
      <c r="A41" s="197"/>
      <c r="B41" s="46" t="s">
        <v>10</v>
      </c>
      <c r="C41" s="146" t="s">
        <v>197</v>
      </c>
      <c r="D41" s="152">
        <f>D40+D39+D38+D37+D36</f>
        <v>4235.1384800000005</v>
      </c>
      <c r="E41" s="149" t="s">
        <v>9</v>
      </c>
      <c r="F41" s="149" t="s">
        <v>9</v>
      </c>
      <c r="G41" s="149" t="s">
        <v>9</v>
      </c>
      <c r="H41" s="149" t="s">
        <v>9</v>
      </c>
      <c r="I41" s="152">
        <f>I40+I39+I38+I37+I36</f>
        <v>4235.1384800000005</v>
      </c>
      <c r="J41" s="153" t="s">
        <v>9</v>
      </c>
      <c r="K41" s="182"/>
    </row>
    <row r="42" spans="1:11" ht="18.600000000000001" customHeight="1"/>
    <row r="43" spans="1:11" ht="18.600000000000001" customHeight="1"/>
    <row r="44" spans="1:11" ht="18.600000000000001" customHeight="1"/>
    <row r="45" spans="1:11" ht="18.600000000000001" customHeight="1"/>
  </sheetData>
  <sheetProtection selectLockedCells="1" selectUnlockedCells="1"/>
  <mergeCells count="47">
    <mergeCell ref="A36:A41"/>
    <mergeCell ref="B36:B40"/>
    <mergeCell ref="K36:K41"/>
    <mergeCell ref="A30:A35"/>
    <mergeCell ref="B30:B34"/>
    <mergeCell ref="A9:A15"/>
    <mergeCell ref="E27:E29"/>
    <mergeCell ref="H27:H29"/>
    <mergeCell ref="I27:I29"/>
    <mergeCell ref="K30:K35"/>
    <mergeCell ref="K16:K21"/>
    <mergeCell ref="A22:A29"/>
    <mergeCell ref="B22:B26"/>
    <mergeCell ref="K22:K28"/>
    <mergeCell ref="B27:B29"/>
    <mergeCell ref="C27:C29"/>
    <mergeCell ref="D27:D29"/>
    <mergeCell ref="F27:F28"/>
    <mergeCell ref="G27:G28"/>
    <mergeCell ref="J27:J29"/>
    <mergeCell ref="A16:A21"/>
    <mergeCell ref="B16:B20"/>
    <mergeCell ref="K9:K15"/>
    <mergeCell ref="B14:B15"/>
    <mergeCell ref="C14:C15"/>
    <mergeCell ref="D14:D15"/>
    <mergeCell ref="E14:E15"/>
    <mergeCell ref="H14:H15"/>
    <mergeCell ref="I14:I15"/>
    <mergeCell ref="F14:F15"/>
    <mergeCell ref="G14:G15"/>
    <mergeCell ref="B9:B13"/>
    <mergeCell ref="J14:J15"/>
    <mergeCell ref="B1:K1"/>
    <mergeCell ref="A2:K2"/>
    <mergeCell ref="A3:A7"/>
    <mergeCell ref="B3:B7"/>
    <mergeCell ref="C3:C7"/>
    <mergeCell ref="D3:D7"/>
    <mergeCell ref="E3:I3"/>
    <mergeCell ref="J3:J7"/>
    <mergeCell ref="K3:K7"/>
    <mergeCell ref="E4:E7"/>
    <mergeCell ref="F6:H6"/>
    <mergeCell ref="F4:I4"/>
    <mergeCell ref="I5:I7"/>
    <mergeCell ref="F5:H5"/>
  </mergeCells>
  <pageMargins left="0.55972222222222223" right="0.50972222222222219" top="0.27569444444444446" bottom="0.15763888888888888" header="0.51180555555555551" footer="0.51180555555555551"/>
  <pageSetup paperSize="9" scale="48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L58"/>
  <sheetViews>
    <sheetView view="pageBreakPreview" topLeftCell="A40" zoomScale="70" zoomScaleSheetLayoutView="70" workbookViewId="0">
      <selection activeCell="H58" sqref="H58"/>
    </sheetView>
  </sheetViews>
  <sheetFormatPr defaultColWidth="8.85546875" defaultRowHeight="16.5" customHeight="1"/>
  <cols>
    <col min="1" max="1" width="4.85546875" style="1" customWidth="1"/>
    <col min="2" max="2" width="55.85546875" style="1" customWidth="1"/>
    <col min="3" max="3" width="15.85546875" style="1" customWidth="1"/>
    <col min="4" max="4" width="24.5703125" style="1" customWidth="1"/>
    <col min="5" max="5" width="14.5703125" style="1" customWidth="1"/>
    <col min="6" max="6" width="10.85546875" style="1" customWidth="1"/>
    <col min="7" max="7" width="15.7109375" style="1" customWidth="1"/>
    <col min="8" max="8" width="21.7109375" style="1" customWidth="1"/>
    <col min="9" max="9" width="23.85546875" style="1" customWidth="1"/>
    <col min="10" max="10" width="17.140625" style="1" customWidth="1"/>
    <col min="11" max="11" width="16.85546875" style="1" customWidth="1"/>
    <col min="12" max="12" width="42.140625" style="1" customWidth="1"/>
    <col min="13" max="16384" width="8.85546875" style="1"/>
  </cols>
  <sheetData>
    <row r="1" spans="1:12" ht="48.75" customHeight="1" thickBot="1">
      <c r="A1" s="11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2" ht="28.5" customHeight="1" thickBot="1">
      <c r="A2" s="176" t="s">
        <v>11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8"/>
    </row>
    <row r="3" spans="1:12" ht="48" customHeight="1">
      <c r="A3" s="179" t="s">
        <v>0</v>
      </c>
      <c r="B3" s="179" t="s">
        <v>150</v>
      </c>
      <c r="C3" s="179" t="s">
        <v>151</v>
      </c>
      <c r="D3" s="179" t="s">
        <v>152</v>
      </c>
      <c r="E3" s="179" t="s">
        <v>3</v>
      </c>
      <c r="F3" s="179"/>
      <c r="G3" s="179"/>
      <c r="H3" s="179"/>
      <c r="I3" s="179"/>
      <c r="J3" s="179" t="s">
        <v>4</v>
      </c>
      <c r="K3" s="179" t="s">
        <v>148</v>
      </c>
      <c r="L3" s="179" t="s">
        <v>149</v>
      </c>
    </row>
    <row r="4" spans="1:12" ht="17.25" customHeight="1">
      <c r="A4" s="180"/>
      <c r="B4" s="180"/>
      <c r="C4" s="180"/>
      <c r="D4" s="180"/>
      <c r="E4" s="180" t="s">
        <v>5</v>
      </c>
      <c r="F4" s="180" t="s">
        <v>143</v>
      </c>
      <c r="G4" s="180"/>
      <c r="H4" s="180"/>
      <c r="I4" s="180"/>
      <c r="J4" s="180"/>
      <c r="K4" s="180"/>
      <c r="L4" s="180"/>
    </row>
    <row r="5" spans="1:12" ht="75" customHeight="1">
      <c r="A5" s="180"/>
      <c r="B5" s="180"/>
      <c r="C5" s="180"/>
      <c r="D5" s="180"/>
      <c r="E5" s="180"/>
      <c r="F5" s="180" t="s">
        <v>6</v>
      </c>
      <c r="G5" s="180"/>
      <c r="H5" s="180"/>
      <c r="I5" s="180" t="s">
        <v>7</v>
      </c>
      <c r="J5" s="180"/>
      <c r="K5" s="180"/>
      <c r="L5" s="180"/>
    </row>
    <row r="6" spans="1:12" ht="50.25" customHeight="1">
      <c r="A6" s="180"/>
      <c r="B6" s="180"/>
      <c r="C6" s="180"/>
      <c r="D6" s="180"/>
      <c r="E6" s="180"/>
      <c r="F6" s="180" t="s">
        <v>144</v>
      </c>
      <c r="G6" s="180" t="s">
        <v>145</v>
      </c>
      <c r="H6" s="180"/>
      <c r="I6" s="180"/>
      <c r="J6" s="180"/>
      <c r="K6" s="180"/>
      <c r="L6" s="180"/>
    </row>
    <row r="7" spans="1:12" ht="70.5" customHeight="1">
      <c r="A7" s="180"/>
      <c r="B7" s="180"/>
      <c r="C7" s="180"/>
      <c r="D7" s="180"/>
      <c r="E7" s="180"/>
      <c r="F7" s="180"/>
      <c r="G7" s="2" t="s">
        <v>146</v>
      </c>
      <c r="H7" s="2" t="s">
        <v>147</v>
      </c>
      <c r="I7" s="180"/>
      <c r="J7" s="180"/>
      <c r="K7" s="180"/>
      <c r="L7" s="180"/>
    </row>
    <row r="8" spans="1:12" ht="17.25" customHeight="1" thickBo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</row>
    <row r="9" spans="1:12" ht="33" customHeight="1" thickBot="1">
      <c r="A9" s="221" t="s">
        <v>12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3"/>
    </row>
    <row r="10" spans="1:12" ht="17.25" customHeight="1">
      <c r="A10" s="216" t="s">
        <v>153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8"/>
    </row>
    <row r="11" spans="1:12" ht="119.25" customHeight="1">
      <c r="A11" s="216"/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8"/>
    </row>
    <row r="12" spans="1:12" ht="16.5" customHeight="1">
      <c r="A12" s="211" t="s">
        <v>8</v>
      </c>
      <c r="B12" s="211" t="s">
        <v>13</v>
      </c>
      <c r="C12" s="215">
        <v>2017</v>
      </c>
      <c r="D12" s="219">
        <v>249.53700000000001</v>
      </c>
      <c r="E12" s="220" t="s">
        <v>9</v>
      </c>
      <c r="F12" s="220" t="s">
        <v>9</v>
      </c>
      <c r="G12" s="220" t="s">
        <v>9</v>
      </c>
      <c r="H12" s="220" t="s">
        <v>9</v>
      </c>
      <c r="I12" s="219">
        <v>249.53700000000001</v>
      </c>
      <c r="J12" s="215" t="s">
        <v>9</v>
      </c>
      <c r="K12" s="211" t="s">
        <v>14</v>
      </c>
      <c r="L12" s="211" t="s">
        <v>132</v>
      </c>
    </row>
    <row r="13" spans="1:12" ht="16.5" customHeight="1">
      <c r="A13" s="212"/>
      <c r="B13" s="212"/>
      <c r="C13" s="215"/>
      <c r="D13" s="219"/>
      <c r="E13" s="220"/>
      <c r="F13" s="220"/>
      <c r="G13" s="220"/>
      <c r="H13" s="220"/>
      <c r="I13" s="219"/>
      <c r="J13" s="215"/>
      <c r="K13" s="212"/>
      <c r="L13" s="212"/>
    </row>
    <row r="14" spans="1:12" ht="16.5" customHeight="1">
      <c r="A14" s="212"/>
      <c r="B14" s="212"/>
      <c r="C14" s="215">
        <v>2018</v>
      </c>
      <c r="D14" s="214">
        <v>250</v>
      </c>
      <c r="E14" s="214" t="s">
        <v>9</v>
      </c>
      <c r="F14" s="214" t="s">
        <v>9</v>
      </c>
      <c r="G14" s="214" t="s">
        <v>9</v>
      </c>
      <c r="H14" s="214" t="s">
        <v>9</v>
      </c>
      <c r="I14" s="214">
        <v>250</v>
      </c>
      <c r="J14" s="215" t="s">
        <v>9</v>
      </c>
      <c r="K14" s="212"/>
      <c r="L14" s="212"/>
    </row>
    <row r="15" spans="1:12" ht="16.5" customHeight="1">
      <c r="A15" s="212"/>
      <c r="B15" s="212"/>
      <c r="C15" s="215"/>
      <c r="D15" s="214"/>
      <c r="E15" s="214"/>
      <c r="F15" s="214"/>
      <c r="G15" s="214"/>
      <c r="H15" s="214"/>
      <c r="I15" s="214"/>
      <c r="J15" s="215"/>
      <c r="K15" s="212"/>
      <c r="L15" s="212"/>
    </row>
    <row r="16" spans="1:12" ht="16.5" customHeight="1">
      <c r="A16" s="212"/>
      <c r="B16" s="212"/>
      <c r="C16" s="215">
        <v>2019</v>
      </c>
      <c r="D16" s="214">
        <v>250</v>
      </c>
      <c r="E16" s="214" t="s">
        <v>9</v>
      </c>
      <c r="F16" s="214" t="s">
        <v>9</v>
      </c>
      <c r="G16" s="214" t="s">
        <v>9</v>
      </c>
      <c r="H16" s="214" t="s">
        <v>9</v>
      </c>
      <c r="I16" s="214">
        <v>250</v>
      </c>
      <c r="J16" s="215" t="s">
        <v>9</v>
      </c>
      <c r="K16" s="212"/>
      <c r="L16" s="212"/>
    </row>
    <row r="17" spans="1:12" ht="16.5" customHeight="1">
      <c r="A17" s="212"/>
      <c r="B17" s="212"/>
      <c r="C17" s="215"/>
      <c r="D17" s="214"/>
      <c r="E17" s="214"/>
      <c r="F17" s="214"/>
      <c r="G17" s="214"/>
      <c r="H17" s="214"/>
      <c r="I17" s="214"/>
      <c r="J17" s="215"/>
      <c r="K17" s="212"/>
      <c r="L17" s="212"/>
    </row>
    <row r="18" spans="1:12" ht="16.5" customHeight="1">
      <c r="A18" s="212"/>
      <c r="B18" s="212"/>
      <c r="C18" s="5">
        <v>2020</v>
      </c>
      <c r="D18" s="4">
        <v>250</v>
      </c>
      <c r="E18" s="4"/>
      <c r="F18" s="4"/>
      <c r="G18" s="4"/>
      <c r="H18" s="4"/>
      <c r="I18" s="4">
        <v>250</v>
      </c>
      <c r="J18" s="5"/>
      <c r="K18" s="212"/>
      <c r="L18" s="212"/>
    </row>
    <row r="19" spans="1:12" ht="16.5" customHeight="1">
      <c r="A19" s="213"/>
      <c r="B19" s="213"/>
      <c r="C19" s="120">
        <v>2021</v>
      </c>
      <c r="D19" s="122">
        <v>250</v>
      </c>
      <c r="E19" s="122"/>
      <c r="F19" s="122"/>
      <c r="G19" s="122"/>
      <c r="H19" s="122"/>
      <c r="I19" s="122">
        <v>250</v>
      </c>
      <c r="J19" s="120"/>
      <c r="K19" s="213"/>
      <c r="L19" s="213"/>
    </row>
    <row r="20" spans="1:12" ht="16.5" customHeight="1">
      <c r="A20" s="211" t="s">
        <v>15</v>
      </c>
      <c r="B20" s="211" t="s">
        <v>16</v>
      </c>
      <c r="C20" s="5">
        <v>2017</v>
      </c>
      <c r="D20" s="5" t="s">
        <v>9</v>
      </c>
      <c r="E20" s="5" t="s">
        <v>9</v>
      </c>
      <c r="F20" s="5" t="s">
        <v>9</v>
      </c>
      <c r="G20" s="5" t="s">
        <v>9</v>
      </c>
      <c r="H20" s="5" t="s">
        <v>9</v>
      </c>
      <c r="I20" s="5" t="s">
        <v>9</v>
      </c>
      <c r="J20" s="5" t="s">
        <v>9</v>
      </c>
      <c r="K20" s="211" t="s">
        <v>17</v>
      </c>
      <c r="L20" s="211" t="s">
        <v>18</v>
      </c>
    </row>
    <row r="21" spans="1:12" ht="16.5" customHeight="1">
      <c r="A21" s="212"/>
      <c r="B21" s="212"/>
      <c r="C21" s="5">
        <v>2018</v>
      </c>
      <c r="D21" s="5" t="s">
        <v>9</v>
      </c>
      <c r="E21" s="5" t="s">
        <v>9</v>
      </c>
      <c r="F21" s="5" t="s">
        <v>9</v>
      </c>
      <c r="G21" s="5" t="s">
        <v>9</v>
      </c>
      <c r="H21" s="5" t="s">
        <v>9</v>
      </c>
      <c r="I21" s="5" t="s">
        <v>9</v>
      </c>
      <c r="J21" s="5" t="s">
        <v>9</v>
      </c>
      <c r="K21" s="212"/>
      <c r="L21" s="212"/>
    </row>
    <row r="22" spans="1:12" ht="16.5" customHeight="1">
      <c r="A22" s="212"/>
      <c r="B22" s="212"/>
      <c r="C22" s="5">
        <v>2019</v>
      </c>
      <c r="D22" s="5" t="s">
        <v>9</v>
      </c>
      <c r="E22" s="5" t="s">
        <v>9</v>
      </c>
      <c r="F22" s="5" t="s">
        <v>9</v>
      </c>
      <c r="G22" s="5" t="s">
        <v>9</v>
      </c>
      <c r="H22" s="5" t="s">
        <v>9</v>
      </c>
      <c r="I22" s="5" t="s">
        <v>9</v>
      </c>
      <c r="J22" s="5" t="s">
        <v>9</v>
      </c>
      <c r="K22" s="212"/>
      <c r="L22" s="212"/>
    </row>
    <row r="23" spans="1:12" ht="16.5" customHeight="1">
      <c r="A23" s="212"/>
      <c r="B23" s="212"/>
      <c r="C23" s="5">
        <v>2020</v>
      </c>
      <c r="D23" s="5" t="s">
        <v>9</v>
      </c>
      <c r="E23" s="5" t="s">
        <v>9</v>
      </c>
      <c r="F23" s="5" t="s">
        <v>9</v>
      </c>
      <c r="G23" s="5" t="s">
        <v>9</v>
      </c>
      <c r="H23" s="5" t="s">
        <v>9</v>
      </c>
      <c r="I23" s="5" t="s">
        <v>9</v>
      </c>
      <c r="J23" s="5" t="s">
        <v>9</v>
      </c>
      <c r="K23" s="212"/>
      <c r="L23" s="212"/>
    </row>
    <row r="24" spans="1:12" ht="16.5" customHeight="1">
      <c r="A24" s="213"/>
      <c r="B24" s="213"/>
      <c r="C24" s="120">
        <v>2021</v>
      </c>
      <c r="D24" s="120"/>
      <c r="E24" s="120"/>
      <c r="F24" s="120"/>
      <c r="G24" s="120"/>
      <c r="H24" s="120"/>
      <c r="I24" s="120"/>
      <c r="J24" s="120"/>
      <c r="K24" s="213"/>
      <c r="L24" s="213"/>
    </row>
    <row r="25" spans="1:12" ht="16.5" customHeight="1">
      <c r="A25" s="211" t="s">
        <v>19</v>
      </c>
      <c r="B25" s="211" t="s">
        <v>20</v>
      </c>
      <c r="C25" s="5">
        <v>2017</v>
      </c>
      <c r="D25" s="6">
        <v>10</v>
      </c>
      <c r="E25" s="6" t="s">
        <v>9</v>
      </c>
      <c r="F25" s="6" t="s">
        <v>9</v>
      </c>
      <c r="G25" s="6" t="s">
        <v>9</v>
      </c>
      <c r="H25" s="6" t="s">
        <v>9</v>
      </c>
      <c r="I25" s="6">
        <v>10</v>
      </c>
      <c r="J25" s="5" t="s">
        <v>9</v>
      </c>
      <c r="K25" s="211" t="s">
        <v>17</v>
      </c>
      <c r="L25" s="211" t="s">
        <v>21</v>
      </c>
    </row>
    <row r="26" spans="1:12" ht="16.5" customHeight="1">
      <c r="A26" s="212"/>
      <c r="B26" s="212"/>
      <c r="C26" s="5">
        <v>2018</v>
      </c>
      <c r="D26" s="6">
        <v>10</v>
      </c>
      <c r="E26" s="6" t="s">
        <v>9</v>
      </c>
      <c r="F26" s="6" t="s">
        <v>9</v>
      </c>
      <c r="G26" s="6" t="s">
        <v>9</v>
      </c>
      <c r="H26" s="6" t="s">
        <v>9</v>
      </c>
      <c r="I26" s="6">
        <v>10</v>
      </c>
      <c r="J26" s="5" t="s">
        <v>9</v>
      </c>
      <c r="K26" s="212"/>
      <c r="L26" s="212"/>
    </row>
    <row r="27" spans="1:12" ht="16.5" customHeight="1">
      <c r="A27" s="212"/>
      <c r="B27" s="212"/>
      <c r="C27" s="5">
        <v>2019</v>
      </c>
      <c r="D27" s="6">
        <v>15</v>
      </c>
      <c r="E27" s="6" t="s">
        <v>9</v>
      </c>
      <c r="F27" s="6" t="s">
        <v>9</v>
      </c>
      <c r="G27" s="6" t="s">
        <v>9</v>
      </c>
      <c r="H27" s="6" t="s">
        <v>9</v>
      </c>
      <c r="I27" s="6">
        <v>15</v>
      </c>
      <c r="J27" s="5" t="s">
        <v>9</v>
      </c>
      <c r="K27" s="212"/>
      <c r="L27" s="212"/>
    </row>
    <row r="28" spans="1:12" ht="16.5" customHeight="1">
      <c r="A28" s="212"/>
      <c r="B28" s="212"/>
      <c r="C28" s="5">
        <v>2020</v>
      </c>
      <c r="D28" s="6">
        <v>15</v>
      </c>
      <c r="E28" s="6" t="s">
        <v>9</v>
      </c>
      <c r="F28" s="6" t="s">
        <v>9</v>
      </c>
      <c r="G28" s="6" t="s">
        <v>9</v>
      </c>
      <c r="H28" s="6" t="s">
        <v>9</v>
      </c>
      <c r="I28" s="6">
        <v>15</v>
      </c>
      <c r="J28" s="5" t="s">
        <v>9</v>
      </c>
      <c r="K28" s="212"/>
      <c r="L28" s="212"/>
    </row>
    <row r="29" spans="1:12" ht="16.5" customHeight="1">
      <c r="A29" s="213"/>
      <c r="B29" s="213"/>
      <c r="C29" s="120">
        <v>2021</v>
      </c>
      <c r="D29" s="121">
        <v>15</v>
      </c>
      <c r="E29" s="121"/>
      <c r="F29" s="121"/>
      <c r="G29" s="121"/>
      <c r="H29" s="121"/>
      <c r="I29" s="121">
        <v>15</v>
      </c>
      <c r="J29" s="120"/>
      <c r="K29" s="213"/>
      <c r="L29" s="213"/>
    </row>
    <row r="30" spans="1:12" ht="16.5" customHeight="1">
      <c r="A30" s="215" t="s">
        <v>22</v>
      </c>
      <c r="B30" s="215" t="s">
        <v>23</v>
      </c>
      <c r="C30" s="5">
        <v>2017</v>
      </c>
      <c r="D30" s="6">
        <v>150</v>
      </c>
      <c r="E30" s="6" t="s">
        <v>9</v>
      </c>
      <c r="F30" s="6" t="s">
        <v>9</v>
      </c>
      <c r="G30" s="6" t="s">
        <v>9</v>
      </c>
      <c r="H30" s="6" t="s">
        <v>9</v>
      </c>
      <c r="I30" s="85" t="s">
        <v>9</v>
      </c>
      <c r="J30" s="6">
        <v>150</v>
      </c>
      <c r="K30" s="215" t="s">
        <v>24</v>
      </c>
      <c r="L30" s="215" t="s">
        <v>133</v>
      </c>
    </row>
    <row r="31" spans="1:12" ht="16.5" customHeight="1">
      <c r="A31" s="215"/>
      <c r="B31" s="215"/>
      <c r="C31" s="5">
        <v>2018</v>
      </c>
      <c r="D31" s="6" t="s">
        <v>9</v>
      </c>
      <c r="E31" s="6" t="s">
        <v>9</v>
      </c>
      <c r="F31" s="6" t="s">
        <v>9</v>
      </c>
      <c r="G31" s="6" t="s">
        <v>9</v>
      </c>
      <c r="H31" s="6" t="s">
        <v>9</v>
      </c>
      <c r="I31" s="6" t="s">
        <v>9</v>
      </c>
      <c r="J31" s="6" t="s">
        <v>9</v>
      </c>
      <c r="K31" s="215"/>
      <c r="L31" s="215"/>
    </row>
    <row r="32" spans="1:12" ht="16.5" customHeight="1">
      <c r="A32" s="215"/>
      <c r="B32" s="215"/>
      <c r="C32" s="5">
        <v>2019</v>
      </c>
      <c r="D32" s="6" t="s">
        <v>9</v>
      </c>
      <c r="E32" s="6" t="s">
        <v>9</v>
      </c>
      <c r="F32" s="6" t="s">
        <v>9</v>
      </c>
      <c r="G32" s="6" t="s">
        <v>9</v>
      </c>
      <c r="H32" s="6" t="s">
        <v>9</v>
      </c>
      <c r="I32" s="6" t="s">
        <v>9</v>
      </c>
      <c r="J32" s="6" t="s">
        <v>9</v>
      </c>
      <c r="K32" s="215"/>
      <c r="L32" s="215"/>
    </row>
    <row r="33" spans="1:12" ht="16.5" customHeight="1">
      <c r="A33" s="215"/>
      <c r="B33" s="215"/>
      <c r="C33" s="120">
        <v>2021</v>
      </c>
      <c r="D33" s="121"/>
      <c r="E33" s="121"/>
      <c r="F33" s="121"/>
      <c r="G33" s="121"/>
      <c r="H33" s="121"/>
      <c r="I33" s="121"/>
      <c r="J33" s="121"/>
      <c r="K33" s="215"/>
      <c r="L33" s="215"/>
    </row>
    <row r="34" spans="1:12" ht="16.5" customHeight="1">
      <c r="A34" s="215"/>
      <c r="B34" s="215"/>
      <c r="C34" s="5">
        <v>2020</v>
      </c>
      <c r="D34" s="6" t="s">
        <v>9</v>
      </c>
      <c r="E34" s="6" t="s">
        <v>9</v>
      </c>
      <c r="F34" s="6" t="s">
        <v>9</v>
      </c>
      <c r="G34" s="6" t="s">
        <v>9</v>
      </c>
      <c r="H34" s="6" t="s">
        <v>9</v>
      </c>
      <c r="I34" s="6" t="s">
        <v>9</v>
      </c>
      <c r="J34" s="6" t="s">
        <v>9</v>
      </c>
      <c r="K34" s="215"/>
      <c r="L34" s="215"/>
    </row>
    <row r="35" spans="1:12" ht="16.5" customHeight="1">
      <c r="A35" s="211" t="s">
        <v>25</v>
      </c>
      <c r="B35" s="211" t="s">
        <v>26</v>
      </c>
      <c r="C35" s="5">
        <v>2017</v>
      </c>
      <c r="D35" s="4">
        <v>3</v>
      </c>
      <c r="E35" s="4" t="s">
        <v>9</v>
      </c>
      <c r="F35" s="4" t="s">
        <v>9</v>
      </c>
      <c r="G35" s="4" t="s">
        <v>9</v>
      </c>
      <c r="H35" s="4" t="s">
        <v>9</v>
      </c>
      <c r="I35" s="4">
        <v>3</v>
      </c>
      <c r="J35" s="6" t="s">
        <v>9</v>
      </c>
      <c r="K35" s="240" t="s">
        <v>27</v>
      </c>
      <c r="L35" s="246" t="s">
        <v>134</v>
      </c>
    </row>
    <row r="36" spans="1:12" ht="16.5" customHeight="1">
      <c r="A36" s="212"/>
      <c r="B36" s="212"/>
      <c r="C36" s="5">
        <v>2018</v>
      </c>
      <c r="D36" s="4">
        <v>3</v>
      </c>
      <c r="E36" s="4" t="s">
        <v>9</v>
      </c>
      <c r="F36" s="4" t="s">
        <v>9</v>
      </c>
      <c r="G36" s="4" t="s">
        <v>9</v>
      </c>
      <c r="H36" s="4" t="s">
        <v>9</v>
      </c>
      <c r="I36" s="4">
        <v>3</v>
      </c>
      <c r="J36" s="6" t="s">
        <v>9</v>
      </c>
      <c r="K36" s="241"/>
      <c r="L36" s="247"/>
    </row>
    <row r="37" spans="1:12" ht="16.5" customHeight="1">
      <c r="A37" s="212"/>
      <c r="B37" s="212"/>
      <c r="C37" s="5">
        <v>2019</v>
      </c>
      <c r="D37" s="4">
        <v>3</v>
      </c>
      <c r="E37" s="4" t="s">
        <v>9</v>
      </c>
      <c r="F37" s="4" t="s">
        <v>9</v>
      </c>
      <c r="G37" s="4" t="s">
        <v>9</v>
      </c>
      <c r="H37" s="4" t="s">
        <v>9</v>
      </c>
      <c r="I37" s="4">
        <v>3</v>
      </c>
      <c r="J37" s="6" t="s">
        <v>9</v>
      </c>
      <c r="K37" s="241"/>
      <c r="L37" s="247"/>
    </row>
    <row r="38" spans="1:12" ht="16.5" customHeight="1">
      <c r="A38" s="212"/>
      <c r="B38" s="212"/>
      <c r="C38" s="5">
        <v>2020</v>
      </c>
      <c r="D38" s="4">
        <v>3</v>
      </c>
      <c r="E38" s="4" t="s">
        <v>9</v>
      </c>
      <c r="F38" s="4" t="s">
        <v>9</v>
      </c>
      <c r="G38" s="4" t="s">
        <v>9</v>
      </c>
      <c r="H38" s="4" t="s">
        <v>9</v>
      </c>
      <c r="I38" s="4">
        <v>3</v>
      </c>
      <c r="J38" s="6" t="s">
        <v>9</v>
      </c>
      <c r="K38" s="241"/>
      <c r="L38" s="247"/>
    </row>
    <row r="39" spans="1:12" ht="16.5" customHeight="1">
      <c r="A39" s="213"/>
      <c r="B39" s="213"/>
      <c r="C39" s="120">
        <v>2021</v>
      </c>
      <c r="D39" s="122">
        <v>3</v>
      </c>
      <c r="E39" s="122"/>
      <c r="F39" s="122"/>
      <c r="G39" s="122"/>
      <c r="H39" s="122"/>
      <c r="I39" s="122"/>
      <c r="J39" s="121"/>
      <c r="K39" s="249"/>
      <c r="L39" s="248"/>
    </row>
    <row r="40" spans="1:12" ht="16.5" customHeight="1">
      <c r="A40" s="211" t="s">
        <v>28</v>
      </c>
      <c r="B40" s="211" t="s">
        <v>29</v>
      </c>
      <c r="C40" s="5">
        <v>2017</v>
      </c>
      <c r="D40" s="6" t="str">
        <f>G40</f>
        <v>-</v>
      </c>
      <c r="E40" s="6" t="s">
        <v>9</v>
      </c>
      <c r="F40" s="6" t="s">
        <v>9</v>
      </c>
      <c r="G40" s="6" t="s">
        <v>9</v>
      </c>
      <c r="H40" s="6" t="s">
        <v>9</v>
      </c>
      <c r="I40" s="4" t="s">
        <v>9</v>
      </c>
      <c r="J40" s="6" t="s">
        <v>9</v>
      </c>
      <c r="K40" s="211" t="s">
        <v>30</v>
      </c>
      <c r="L40" s="211" t="s">
        <v>135</v>
      </c>
    </row>
    <row r="41" spans="1:12" ht="16.5" customHeight="1">
      <c r="A41" s="212"/>
      <c r="B41" s="212"/>
      <c r="C41" s="5">
        <v>2018</v>
      </c>
      <c r="D41" s="6" t="str">
        <f>G41</f>
        <v>-</v>
      </c>
      <c r="E41" s="6" t="s">
        <v>9</v>
      </c>
      <c r="F41" s="6" t="s">
        <v>9</v>
      </c>
      <c r="G41" s="6" t="s">
        <v>9</v>
      </c>
      <c r="H41" s="6" t="s">
        <v>9</v>
      </c>
      <c r="I41" s="4" t="s">
        <v>9</v>
      </c>
      <c r="J41" s="6" t="s">
        <v>9</v>
      </c>
      <c r="K41" s="212"/>
      <c r="L41" s="212"/>
    </row>
    <row r="42" spans="1:12" ht="16.5" customHeight="1">
      <c r="A42" s="212"/>
      <c r="B42" s="212"/>
      <c r="C42" s="5">
        <v>2019</v>
      </c>
      <c r="D42" s="6" t="str">
        <f>G42</f>
        <v>-</v>
      </c>
      <c r="E42" s="6" t="s">
        <v>9</v>
      </c>
      <c r="F42" s="6" t="s">
        <v>9</v>
      </c>
      <c r="G42" s="6" t="s">
        <v>9</v>
      </c>
      <c r="H42" s="6" t="s">
        <v>9</v>
      </c>
      <c r="I42" s="4" t="s">
        <v>9</v>
      </c>
      <c r="J42" s="6" t="s">
        <v>9</v>
      </c>
      <c r="K42" s="212"/>
      <c r="L42" s="212"/>
    </row>
    <row r="43" spans="1:12" ht="16.5" customHeight="1">
      <c r="A43" s="212"/>
      <c r="B43" s="212"/>
      <c r="C43" s="5">
        <v>2020</v>
      </c>
      <c r="D43" s="6" t="s">
        <v>9</v>
      </c>
      <c r="E43" s="6" t="s">
        <v>9</v>
      </c>
      <c r="F43" s="6" t="s">
        <v>9</v>
      </c>
      <c r="G43" s="6" t="s">
        <v>9</v>
      </c>
      <c r="H43" s="6" t="s">
        <v>9</v>
      </c>
      <c r="I43" s="6" t="s">
        <v>9</v>
      </c>
      <c r="J43" s="6" t="s">
        <v>9</v>
      </c>
      <c r="K43" s="212"/>
      <c r="L43" s="212"/>
    </row>
    <row r="44" spans="1:12" ht="16.5" customHeight="1">
      <c r="A44" s="213"/>
      <c r="B44" s="213"/>
      <c r="C44" s="120">
        <v>2021</v>
      </c>
      <c r="D44" s="121"/>
      <c r="E44" s="121"/>
      <c r="F44" s="121"/>
      <c r="G44" s="121"/>
      <c r="H44" s="121"/>
      <c r="I44" s="121"/>
      <c r="J44" s="121"/>
      <c r="K44" s="213"/>
      <c r="L44" s="213"/>
    </row>
    <row r="45" spans="1:12" ht="49.7" customHeight="1">
      <c r="A45" s="5" t="s">
        <v>31</v>
      </c>
      <c r="B45" s="14" t="s">
        <v>32</v>
      </c>
      <c r="C45" s="15" t="s">
        <v>196</v>
      </c>
      <c r="D45" s="7" t="s">
        <v>9</v>
      </c>
      <c r="E45" s="7" t="s">
        <v>9</v>
      </c>
      <c r="F45" s="7" t="s">
        <v>9</v>
      </c>
      <c r="G45" s="7" t="s">
        <v>9</v>
      </c>
      <c r="H45" s="7" t="s">
        <v>9</v>
      </c>
      <c r="I45" s="7" t="s">
        <v>9</v>
      </c>
      <c r="J45" s="14" t="s">
        <v>9</v>
      </c>
      <c r="K45" s="14" t="s">
        <v>30</v>
      </c>
      <c r="L45" s="14"/>
    </row>
    <row r="46" spans="1:12" ht="51.75" customHeight="1">
      <c r="A46" s="5" t="s">
        <v>33</v>
      </c>
      <c r="B46" s="14" t="s">
        <v>34</v>
      </c>
      <c r="C46" s="15" t="s">
        <v>196</v>
      </c>
      <c r="D46" s="7" t="s">
        <v>9</v>
      </c>
      <c r="E46" s="7" t="s">
        <v>9</v>
      </c>
      <c r="F46" s="7" t="s">
        <v>9</v>
      </c>
      <c r="G46" s="7" t="s">
        <v>9</v>
      </c>
      <c r="H46" s="7" t="s">
        <v>9</v>
      </c>
      <c r="I46" s="7" t="s">
        <v>9</v>
      </c>
      <c r="J46" s="14" t="s">
        <v>9</v>
      </c>
      <c r="K46" s="14" t="s">
        <v>30</v>
      </c>
      <c r="L46" s="14" t="s">
        <v>136</v>
      </c>
    </row>
    <row r="47" spans="1:12" ht="41.25" customHeight="1">
      <c r="A47" s="5" t="s">
        <v>35</v>
      </c>
      <c r="B47" s="14" t="s">
        <v>36</v>
      </c>
      <c r="C47" s="15" t="s">
        <v>196</v>
      </c>
      <c r="D47" s="7" t="s">
        <v>9</v>
      </c>
      <c r="E47" s="7" t="s">
        <v>9</v>
      </c>
      <c r="F47" s="7" t="s">
        <v>9</v>
      </c>
      <c r="G47" s="7" t="s">
        <v>9</v>
      </c>
      <c r="H47" s="7" t="s">
        <v>9</v>
      </c>
      <c r="I47" s="7" t="s">
        <v>9</v>
      </c>
      <c r="J47" s="14" t="s">
        <v>9</v>
      </c>
      <c r="K47" s="14" t="s">
        <v>37</v>
      </c>
      <c r="L47" s="14" t="s">
        <v>38</v>
      </c>
    </row>
    <row r="48" spans="1:12" ht="16.5" customHeight="1">
      <c r="A48" s="243" t="s">
        <v>39</v>
      </c>
      <c r="B48" s="243" t="s">
        <v>40</v>
      </c>
      <c r="C48" s="15">
        <v>2017</v>
      </c>
      <c r="D48" s="8">
        <v>7</v>
      </c>
      <c r="E48" s="8" t="s">
        <v>9</v>
      </c>
      <c r="F48" s="8" t="s">
        <v>9</v>
      </c>
      <c r="G48" s="8" t="s">
        <v>9</v>
      </c>
      <c r="H48" s="8" t="s">
        <v>9</v>
      </c>
      <c r="I48" s="8">
        <v>7</v>
      </c>
      <c r="J48" s="14"/>
      <c r="K48" s="240" t="s">
        <v>37</v>
      </c>
      <c r="L48" s="237" t="s">
        <v>41</v>
      </c>
    </row>
    <row r="49" spans="1:12" ht="16.5" customHeight="1">
      <c r="A49" s="244"/>
      <c r="B49" s="244"/>
      <c r="C49" s="15">
        <v>2018</v>
      </c>
      <c r="D49" s="8">
        <v>10</v>
      </c>
      <c r="E49" s="8" t="s">
        <v>9</v>
      </c>
      <c r="F49" s="8" t="s">
        <v>9</v>
      </c>
      <c r="G49" s="8" t="s">
        <v>9</v>
      </c>
      <c r="H49" s="8" t="s">
        <v>9</v>
      </c>
      <c r="I49" s="8">
        <v>10</v>
      </c>
      <c r="J49" s="14"/>
      <c r="K49" s="241"/>
      <c r="L49" s="238"/>
    </row>
    <row r="50" spans="1:12" ht="34.5" customHeight="1">
      <c r="A50" s="244"/>
      <c r="B50" s="244"/>
      <c r="C50" s="15">
        <v>2019</v>
      </c>
      <c r="D50" s="8">
        <v>7</v>
      </c>
      <c r="E50" s="8" t="s">
        <v>9</v>
      </c>
      <c r="F50" s="8" t="s">
        <v>9</v>
      </c>
      <c r="G50" s="8" t="s">
        <v>9</v>
      </c>
      <c r="H50" s="8" t="s">
        <v>9</v>
      </c>
      <c r="I50" s="8">
        <v>7</v>
      </c>
      <c r="J50" s="14"/>
      <c r="K50" s="241"/>
      <c r="L50" s="238"/>
    </row>
    <row r="51" spans="1:12" ht="29.25" customHeight="1">
      <c r="A51" s="244"/>
      <c r="B51" s="244"/>
      <c r="C51" s="19">
        <v>2020</v>
      </c>
      <c r="D51" s="20">
        <v>7</v>
      </c>
      <c r="E51" s="20" t="s">
        <v>9</v>
      </c>
      <c r="F51" s="20" t="s">
        <v>9</v>
      </c>
      <c r="G51" s="20" t="s">
        <v>9</v>
      </c>
      <c r="H51" s="20" t="s">
        <v>9</v>
      </c>
      <c r="I51" s="20">
        <v>7</v>
      </c>
      <c r="J51" s="18" t="s">
        <v>9</v>
      </c>
      <c r="K51" s="241"/>
      <c r="L51" s="238"/>
    </row>
    <row r="52" spans="1:12" ht="29.25" customHeight="1" thickBot="1">
      <c r="A52" s="245"/>
      <c r="B52" s="245"/>
      <c r="C52" s="15">
        <v>2021</v>
      </c>
      <c r="D52" s="8">
        <v>7</v>
      </c>
      <c r="E52" s="8"/>
      <c r="F52" s="8"/>
      <c r="G52" s="8"/>
      <c r="H52" s="8"/>
      <c r="I52" s="8">
        <v>7</v>
      </c>
      <c r="J52" s="119"/>
      <c r="K52" s="242"/>
      <c r="L52" s="239"/>
    </row>
    <row r="53" spans="1:12" ht="16.5" customHeight="1">
      <c r="A53" s="224" t="s">
        <v>42</v>
      </c>
      <c r="B53" s="225"/>
      <c r="C53" s="134">
        <v>2017</v>
      </c>
      <c r="D53" s="135">
        <f>SUM(D12,D20,D25,D30,D35,D40,D48)</f>
        <v>419.53700000000003</v>
      </c>
      <c r="E53" s="136" t="s">
        <v>9</v>
      </c>
      <c r="F53" s="136" t="s">
        <v>9</v>
      </c>
      <c r="G53" s="136" t="s">
        <v>9</v>
      </c>
      <c r="H53" s="136" t="s">
        <v>9</v>
      </c>
      <c r="I53" s="137">
        <f>SUM(I12,I25,I35,I48)</f>
        <v>269.53700000000003</v>
      </c>
      <c r="J53" s="138">
        <f>J30</f>
        <v>150</v>
      </c>
      <c r="K53" s="230"/>
      <c r="L53" s="233"/>
    </row>
    <row r="54" spans="1:12" ht="16.5" customHeight="1">
      <c r="A54" s="226"/>
      <c r="B54" s="227"/>
      <c r="C54" s="16">
        <v>2018</v>
      </c>
      <c r="D54" s="9">
        <f>D14+D26+D36+D49</f>
        <v>273</v>
      </c>
      <c r="E54" s="9" t="s">
        <v>9</v>
      </c>
      <c r="F54" s="9" t="s">
        <v>9</v>
      </c>
      <c r="G54" s="9" t="s">
        <v>9</v>
      </c>
      <c r="H54" s="9" t="s">
        <v>9</v>
      </c>
      <c r="I54" s="10">
        <f>SUM(I49,I14,I26,I36)</f>
        <v>273</v>
      </c>
      <c r="J54" s="17" t="str">
        <f>J31</f>
        <v>-</v>
      </c>
      <c r="K54" s="231"/>
      <c r="L54" s="234"/>
    </row>
    <row r="55" spans="1:12" ht="16.5" customHeight="1">
      <c r="A55" s="226"/>
      <c r="B55" s="227"/>
      <c r="C55" s="16">
        <v>2019</v>
      </c>
      <c r="D55" s="9">
        <f>D50+D37+D27+D16</f>
        <v>275</v>
      </c>
      <c r="E55" s="9" t="s">
        <v>9</v>
      </c>
      <c r="F55" s="9" t="s">
        <v>9</v>
      </c>
      <c r="G55" s="9" t="s">
        <v>9</v>
      </c>
      <c r="H55" s="9" t="s">
        <v>9</v>
      </c>
      <c r="I55" s="9">
        <f>I14+I27+I15+I37+I50</f>
        <v>275</v>
      </c>
      <c r="J55" s="17" t="str">
        <f>J32</f>
        <v>-</v>
      </c>
      <c r="K55" s="231"/>
      <c r="L55" s="234"/>
    </row>
    <row r="56" spans="1:12" ht="16.5" customHeight="1">
      <c r="A56" s="226"/>
      <c r="B56" s="227"/>
      <c r="C56" s="16">
        <v>2020</v>
      </c>
      <c r="D56" s="9">
        <f>D51+D38+D28+D18</f>
        <v>275</v>
      </c>
      <c r="E56" s="9"/>
      <c r="F56" s="9"/>
      <c r="G56" s="9"/>
      <c r="H56" s="9"/>
      <c r="I56" s="9">
        <f>I16+I28+I38+I51</f>
        <v>275</v>
      </c>
      <c r="J56" s="17"/>
      <c r="K56" s="231"/>
      <c r="L56" s="234"/>
    </row>
    <row r="57" spans="1:12" ht="16.5" customHeight="1">
      <c r="A57" s="226"/>
      <c r="B57" s="227"/>
      <c r="C57" s="155">
        <v>2021</v>
      </c>
      <c r="D57" s="156">
        <f>D52+D29+D19+D39</f>
        <v>275</v>
      </c>
      <c r="E57" s="156"/>
      <c r="F57" s="156"/>
      <c r="G57" s="156"/>
      <c r="H57" s="156"/>
      <c r="I57" s="156">
        <f>D57</f>
        <v>275</v>
      </c>
      <c r="J57" s="157"/>
      <c r="K57" s="231"/>
      <c r="L57" s="235"/>
    </row>
    <row r="58" spans="1:12" ht="16.5" customHeight="1" thickBot="1">
      <c r="A58" s="228"/>
      <c r="B58" s="229"/>
      <c r="C58" s="21" t="s">
        <v>196</v>
      </c>
      <c r="D58" s="22">
        <f>D53+D54+D55+D56+D57</f>
        <v>1517.537</v>
      </c>
      <c r="E58" s="23" t="s">
        <v>9</v>
      </c>
      <c r="F58" s="23" t="s">
        <v>9</v>
      </c>
      <c r="G58" s="23" t="s">
        <v>9</v>
      </c>
      <c r="H58" s="23" t="s">
        <v>9</v>
      </c>
      <c r="I58" s="24">
        <f>I57+I56+I55+I54+I53</f>
        <v>1367.537</v>
      </c>
      <c r="J58" s="25">
        <f>J53</f>
        <v>150</v>
      </c>
      <c r="K58" s="232"/>
      <c r="L58" s="236"/>
    </row>
  </sheetData>
  <sheetProtection selectLockedCells="1" selectUnlockedCells="1"/>
  <mergeCells count="73">
    <mergeCell ref="L48:L52"/>
    <mergeCell ref="K48:K52"/>
    <mergeCell ref="A48:A52"/>
    <mergeCell ref="B48:B52"/>
    <mergeCell ref="L25:L29"/>
    <mergeCell ref="K25:K29"/>
    <mergeCell ref="B35:B39"/>
    <mergeCell ref="B25:B29"/>
    <mergeCell ref="A35:A39"/>
    <mergeCell ref="A25:A29"/>
    <mergeCell ref="L40:L44"/>
    <mergeCell ref="K40:K44"/>
    <mergeCell ref="L35:L39"/>
    <mergeCell ref="K35:K39"/>
    <mergeCell ref="B40:B44"/>
    <mergeCell ref="A40:A44"/>
    <mergeCell ref="A9:L9"/>
    <mergeCell ref="A53:B58"/>
    <mergeCell ref="K53:K58"/>
    <mergeCell ref="L53:L58"/>
    <mergeCell ref="K30:K34"/>
    <mergeCell ref="L30:L34"/>
    <mergeCell ref="J12:J13"/>
    <mergeCell ref="J14:J15"/>
    <mergeCell ref="J16:J17"/>
    <mergeCell ref="L12:L19"/>
    <mergeCell ref="K12:K19"/>
    <mergeCell ref="L20:L24"/>
    <mergeCell ref="K20:K24"/>
    <mergeCell ref="G12:G13"/>
    <mergeCell ref="H12:H13"/>
    <mergeCell ref="G14:G15"/>
    <mergeCell ref="H14:H15"/>
    <mergeCell ref="G16:G17"/>
    <mergeCell ref="H16:H17"/>
    <mergeCell ref="B1:L1"/>
    <mergeCell ref="A2:L2"/>
    <mergeCell ref="A3:A7"/>
    <mergeCell ref="B3:B7"/>
    <mergeCell ref="C3:C7"/>
    <mergeCell ref="D3:D7"/>
    <mergeCell ref="E3:I3"/>
    <mergeCell ref="J3:J7"/>
    <mergeCell ref="L3:L7"/>
    <mergeCell ref="E4:E7"/>
    <mergeCell ref="I5:I7"/>
    <mergeCell ref="F4:I4"/>
    <mergeCell ref="F5:H5"/>
    <mergeCell ref="F6:F7"/>
    <mergeCell ref="G6:H6"/>
    <mergeCell ref="K3:K7"/>
    <mergeCell ref="A10:L11"/>
    <mergeCell ref="A30:A34"/>
    <mergeCell ref="C12:C13"/>
    <mergeCell ref="D12:D13"/>
    <mergeCell ref="E12:E13"/>
    <mergeCell ref="C14:C15"/>
    <mergeCell ref="I12:I13"/>
    <mergeCell ref="I14:I15"/>
    <mergeCell ref="I16:I17"/>
    <mergeCell ref="F12:F13"/>
    <mergeCell ref="B30:B34"/>
    <mergeCell ref="B12:B19"/>
    <mergeCell ref="A12:A19"/>
    <mergeCell ref="B20:B24"/>
    <mergeCell ref="A20:A24"/>
    <mergeCell ref="F14:F15"/>
    <mergeCell ref="F16:F17"/>
    <mergeCell ref="D14:D15"/>
    <mergeCell ref="E14:E15"/>
    <mergeCell ref="C16:C17"/>
    <mergeCell ref="D16:D17"/>
    <mergeCell ref="E16:E17"/>
  </mergeCells>
  <pageMargins left="0.55118110236220474" right="0.51181102362204722" top="0.27559055118110237" bottom="0.15748031496062992" header="0.51181102362204722" footer="0.51181102362204722"/>
  <pageSetup paperSize="9" scale="4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L53"/>
  <sheetViews>
    <sheetView view="pageBreakPreview" topLeftCell="C31" zoomScale="60" zoomScaleNormal="75" workbookViewId="0">
      <selection activeCell="D48" sqref="D48:D52"/>
    </sheetView>
  </sheetViews>
  <sheetFormatPr defaultColWidth="8.85546875" defaultRowHeight="17.25"/>
  <cols>
    <col min="1" max="1" width="4.85546875" style="1" customWidth="1"/>
    <col min="2" max="2" width="55.85546875" style="1" customWidth="1"/>
    <col min="3" max="3" width="15.85546875" style="1" customWidth="1"/>
    <col min="4" max="4" width="24.5703125" style="1" customWidth="1"/>
    <col min="5" max="5" width="14.5703125" style="1" customWidth="1"/>
    <col min="6" max="6" width="10.85546875" style="1" customWidth="1"/>
    <col min="7" max="7" width="15.7109375" style="1" customWidth="1"/>
    <col min="8" max="8" width="21.7109375" style="1" customWidth="1"/>
    <col min="9" max="9" width="23.85546875" style="1" customWidth="1"/>
    <col min="10" max="10" width="17.140625" style="1" customWidth="1"/>
    <col min="11" max="11" width="16.85546875" style="1" customWidth="1"/>
    <col min="12" max="12" width="42.140625" style="1" customWidth="1"/>
    <col min="13" max="16384" width="8.85546875" style="1"/>
  </cols>
  <sheetData>
    <row r="1" spans="1:12" ht="48.75" customHeight="1" thickBot="1">
      <c r="A1" s="11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2" ht="28.5" customHeight="1" thickBot="1">
      <c r="A2" s="176" t="s">
        <v>43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8"/>
    </row>
    <row r="3" spans="1:12" ht="48" customHeight="1">
      <c r="A3" s="179" t="s">
        <v>0</v>
      </c>
      <c r="B3" s="179" t="s">
        <v>150</v>
      </c>
      <c r="C3" s="179" t="s">
        <v>151</v>
      </c>
      <c r="D3" s="179" t="s">
        <v>152</v>
      </c>
      <c r="E3" s="179" t="s">
        <v>3</v>
      </c>
      <c r="F3" s="179"/>
      <c r="G3" s="179"/>
      <c r="H3" s="179"/>
      <c r="I3" s="179"/>
      <c r="J3" s="179" t="s">
        <v>4</v>
      </c>
      <c r="K3" s="179" t="s">
        <v>148</v>
      </c>
      <c r="L3" s="179" t="s">
        <v>149</v>
      </c>
    </row>
    <row r="4" spans="1:12" ht="17.25" customHeight="1">
      <c r="A4" s="180"/>
      <c r="B4" s="180"/>
      <c r="C4" s="180"/>
      <c r="D4" s="180"/>
      <c r="E4" s="180" t="s">
        <v>5</v>
      </c>
      <c r="F4" s="180" t="s">
        <v>143</v>
      </c>
      <c r="G4" s="180"/>
      <c r="H4" s="180"/>
      <c r="I4" s="180"/>
      <c r="J4" s="180"/>
      <c r="K4" s="180"/>
      <c r="L4" s="180"/>
    </row>
    <row r="5" spans="1:12" ht="75" customHeight="1">
      <c r="A5" s="180"/>
      <c r="B5" s="180"/>
      <c r="C5" s="180"/>
      <c r="D5" s="180"/>
      <c r="E5" s="180"/>
      <c r="F5" s="180" t="s">
        <v>6</v>
      </c>
      <c r="G5" s="180"/>
      <c r="H5" s="180"/>
      <c r="I5" s="180" t="s">
        <v>7</v>
      </c>
      <c r="J5" s="180"/>
      <c r="K5" s="180"/>
      <c r="L5" s="180"/>
    </row>
    <row r="6" spans="1:12" ht="50.25" customHeight="1">
      <c r="A6" s="180"/>
      <c r="B6" s="180"/>
      <c r="C6" s="180"/>
      <c r="D6" s="180"/>
      <c r="E6" s="180"/>
      <c r="F6" s="180" t="s">
        <v>144</v>
      </c>
      <c r="G6" s="180" t="s">
        <v>145</v>
      </c>
      <c r="H6" s="180"/>
      <c r="I6" s="180"/>
      <c r="J6" s="180"/>
      <c r="K6" s="180"/>
      <c r="L6" s="180"/>
    </row>
    <row r="7" spans="1:12" ht="70.5" customHeight="1">
      <c r="A7" s="180"/>
      <c r="B7" s="180"/>
      <c r="C7" s="180"/>
      <c r="D7" s="180"/>
      <c r="E7" s="180"/>
      <c r="F7" s="180"/>
      <c r="G7" s="2" t="s">
        <v>146</v>
      </c>
      <c r="H7" s="2" t="s">
        <v>147</v>
      </c>
      <c r="I7" s="180"/>
      <c r="J7" s="180"/>
      <c r="K7" s="180"/>
      <c r="L7" s="180"/>
    </row>
    <row r="8" spans="1:12" ht="17.25" customHeight="1" thickBo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</row>
    <row r="9" spans="1:12" ht="33" customHeight="1" thickBot="1">
      <c r="A9" s="221" t="s">
        <v>45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3"/>
    </row>
    <row r="10" spans="1:12" ht="17.25" customHeight="1">
      <c r="A10" s="216" t="s">
        <v>159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8"/>
    </row>
    <row r="11" spans="1:12" ht="35.25" customHeight="1">
      <c r="A11" s="216"/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8"/>
    </row>
    <row r="12" spans="1:12" ht="16.5" customHeight="1">
      <c r="A12" s="215" t="s">
        <v>8</v>
      </c>
      <c r="B12" s="215" t="s">
        <v>46</v>
      </c>
      <c r="C12" s="215">
        <v>2017</v>
      </c>
      <c r="D12" s="220">
        <v>10</v>
      </c>
      <c r="E12" s="220" t="s">
        <v>9</v>
      </c>
      <c r="F12" s="220" t="s">
        <v>9</v>
      </c>
      <c r="G12" s="220" t="s">
        <v>9</v>
      </c>
      <c r="H12" s="220" t="s">
        <v>9</v>
      </c>
      <c r="I12" s="220">
        <v>10</v>
      </c>
      <c r="J12" s="215" t="s">
        <v>9</v>
      </c>
      <c r="K12" s="215" t="s">
        <v>14</v>
      </c>
      <c r="L12" s="215" t="s">
        <v>47</v>
      </c>
    </row>
    <row r="13" spans="1:12" ht="16.5" customHeight="1">
      <c r="A13" s="215"/>
      <c r="B13" s="215"/>
      <c r="C13" s="215"/>
      <c r="D13" s="220"/>
      <c r="E13" s="220"/>
      <c r="F13" s="220"/>
      <c r="G13" s="220"/>
      <c r="H13" s="220"/>
      <c r="I13" s="220"/>
      <c r="J13" s="215"/>
      <c r="K13" s="215"/>
      <c r="L13" s="215"/>
    </row>
    <row r="14" spans="1:12" ht="16.5" customHeight="1">
      <c r="A14" s="215"/>
      <c r="B14" s="215"/>
      <c r="C14" s="215">
        <v>2018</v>
      </c>
      <c r="D14" s="250">
        <v>10</v>
      </c>
      <c r="E14" s="214" t="s">
        <v>9</v>
      </c>
      <c r="F14" s="214" t="s">
        <v>9</v>
      </c>
      <c r="G14" s="214" t="s">
        <v>9</v>
      </c>
      <c r="H14" s="214" t="s">
        <v>9</v>
      </c>
      <c r="I14" s="250">
        <v>10</v>
      </c>
      <c r="J14" s="215" t="s">
        <v>9</v>
      </c>
      <c r="K14" s="215"/>
      <c r="L14" s="215"/>
    </row>
    <row r="15" spans="1:12" ht="16.5" customHeight="1">
      <c r="A15" s="215"/>
      <c r="B15" s="215"/>
      <c r="C15" s="215"/>
      <c r="D15" s="251"/>
      <c r="E15" s="214"/>
      <c r="F15" s="214"/>
      <c r="G15" s="214"/>
      <c r="H15" s="214"/>
      <c r="I15" s="251"/>
      <c r="J15" s="215"/>
      <c r="K15" s="215"/>
      <c r="L15" s="215"/>
    </row>
    <row r="16" spans="1:12" ht="16.5" customHeight="1">
      <c r="A16" s="215"/>
      <c r="B16" s="215"/>
      <c r="C16" s="215">
        <v>2019</v>
      </c>
      <c r="D16" s="214">
        <v>10</v>
      </c>
      <c r="E16" s="214" t="s">
        <v>9</v>
      </c>
      <c r="F16" s="214" t="s">
        <v>9</v>
      </c>
      <c r="G16" s="214" t="s">
        <v>9</v>
      </c>
      <c r="H16" s="214" t="s">
        <v>9</v>
      </c>
      <c r="I16" s="214">
        <v>10</v>
      </c>
      <c r="J16" s="215" t="s">
        <v>9</v>
      </c>
      <c r="K16" s="215"/>
      <c r="L16" s="215"/>
    </row>
    <row r="17" spans="1:12" ht="16.5" customHeight="1">
      <c r="A17" s="215"/>
      <c r="B17" s="215"/>
      <c r="C17" s="215"/>
      <c r="D17" s="214"/>
      <c r="E17" s="214"/>
      <c r="F17" s="214"/>
      <c r="G17" s="214"/>
      <c r="H17" s="214"/>
      <c r="I17" s="214"/>
      <c r="J17" s="215"/>
      <c r="K17" s="215"/>
      <c r="L17" s="215"/>
    </row>
    <row r="18" spans="1:12" ht="16.5" customHeight="1">
      <c r="A18" s="215"/>
      <c r="B18" s="215"/>
      <c r="C18" s="5">
        <v>2020</v>
      </c>
      <c r="D18" s="4">
        <v>10</v>
      </c>
      <c r="E18" s="4"/>
      <c r="F18" s="4"/>
      <c r="G18" s="4"/>
      <c r="H18" s="4"/>
      <c r="I18" s="4">
        <v>10</v>
      </c>
      <c r="J18" s="5"/>
      <c r="K18" s="215"/>
      <c r="L18" s="215"/>
    </row>
    <row r="19" spans="1:12" ht="16.5" customHeight="1">
      <c r="A19" s="215"/>
      <c r="B19" s="215"/>
      <c r="C19" s="140">
        <v>2021</v>
      </c>
      <c r="D19" s="139">
        <v>10</v>
      </c>
      <c r="E19" s="139"/>
      <c r="F19" s="139"/>
      <c r="G19" s="139"/>
      <c r="H19" s="139"/>
      <c r="I19" s="139">
        <v>10</v>
      </c>
      <c r="J19" s="139"/>
      <c r="K19" s="215"/>
      <c r="L19" s="215"/>
    </row>
    <row r="20" spans="1:12" ht="16.5" customHeight="1">
      <c r="A20" s="215" t="s">
        <v>15</v>
      </c>
      <c r="B20" s="215" t="s">
        <v>48</v>
      </c>
      <c r="C20" s="5">
        <v>2017</v>
      </c>
      <c r="D20" s="4">
        <v>10</v>
      </c>
      <c r="E20" s="5" t="s">
        <v>9</v>
      </c>
      <c r="F20" s="5" t="s">
        <v>9</v>
      </c>
      <c r="G20" s="5" t="s">
        <v>9</v>
      </c>
      <c r="H20" s="5" t="s">
        <v>9</v>
      </c>
      <c r="I20" s="4">
        <v>10</v>
      </c>
      <c r="J20" s="5" t="s">
        <v>9</v>
      </c>
      <c r="K20" s="215" t="s">
        <v>17</v>
      </c>
      <c r="L20" s="215" t="s">
        <v>18</v>
      </c>
    </row>
    <row r="21" spans="1:12" ht="16.5" customHeight="1">
      <c r="A21" s="215"/>
      <c r="B21" s="215"/>
      <c r="C21" s="5">
        <v>2018</v>
      </c>
      <c r="D21" s="4">
        <v>10</v>
      </c>
      <c r="E21" s="5" t="s">
        <v>9</v>
      </c>
      <c r="F21" s="5" t="s">
        <v>9</v>
      </c>
      <c r="G21" s="5" t="s">
        <v>9</v>
      </c>
      <c r="H21" s="5" t="s">
        <v>9</v>
      </c>
      <c r="I21" s="4">
        <v>10</v>
      </c>
      <c r="J21" s="5" t="s">
        <v>9</v>
      </c>
      <c r="K21" s="215"/>
      <c r="L21" s="215"/>
    </row>
    <row r="22" spans="1:12" ht="16.5" customHeight="1">
      <c r="A22" s="215"/>
      <c r="B22" s="215"/>
      <c r="C22" s="5">
        <v>2019</v>
      </c>
      <c r="D22" s="4">
        <v>20</v>
      </c>
      <c r="E22" s="5" t="s">
        <v>9</v>
      </c>
      <c r="F22" s="5" t="s">
        <v>9</v>
      </c>
      <c r="G22" s="5" t="s">
        <v>9</v>
      </c>
      <c r="H22" s="5" t="s">
        <v>9</v>
      </c>
      <c r="I22" s="4">
        <v>20</v>
      </c>
      <c r="J22" s="5" t="s">
        <v>9</v>
      </c>
      <c r="K22" s="215"/>
      <c r="L22" s="215"/>
    </row>
    <row r="23" spans="1:12" ht="16.5" customHeight="1">
      <c r="A23" s="215"/>
      <c r="B23" s="215"/>
      <c r="C23" s="5">
        <v>2020</v>
      </c>
      <c r="D23" s="4">
        <v>20</v>
      </c>
      <c r="E23" s="5" t="s">
        <v>9</v>
      </c>
      <c r="F23" s="5" t="s">
        <v>9</v>
      </c>
      <c r="G23" s="5" t="s">
        <v>9</v>
      </c>
      <c r="H23" s="5" t="s">
        <v>9</v>
      </c>
      <c r="I23" s="4">
        <v>20</v>
      </c>
      <c r="J23" s="5" t="s">
        <v>9</v>
      </c>
      <c r="K23" s="215"/>
      <c r="L23" s="215"/>
    </row>
    <row r="24" spans="1:12" ht="16.5" customHeight="1">
      <c r="A24" s="215"/>
      <c r="B24" s="215"/>
      <c r="C24" s="140">
        <v>2021</v>
      </c>
      <c r="D24" s="139">
        <v>20</v>
      </c>
      <c r="E24" s="139"/>
      <c r="F24" s="139"/>
      <c r="G24" s="139"/>
      <c r="H24" s="139"/>
      <c r="I24" s="139">
        <v>20</v>
      </c>
      <c r="J24" s="139"/>
      <c r="K24" s="215"/>
      <c r="L24" s="215"/>
    </row>
    <row r="25" spans="1:12" ht="17.25" customHeight="1">
      <c r="A25" s="252" t="s">
        <v>154</v>
      </c>
      <c r="B25" s="253"/>
      <c r="C25" s="253"/>
      <c r="D25" s="253"/>
      <c r="E25" s="253"/>
      <c r="F25" s="253"/>
      <c r="G25" s="253"/>
      <c r="H25" s="253"/>
      <c r="I25" s="253"/>
      <c r="J25" s="253"/>
      <c r="K25" s="253"/>
      <c r="L25" s="254"/>
    </row>
    <row r="26" spans="1:12" ht="76.7" customHeight="1">
      <c r="A26" s="255"/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7"/>
    </row>
    <row r="27" spans="1:12" ht="16.5" customHeight="1">
      <c r="A27" s="215" t="s">
        <v>19</v>
      </c>
      <c r="B27" s="215" t="s">
        <v>49</v>
      </c>
      <c r="C27" s="5">
        <v>2017</v>
      </c>
      <c r="D27" s="6">
        <v>30</v>
      </c>
      <c r="E27" s="6" t="s">
        <v>9</v>
      </c>
      <c r="F27" s="6" t="s">
        <v>9</v>
      </c>
      <c r="G27" s="6" t="s">
        <v>9</v>
      </c>
      <c r="H27" s="6" t="s">
        <v>9</v>
      </c>
      <c r="I27" s="6">
        <v>30</v>
      </c>
      <c r="J27" s="5" t="s">
        <v>9</v>
      </c>
      <c r="K27" s="215" t="s">
        <v>50</v>
      </c>
      <c r="L27" s="215" t="s">
        <v>51</v>
      </c>
    </row>
    <row r="28" spans="1:12" ht="16.5" customHeight="1">
      <c r="A28" s="215"/>
      <c r="B28" s="215"/>
      <c r="C28" s="5">
        <v>2018</v>
      </c>
      <c r="D28" s="6">
        <v>30</v>
      </c>
      <c r="E28" s="6" t="s">
        <v>9</v>
      </c>
      <c r="F28" s="6" t="s">
        <v>9</v>
      </c>
      <c r="G28" s="6" t="s">
        <v>9</v>
      </c>
      <c r="H28" s="6" t="s">
        <v>9</v>
      </c>
      <c r="I28" s="6">
        <v>30</v>
      </c>
      <c r="J28" s="5" t="s">
        <v>9</v>
      </c>
      <c r="K28" s="215"/>
      <c r="L28" s="215"/>
    </row>
    <row r="29" spans="1:12" ht="16.5" customHeight="1">
      <c r="A29" s="215"/>
      <c r="B29" s="215"/>
      <c r="C29" s="5">
        <v>2019</v>
      </c>
      <c r="D29" s="6">
        <v>50</v>
      </c>
      <c r="E29" s="6" t="s">
        <v>9</v>
      </c>
      <c r="F29" s="6" t="s">
        <v>9</v>
      </c>
      <c r="G29" s="6" t="s">
        <v>9</v>
      </c>
      <c r="H29" s="6" t="s">
        <v>9</v>
      </c>
      <c r="I29" s="6">
        <v>50</v>
      </c>
      <c r="J29" s="5" t="s">
        <v>9</v>
      </c>
      <c r="K29" s="215"/>
      <c r="L29" s="215"/>
    </row>
    <row r="30" spans="1:12" ht="16.5" customHeight="1">
      <c r="A30" s="215"/>
      <c r="B30" s="215"/>
      <c r="C30" s="5">
        <v>2020</v>
      </c>
      <c r="D30" s="6">
        <v>50</v>
      </c>
      <c r="E30" s="6" t="s">
        <v>9</v>
      </c>
      <c r="F30" s="6" t="s">
        <v>9</v>
      </c>
      <c r="G30" s="6" t="s">
        <v>9</v>
      </c>
      <c r="H30" s="6" t="s">
        <v>9</v>
      </c>
      <c r="I30" s="6">
        <v>50</v>
      </c>
      <c r="J30" s="5" t="s">
        <v>9</v>
      </c>
      <c r="K30" s="215"/>
      <c r="L30" s="215"/>
    </row>
    <row r="31" spans="1:12" ht="16.5" customHeight="1">
      <c r="A31" s="215"/>
      <c r="B31" s="215"/>
      <c r="C31" s="140">
        <v>2021</v>
      </c>
      <c r="D31" s="139">
        <v>50</v>
      </c>
      <c r="E31" s="139"/>
      <c r="F31" s="139"/>
      <c r="G31" s="139"/>
      <c r="H31" s="139"/>
      <c r="I31" s="139">
        <v>50</v>
      </c>
      <c r="J31" s="139"/>
      <c r="K31" s="215"/>
      <c r="L31" s="215"/>
    </row>
    <row r="32" spans="1:12" ht="16.5" customHeight="1">
      <c r="A32" s="215" t="s">
        <v>22</v>
      </c>
      <c r="B32" s="215" t="s">
        <v>52</v>
      </c>
      <c r="C32" s="5">
        <v>2017</v>
      </c>
      <c r="D32" s="27">
        <v>49.901600000000002</v>
      </c>
      <c r="E32" s="30" t="s">
        <v>9</v>
      </c>
      <c r="F32" s="6" t="s">
        <v>9</v>
      </c>
      <c r="G32" s="6" t="s">
        <v>9</v>
      </c>
      <c r="H32" s="6" t="s">
        <v>9</v>
      </c>
      <c r="I32" s="27">
        <v>49.901600000000002</v>
      </c>
      <c r="J32" s="29" t="s">
        <v>9</v>
      </c>
      <c r="K32" s="215" t="s">
        <v>155</v>
      </c>
      <c r="L32" s="215" t="s">
        <v>54</v>
      </c>
    </row>
    <row r="33" spans="1:12" ht="16.5" customHeight="1">
      <c r="A33" s="215"/>
      <c r="B33" s="215"/>
      <c r="C33" s="5">
        <v>2018</v>
      </c>
      <c r="D33" s="27">
        <v>49.901600000000002</v>
      </c>
      <c r="E33" s="30" t="s">
        <v>9</v>
      </c>
      <c r="F33" s="6" t="s">
        <v>9</v>
      </c>
      <c r="G33" s="6" t="s">
        <v>9</v>
      </c>
      <c r="H33" s="6" t="s">
        <v>9</v>
      </c>
      <c r="I33" s="27">
        <v>49.901600000000002</v>
      </c>
      <c r="J33" s="30" t="s">
        <v>9</v>
      </c>
      <c r="K33" s="215"/>
      <c r="L33" s="215"/>
    </row>
    <row r="34" spans="1:12" ht="16.5" customHeight="1">
      <c r="A34" s="215"/>
      <c r="B34" s="215"/>
      <c r="C34" s="5">
        <v>2019</v>
      </c>
      <c r="D34" s="158">
        <v>169.203</v>
      </c>
      <c r="E34" s="30" t="s">
        <v>9</v>
      </c>
      <c r="F34" s="6" t="s">
        <v>9</v>
      </c>
      <c r="G34" s="6" t="s">
        <v>9</v>
      </c>
      <c r="H34" s="6" t="s">
        <v>9</v>
      </c>
      <c r="I34" s="159">
        <v>169.203</v>
      </c>
      <c r="J34" s="30" t="s">
        <v>9</v>
      </c>
      <c r="K34" s="215"/>
      <c r="L34" s="215"/>
    </row>
    <row r="35" spans="1:12" ht="16.5" customHeight="1">
      <c r="A35" s="215"/>
      <c r="B35" s="215"/>
      <c r="C35" s="5">
        <v>2020</v>
      </c>
      <c r="D35" s="159">
        <v>169.203</v>
      </c>
      <c r="E35" s="30" t="s">
        <v>9</v>
      </c>
      <c r="F35" s="6" t="s">
        <v>9</v>
      </c>
      <c r="G35" s="6" t="s">
        <v>9</v>
      </c>
      <c r="H35" s="6" t="s">
        <v>9</v>
      </c>
      <c r="I35" s="159">
        <v>169.203</v>
      </c>
      <c r="J35" s="30" t="s">
        <v>9</v>
      </c>
      <c r="K35" s="215"/>
      <c r="L35" s="215"/>
    </row>
    <row r="36" spans="1:12" ht="26.25" customHeight="1">
      <c r="A36" s="215"/>
      <c r="B36" s="215"/>
      <c r="C36" s="140">
        <v>2021</v>
      </c>
      <c r="D36" s="161">
        <v>140</v>
      </c>
      <c r="E36" s="139"/>
      <c r="F36" s="139"/>
      <c r="G36" s="139"/>
      <c r="H36" s="139"/>
      <c r="I36" s="160">
        <v>140</v>
      </c>
      <c r="J36" s="139"/>
      <c r="K36" s="215"/>
      <c r="L36" s="215"/>
    </row>
    <row r="37" spans="1:12" ht="36.950000000000003" customHeight="1">
      <c r="A37" s="215" t="s">
        <v>25</v>
      </c>
      <c r="B37" s="5" t="s">
        <v>55</v>
      </c>
      <c r="C37" s="258"/>
      <c r="D37" s="259"/>
      <c r="E37" s="259"/>
      <c r="F37" s="259"/>
      <c r="G37" s="259"/>
      <c r="H37" s="259"/>
      <c r="I37" s="259"/>
      <c r="J37" s="260"/>
      <c r="K37" s="240" t="s">
        <v>53</v>
      </c>
      <c r="L37" s="262" t="s">
        <v>134</v>
      </c>
    </row>
    <row r="38" spans="1:12" ht="16.5" customHeight="1">
      <c r="A38" s="215"/>
      <c r="B38" s="263" t="s">
        <v>57</v>
      </c>
      <c r="C38" s="5">
        <v>2017</v>
      </c>
      <c r="D38" s="27">
        <v>184.97441000000001</v>
      </c>
      <c r="E38" s="4" t="s">
        <v>9</v>
      </c>
      <c r="F38" s="4" t="s">
        <v>9</v>
      </c>
      <c r="G38" s="4" t="s">
        <v>9</v>
      </c>
      <c r="H38" s="4" t="s">
        <v>9</v>
      </c>
      <c r="I38" s="27">
        <v>184.97441000000001</v>
      </c>
      <c r="J38" s="6" t="s">
        <v>9</v>
      </c>
      <c r="K38" s="241"/>
      <c r="L38" s="262"/>
    </row>
    <row r="39" spans="1:12" ht="16.5" customHeight="1">
      <c r="A39" s="215"/>
      <c r="B39" s="264"/>
      <c r="C39" s="5">
        <v>2018</v>
      </c>
      <c r="D39" s="27">
        <v>219.74543</v>
      </c>
      <c r="E39" s="4" t="s">
        <v>9</v>
      </c>
      <c r="F39" s="4" t="s">
        <v>9</v>
      </c>
      <c r="G39" s="4" t="s">
        <v>9</v>
      </c>
      <c r="H39" s="4" t="s">
        <v>9</v>
      </c>
      <c r="I39" s="27">
        <v>219.74543</v>
      </c>
      <c r="J39" s="6" t="s">
        <v>9</v>
      </c>
      <c r="K39" s="241"/>
      <c r="L39" s="262"/>
    </row>
    <row r="40" spans="1:12" ht="16.5" customHeight="1">
      <c r="A40" s="215"/>
      <c r="B40" s="264"/>
      <c r="C40" s="5">
        <v>2019</v>
      </c>
      <c r="D40" s="159">
        <v>343.63099999999997</v>
      </c>
      <c r="E40" s="4" t="s">
        <v>9</v>
      </c>
      <c r="F40" s="4" t="s">
        <v>9</v>
      </c>
      <c r="G40" s="4" t="s">
        <v>9</v>
      </c>
      <c r="H40" s="4" t="s">
        <v>9</v>
      </c>
      <c r="I40" s="159">
        <v>343.63099999999997</v>
      </c>
      <c r="J40" s="6" t="s">
        <v>9</v>
      </c>
      <c r="K40" s="241"/>
      <c r="L40" s="262"/>
    </row>
    <row r="41" spans="1:12" ht="16.5" customHeight="1">
      <c r="A41" s="215"/>
      <c r="B41" s="264"/>
      <c r="C41" s="5">
        <v>2020</v>
      </c>
      <c r="D41" s="159">
        <v>343.63099999999997</v>
      </c>
      <c r="E41" s="6" t="s">
        <v>9</v>
      </c>
      <c r="F41" s="6" t="s">
        <v>9</v>
      </c>
      <c r="G41" s="6" t="s">
        <v>9</v>
      </c>
      <c r="H41" s="6" t="s">
        <v>9</v>
      </c>
      <c r="I41" s="159">
        <v>343.63099999999997</v>
      </c>
      <c r="J41" s="6" t="s">
        <v>9</v>
      </c>
      <c r="K41" s="241"/>
      <c r="L41" s="211" t="s">
        <v>56</v>
      </c>
    </row>
    <row r="42" spans="1:12" ht="16.5" customHeight="1">
      <c r="A42" s="215"/>
      <c r="B42" s="265"/>
      <c r="C42" s="128">
        <v>2021</v>
      </c>
      <c r="D42" s="159">
        <v>343.63099999999997</v>
      </c>
      <c r="E42" s="129"/>
      <c r="F42" s="129"/>
      <c r="G42" s="129"/>
      <c r="H42" s="129"/>
      <c r="I42" s="159">
        <v>343.63099999999997</v>
      </c>
      <c r="J42" s="129"/>
      <c r="K42" s="241"/>
      <c r="L42" s="212"/>
    </row>
    <row r="43" spans="1:12" ht="16.5" customHeight="1">
      <c r="A43" s="215"/>
      <c r="B43" s="215" t="s">
        <v>58</v>
      </c>
      <c r="C43" s="5">
        <v>2017</v>
      </c>
      <c r="D43" s="6">
        <v>35</v>
      </c>
      <c r="E43" s="6" t="s">
        <v>9</v>
      </c>
      <c r="F43" s="6" t="s">
        <v>9</v>
      </c>
      <c r="G43" s="6" t="s">
        <v>9</v>
      </c>
      <c r="H43" s="6" t="s">
        <v>9</v>
      </c>
      <c r="I43" s="4">
        <v>35</v>
      </c>
      <c r="J43" s="6" t="s">
        <v>9</v>
      </c>
      <c r="K43" s="241"/>
      <c r="L43" s="212"/>
    </row>
    <row r="44" spans="1:12" ht="16.5" customHeight="1">
      <c r="A44" s="215"/>
      <c r="B44" s="215"/>
      <c r="C44" s="5">
        <v>2018</v>
      </c>
      <c r="D44" s="6" t="str">
        <f>G44</f>
        <v>-</v>
      </c>
      <c r="E44" s="6" t="s">
        <v>9</v>
      </c>
      <c r="F44" s="6" t="s">
        <v>9</v>
      </c>
      <c r="G44" s="6" t="s">
        <v>9</v>
      </c>
      <c r="H44" s="6" t="s">
        <v>9</v>
      </c>
      <c r="I44" s="4" t="s">
        <v>9</v>
      </c>
      <c r="J44" s="6" t="s">
        <v>9</v>
      </c>
      <c r="K44" s="241"/>
      <c r="L44" s="212"/>
    </row>
    <row r="45" spans="1:12" ht="16.5" customHeight="1">
      <c r="A45" s="215"/>
      <c r="B45" s="215"/>
      <c r="C45" s="5">
        <v>2019</v>
      </c>
      <c r="D45" s="6" t="s">
        <v>9</v>
      </c>
      <c r="E45" s="6" t="s">
        <v>9</v>
      </c>
      <c r="F45" s="6" t="s">
        <v>9</v>
      </c>
      <c r="G45" s="6" t="s">
        <v>9</v>
      </c>
      <c r="H45" s="6" t="s">
        <v>9</v>
      </c>
      <c r="I45" s="6" t="s">
        <v>9</v>
      </c>
      <c r="J45" s="6" t="s">
        <v>9</v>
      </c>
      <c r="K45" s="241"/>
      <c r="L45" s="212"/>
    </row>
    <row r="46" spans="1:12" ht="16.5" customHeight="1">
      <c r="A46" s="211"/>
      <c r="B46" s="211"/>
      <c r="C46" s="123">
        <v>2020</v>
      </c>
      <c r="D46" s="26" t="s">
        <v>9</v>
      </c>
      <c r="E46" s="26" t="s">
        <v>9</v>
      </c>
      <c r="F46" s="26" t="s">
        <v>9</v>
      </c>
      <c r="G46" s="26" t="s">
        <v>9</v>
      </c>
      <c r="H46" s="26" t="s">
        <v>9</v>
      </c>
      <c r="I46" s="26" t="s">
        <v>9</v>
      </c>
      <c r="J46" s="18" t="s">
        <v>9</v>
      </c>
      <c r="K46" s="241"/>
      <c r="L46" s="212"/>
    </row>
    <row r="47" spans="1:12" ht="49.7" customHeight="1" thickBot="1">
      <c r="A47" s="211"/>
      <c r="B47" s="211"/>
      <c r="C47" s="140">
        <v>2021</v>
      </c>
      <c r="D47" s="139"/>
      <c r="E47" s="139"/>
      <c r="F47" s="139"/>
      <c r="G47" s="139"/>
      <c r="H47" s="139"/>
      <c r="I47" s="139"/>
      <c r="J47" s="139"/>
      <c r="K47" s="242"/>
      <c r="L47" s="261"/>
    </row>
    <row r="48" spans="1:12" ht="16.5" customHeight="1">
      <c r="A48" s="224" t="s">
        <v>42</v>
      </c>
      <c r="B48" s="225"/>
      <c r="C48" s="134">
        <v>2017</v>
      </c>
      <c r="D48" s="141">
        <f>SUM(D12,D20,D27,D32,D38,D43)</f>
        <v>319.87601000000001</v>
      </c>
      <c r="E48" s="136" t="s">
        <v>9</v>
      </c>
      <c r="F48" s="136" t="s">
        <v>9</v>
      </c>
      <c r="G48" s="136" t="s">
        <v>9</v>
      </c>
      <c r="H48" s="136" t="s">
        <v>9</v>
      </c>
      <c r="I48" s="142">
        <f>SUM(I12,I20,I27,I32,I38,I43)</f>
        <v>319.87601000000001</v>
      </c>
      <c r="J48" s="138" t="str">
        <f>J32</f>
        <v>-</v>
      </c>
      <c r="K48" s="230"/>
      <c r="L48" s="233"/>
    </row>
    <row r="49" spans="1:12" ht="16.5" customHeight="1">
      <c r="A49" s="226"/>
      <c r="B49" s="227"/>
      <c r="C49" s="16">
        <v>2018</v>
      </c>
      <c r="D49" s="113">
        <f>D14+D21+D28+D39+D33</f>
        <v>319.64702999999997</v>
      </c>
      <c r="E49" s="9" t="s">
        <v>9</v>
      </c>
      <c r="F49" s="9" t="s">
        <v>9</v>
      </c>
      <c r="G49" s="9" t="s">
        <v>9</v>
      </c>
      <c r="H49" s="9" t="s">
        <v>9</v>
      </c>
      <c r="I49" s="116">
        <f>SUM(I21,I14,I28,I33,I39)</f>
        <v>319.64702999999997</v>
      </c>
      <c r="J49" s="17" t="str">
        <f>J33</f>
        <v>-</v>
      </c>
      <c r="K49" s="231"/>
      <c r="L49" s="234"/>
    </row>
    <row r="50" spans="1:12" ht="16.5" customHeight="1">
      <c r="A50" s="226"/>
      <c r="B50" s="227"/>
      <c r="C50" s="16">
        <v>2019</v>
      </c>
      <c r="D50" s="9">
        <f>D40+D34+D29+D22+D16</f>
        <v>592.83399999999995</v>
      </c>
      <c r="E50" s="9" t="s">
        <v>9</v>
      </c>
      <c r="F50" s="9" t="s">
        <v>9</v>
      </c>
      <c r="G50" s="9" t="s">
        <v>9</v>
      </c>
      <c r="H50" s="9" t="s">
        <v>9</v>
      </c>
      <c r="I50" s="9">
        <f>SUM(I16,I22,I29,I34,I40)</f>
        <v>592.83399999999995</v>
      </c>
      <c r="J50" s="17" t="str">
        <f>J34</f>
        <v>-</v>
      </c>
      <c r="K50" s="231"/>
      <c r="L50" s="234"/>
    </row>
    <row r="51" spans="1:12" ht="16.5" customHeight="1">
      <c r="A51" s="226"/>
      <c r="B51" s="227"/>
      <c r="C51" s="16">
        <v>2020</v>
      </c>
      <c r="D51" s="9">
        <f>D41+D35+D30+D23+D18</f>
        <v>592.83399999999995</v>
      </c>
      <c r="E51" s="9"/>
      <c r="F51" s="9"/>
      <c r="G51" s="9"/>
      <c r="H51" s="9"/>
      <c r="I51" s="9">
        <f>SUM(I23,I30,I35,I41,I18)</f>
        <v>592.83399999999995</v>
      </c>
      <c r="J51" s="17"/>
      <c r="K51" s="231"/>
      <c r="L51" s="234"/>
    </row>
    <row r="52" spans="1:12" ht="16.5" customHeight="1">
      <c r="A52" s="226"/>
      <c r="B52" s="227"/>
      <c r="C52" s="155">
        <v>2021</v>
      </c>
      <c r="D52" s="156">
        <f>D42+D36+D31+D24+D19</f>
        <v>563.63099999999997</v>
      </c>
      <c r="E52" s="156"/>
      <c r="F52" s="156"/>
      <c r="G52" s="156"/>
      <c r="H52" s="156"/>
      <c r="I52" s="156">
        <f>D52</f>
        <v>563.63099999999997</v>
      </c>
      <c r="J52" s="157"/>
      <c r="K52" s="231"/>
      <c r="L52" s="235"/>
    </row>
    <row r="53" spans="1:12" ht="16.5" customHeight="1" thickBot="1">
      <c r="A53" s="228"/>
      <c r="B53" s="229"/>
      <c r="C53" s="21" t="s">
        <v>196</v>
      </c>
      <c r="D53" s="28">
        <f>D52+D51+D50+D49+D48</f>
        <v>2388.82204</v>
      </c>
      <c r="E53" s="23" t="s">
        <v>9</v>
      </c>
      <c r="F53" s="23" t="s">
        <v>9</v>
      </c>
      <c r="G53" s="23" t="s">
        <v>9</v>
      </c>
      <c r="H53" s="23" t="s">
        <v>9</v>
      </c>
      <c r="I53" s="31">
        <f>I52+I51+I50+I49+I48</f>
        <v>2388.82204</v>
      </c>
      <c r="J53" s="25" t="str">
        <f>J48</f>
        <v>-</v>
      </c>
      <c r="K53" s="232"/>
      <c r="L53" s="236"/>
    </row>
  </sheetData>
  <mergeCells count="69">
    <mergeCell ref="A48:B53"/>
    <mergeCell ref="K48:K53"/>
    <mergeCell ref="L48:L53"/>
    <mergeCell ref="A25:L26"/>
    <mergeCell ref="B43:B47"/>
    <mergeCell ref="A37:A47"/>
    <mergeCell ref="C37:J37"/>
    <mergeCell ref="L41:L47"/>
    <mergeCell ref="K37:K47"/>
    <mergeCell ref="A32:A36"/>
    <mergeCell ref="B32:B36"/>
    <mergeCell ref="K32:K36"/>
    <mergeCell ref="L32:L36"/>
    <mergeCell ref="L37:L40"/>
    <mergeCell ref="B38:B42"/>
    <mergeCell ref="A20:A24"/>
    <mergeCell ref="B20:B24"/>
    <mergeCell ref="K20:K24"/>
    <mergeCell ref="L20:L24"/>
    <mergeCell ref="A27:A31"/>
    <mergeCell ref="B27:B31"/>
    <mergeCell ref="K27:K31"/>
    <mergeCell ref="L27:L31"/>
    <mergeCell ref="J14:J15"/>
    <mergeCell ref="C16:C17"/>
    <mergeCell ref="D16:D17"/>
    <mergeCell ref="E16:E17"/>
    <mergeCell ref="F16:F17"/>
    <mergeCell ref="G16:G17"/>
    <mergeCell ref="H16:H17"/>
    <mergeCell ref="I16:I17"/>
    <mergeCell ref="J16:J17"/>
    <mergeCell ref="E14:E15"/>
    <mergeCell ref="F14:F15"/>
    <mergeCell ref="G14:G15"/>
    <mergeCell ref="H14:H15"/>
    <mergeCell ref="I14:I15"/>
    <mergeCell ref="A9:L9"/>
    <mergeCell ref="A10:L11"/>
    <mergeCell ref="A12:A19"/>
    <mergeCell ref="B12:B19"/>
    <mergeCell ref="C12:C13"/>
    <mergeCell ref="D12:D13"/>
    <mergeCell ref="E12:E13"/>
    <mergeCell ref="F12:F13"/>
    <mergeCell ref="G12:G13"/>
    <mergeCell ref="H12:H13"/>
    <mergeCell ref="I12:I13"/>
    <mergeCell ref="J12:J13"/>
    <mergeCell ref="K12:K19"/>
    <mergeCell ref="L12:L19"/>
    <mergeCell ref="C14:C15"/>
    <mergeCell ref="D14:D15"/>
    <mergeCell ref="B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F5:H5"/>
    <mergeCell ref="I5:I7"/>
    <mergeCell ref="F6:F7"/>
    <mergeCell ref="G6:H6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IX151"/>
  <sheetViews>
    <sheetView view="pageBreakPreview" topLeftCell="A140" zoomScale="75" zoomScaleSheetLayoutView="75" workbookViewId="0">
      <selection activeCell="K147" sqref="I147:K147"/>
    </sheetView>
  </sheetViews>
  <sheetFormatPr defaultColWidth="8.85546875" defaultRowHeight="15" customHeight="1"/>
  <cols>
    <col min="1" max="1" width="4.85546875" style="50" customWidth="1"/>
    <col min="2" max="2" width="8.85546875" style="50" hidden="1" customWidth="1"/>
    <col min="3" max="3" width="47" style="50" customWidth="1"/>
    <col min="4" max="4" width="15.42578125" style="50" customWidth="1"/>
    <col min="5" max="5" width="14" style="50" customWidth="1"/>
    <col min="6" max="6" width="13.140625" style="50" customWidth="1"/>
    <col min="7" max="7" width="10.5703125" style="50" customWidth="1"/>
    <col min="8" max="8" width="14.5703125" style="50" customWidth="1"/>
    <col min="9" max="9" width="15.42578125" style="50" customWidth="1"/>
    <col min="10" max="10" width="12.85546875" style="50" customWidth="1"/>
    <col min="11" max="11" width="11.42578125" style="50" customWidth="1"/>
    <col min="12" max="12" width="22.5703125" style="50" customWidth="1"/>
    <col min="13" max="13" width="46.7109375" style="50" customWidth="1"/>
    <col min="14" max="16384" width="8.85546875" style="50"/>
  </cols>
  <sheetData>
    <row r="1" spans="1:258" ht="80.25" customHeight="1" thickBot="1">
      <c r="A1" s="319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  <c r="IU1" s="49"/>
      <c r="IV1" s="49"/>
      <c r="IW1" s="49"/>
      <c r="IX1" s="49"/>
    </row>
    <row r="2" spans="1:258" ht="30.75" customHeight="1" thickBot="1">
      <c r="A2" s="287" t="s">
        <v>59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90"/>
    </row>
    <row r="3" spans="1:258" ht="33.75" customHeight="1">
      <c r="A3" s="309" t="s">
        <v>0</v>
      </c>
      <c r="B3" s="309" t="s">
        <v>1</v>
      </c>
      <c r="C3" s="309"/>
      <c r="D3" s="309" t="s">
        <v>2</v>
      </c>
      <c r="E3" s="309" t="s">
        <v>44</v>
      </c>
      <c r="F3" s="309" t="s">
        <v>3</v>
      </c>
      <c r="G3" s="309"/>
      <c r="H3" s="309"/>
      <c r="I3" s="309"/>
      <c r="J3" s="309"/>
      <c r="K3" s="309" t="s">
        <v>4</v>
      </c>
      <c r="L3" s="309" t="s">
        <v>148</v>
      </c>
      <c r="M3" s="309" t="s">
        <v>149</v>
      </c>
    </row>
    <row r="4" spans="1:258" ht="16.5" customHeight="1">
      <c r="A4" s="267"/>
      <c r="B4" s="267"/>
      <c r="C4" s="267"/>
      <c r="D4" s="267"/>
      <c r="E4" s="267"/>
      <c r="F4" s="267" t="s">
        <v>5</v>
      </c>
      <c r="G4" s="267" t="s">
        <v>143</v>
      </c>
      <c r="H4" s="267"/>
      <c r="I4" s="267"/>
      <c r="J4" s="267"/>
      <c r="K4" s="267"/>
      <c r="L4" s="267"/>
      <c r="M4" s="267"/>
    </row>
    <row r="5" spans="1:258" ht="33" customHeight="1">
      <c r="A5" s="267"/>
      <c r="B5" s="267"/>
      <c r="C5" s="267"/>
      <c r="D5" s="267"/>
      <c r="E5" s="267"/>
      <c r="F5" s="267"/>
      <c r="G5" s="267" t="s">
        <v>6</v>
      </c>
      <c r="H5" s="267"/>
      <c r="I5" s="267"/>
      <c r="J5" s="267" t="s">
        <v>7</v>
      </c>
      <c r="K5" s="267"/>
      <c r="L5" s="267"/>
      <c r="M5" s="267"/>
    </row>
    <row r="6" spans="1:258" ht="16.5" customHeight="1">
      <c r="A6" s="267"/>
      <c r="B6" s="267"/>
      <c r="C6" s="267"/>
      <c r="D6" s="267"/>
      <c r="E6" s="267"/>
      <c r="F6" s="267"/>
      <c r="G6" s="267" t="s">
        <v>144</v>
      </c>
      <c r="H6" s="267" t="s">
        <v>145</v>
      </c>
      <c r="I6" s="267"/>
      <c r="J6" s="267"/>
      <c r="K6" s="267"/>
      <c r="L6" s="267"/>
      <c r="M6" s="267"/>
    </row>
    <row r="7" spans="1:258" ht="69.75" customHeight="1">
      <c r="A7" s="267"/>
      <c r="B7" s="267"/>
      <c r="C7" s="267"/>
      <c r="D7" s="267"/>
      <c r="E7" s="267"/>
      <c r="F7" s="267"/>
      <c r="G7" s="267"/>
      <c r="H7" s="51" t="s">
        <v>156</v>
      </c>
      <c r="I7" s="51" t="s">
        <v>147</v>
      </c>
      <c r="J7" s="267"/>
      <c r="K7" s="267"/>
      <c r="L7" s="267"/>
      <c r="M7" s="267"/>
    </row>
    <row r="8" spans="1:258" ht="16.5" customHeight="1" thickBot="1">
      <c r="A8" s="52">
        <v>1</v>
      </c>
      <c r="B8" s="310">
        <v>2</v>
      </c>
      <c r="C8" s="310"/>
      <c r="D8" s="52">
        <v>3</v>
      </c>
      <c r="E8" s="52">
        <v>4</v>
      </c>
      <c r="F8" s="52">
        <v>5</v>
      </c>
      <c r="G8" s="52">
        <v>6</v>
      </c>
      <c r="H8" s="52">
        <v>7</v>
      </c>
      <c r="I8" s="52">
        <v>8</v>
      </c>
      <c r="J8" s="52">
        <v>9</v>
      </c>
      <c r="K8" s="52">
        <v>10</v>
      </c>
      <c r="L8" s="52">
        <v>11</v>
      </c>
      <c r="M8" s="52">
        <v>12</v>
      </c>
    </row>
    <row r="9" spans="1:258" ht="17.25" customHeight="1" thickBot="1">
      <c r="A9" s="320" t="s">
        <v>60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322"/>
    </row>
    <row r="10" spans="1:258" ht="18.95" customHeight="1">
      <c r="A10" s="323" t="s">
        <v>157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3"/>
    </row>
    <row r="11" spans="1:258" ht="19.5" customHeight="1">
      <c r="A11" s="323" t="s">
        <v>158</v>
      </c>
      <c r="B11" s="323"/>
      <c r="C11" s="323"/>
      <c r="D11" s="323"/>
      <c r="E11" s="323"/>
      <c r="F11" s="323"/>
      <c r="G11" s="323"/>
      <c r="H11" s="323"/>
      <c r="I11" s="323"/>
      <c r="J11" s="323"/>
      <c r="K11" s="323"/>
      <c r="L11" s="323"/>
      <c r="M11" s="323"/>
    </row>
    <row r="12" spans="1:258" ht="27.6" customHeight="1">
      <c r="A12" s="268" t="s">
        <v>8</v>
      </c>
      <c r="B12" s="313" t="s">
        <v>61</v>
      </c>
      <c r="C12" s="314"/>
      <c r="D12" s="51">
        <v>2017</v>
      </c>
      <c r="E12" s="53">
        <f>J12</f>
        <v>4</v>
      </c>
      <c r="F12" s="53" t="s">
        <v>9</v>
      </c>
      <c r="G12" s="53" t="s">
        <v>9</v>
      </c>
      <c r="H12" s="53" t="s">
        <v>9</v>
      </c>
      <c r="I12" s="53" t="s">
        <v>9</v>
      </c>
      <c r="J12" s="53">
        <v>4</v>
      </c>
      <c r="K12" s="53" t="s">
        <v>9</v>
      </c>
      <c r="L12" s="268" t="s">
        <v>30</v>
      </c>
      <c r="M12" s="268" t="s">
        <v>62</v>
      </c>
    </row>
    <row r="13" spans="1:258" ht="27.6" customHeight="1">
      <c r="A13" s="308"/>
      <c r="B13" s="315"/>
      <c r="C13" s="316"/>
      <c r="D13" s="51">
        <v>2018</v>
      </c>
      <c r="E13" s="53">
        <v>3.4</v>
      </c>
      <c r="F13" s="53" t="s">
        <v>9</v>
      </c>
      <c r="G13" s="53" t="s">
        <v>9</v>
      </c>
      <c r="H13" s="53" t="s">
        <v>9</v>
      </c>
      <c r="I13" s="53" t="s">
        <v>9</v>
      </c>
      <c r="J13" s="53">
        <v>3.4</v>
      </c>
      <c r="K13" s="53" t="s">
        <v>9</v>
      </c>
      <c r="L13" s="308"/>
      <c r="M13" s="308"/>
    </row>
    <row r="14" spans="1:258" ht="28.35" customHeight="1">
      <c r="A14" s="308"/>
      <c r="B14" s="315"/>
      <c r="C14" s="316"/>
      <c r="D14" s="51">
        <v>2019</v>
      </c>
      <c r="E14" s="53">
        <v>10</v>
      </c>
      <c r="F14" s="53" t="s">
        <v>9</v>
      </c>
      <c r="G14" s="53" t="s">
        <v>9</v>
      </c>
      <c r="H14" s="53" t="s">
        <v>9</v>
      </c>
      <c r="I14" s="53" t="s">
        <v>9</v>
      </c>
      <c r="J14" s="53">
        <v>10</v>
      </c>
      <c r="K14" s="53" t="s">
        <v>9</v>
      </c>
      <c r="L14" s="308"/>
      <c r="M14" s="308"/>
    </row>
    <row r="15" spans="1:258" ht="28.35" customHeight="1">
      <c r="A15" s="308"/>
      <c r="B15" s="315"/>
      <c r="C15" s="316"/>
      <c r="D15" s="51">
        <v>2020</v>
      </c>
      <c r="E15" s="53">
        <v>10</v>
      </c>
      <c r="F15" s="53" t="s">
        <v>9</v>
      </c>
      <c r="G15" s="53" t="s">
        <v>9</v>
      </c>
      <c r="H15" s="53" t="s">
        <v>9</v>
      </c>
      <c r="I15" s="53" t="s">
        <v>9</v>
      </c>
      <c r="J15" s="53">
        <v>10</v>
      </c>
      <c r="K15" s="53" t="s">
        <v>9</v>
      </c>
      <c r="L15" s="308"/>
      <c r="M15" s="308"/>
    </row>
    <row r="16" spans="1:258" ht="28.35" customHeight="1">
      <c r="A16" s="309"/>
      <c r="B16" s="317"/>
      <c r="C16" s="318"/>
      <c r="D16" s="124">
        <v>2021</v>
      </c>
      <c r="E16" s="126">
        <v>10</v>
      </c>
      <c r="F16" s="126"/>
      <c r="G16" s="126"/>
      <c r="H16" s="126"/>
      <c r="I16" s="126"/>
      <c r="J16" s="126">
        <v>10</v>
      </c>
      <c r="K16" s="126"/>
      <c r="L16" s="309"/>
      <c r="M16" s="309"/>
    </row>
    <row r="17" spans="1:13" ht="22.7" customHeight="1">
      <c r="A17" s="268" t="s">
        <v>15</v>
      </c>
      <c r="B17" s="313" t="s">
        <v>63</v>
      </c>
      <c r="C17" s="314"/>
      <c r="D17" s="51">
        <v>2017</v>
      </c>
      <c r="E17" s="54">
        <v>34.4</v>
      </c>
      <c r="F17" s="53" t="s">
        <v>9</v>
      </c>
      <c r="G17" s="53" t="s">
        <v>9</v>
      </c>
      <c r="H17" s="53" t="s">
        <v>9</v>
      </c>
      <c r="I17" s="53" t="s">
        <v>9</v>
      </c>
      <c r="J17" s="54">
        <v>34.4</v>
      </c>
      <c r="K17" s="53" t="s">
        <v>9</v>
      </c>
      <c r="L17" s="268" t="s">
        <v>64</v>
      </c>
      <c r="M17" s="324" t="s">
        <v>137</v>
      </c>
    </row>
    <row r="18" spans="1:13" ht="20.85" customHeight="1">
      <c r="A18" s="308"/>
      <c r="B18" s="315"/>
      <c r="C18" s="316"/>
      <c r="D18" s="51">
        <v>2018</v>
      </c>
      <c r="E18" s="54">
        <v>44.5</v>
      </c>
      <c r="F18" s="53" t="s">
        <v>9</v>
      </c>
      <c r="G18" s="53" t="s">
        <v>9</v>
      </c>
      <c r="H18" s="53" t="s">
        <v>9</v>
      </c>
      <c r="I18" s="53" t="s">
        <v>9</v>
      </c>
      <c r="J18" s="54">
        <v>44.5</v>
      </c>
      <c r="K18" s="53" t="s">
        <v>9</v>
      </c>
      <c r="L18" s="308"/>
      <c r="M18" s="325"/>
    </row>
    <row r="19" spans="1:13" ht="56.1" customHeight="1">
      <c r="A19" s="308"/>
      <c r="B19" s="315"/>
      <c r="C19" s="316"/>
      <c r="D19" s="51">
        <v>2019</v>
      </c>
      <c r="E19" s="54">
        <v>27.9</v>
      </c>
      <c r="F19" s="53" t="s">
        <v>9</v>
      </c>
      <c r="G19" s="53" t="s">
        <v>9</v>
      </c>
      <c r="H19" s="53" t="s">
        <v>9</v>
      </c>
      <c r="I19" s="53" t="s">
        <v>9</v>
      </c>
      <c r="J19" s="54">
        <v>27.9</v>
      </c>
      <c r="K19" s="53" t="s">
        <v>9</v>
      </c>
      <c r="L19" s="308"/>
      <c r="M19" s="325"/>
    </row>
    <row r="20" spans="1:13" ht="70.5" customHeight="1">
      <c r="A20" s="308"/>
      <c r="B20" s="315"/>
      <c r="C20" s="316"/>
      <c r="D20" s="51">
        <v>2020</v>
      </c>
      <c r="E20" s="54">
        <v>27.9</v>
      </c>
      <c r="F20" s="53" t="s">
        <v>9</v>
      </c>
      <c r="G20" s="53" t="s">
        <v>9</v>
      </c>
      <c r="H20" s="53" t="s">
        <v>9</v>
      </c>
      <c r="I20" s="53" t="s">
        <v>9</v>
      </c>
      <c r="J20" s="54">
        <v>27.9</v>
      </c>
      <c r="K20" s="53" t="s">
        <v>9</v>
      </c>
      <c r="L20" s="308"/>
      <c r="M20" s="325"/>
    </row>
    <row r="21" spans="1:13" ht="70.5" customHeight="1">
      <c r="A21" s="309"/>
      <c r="B21" s="317"/>
      <c r="C21" s="318"/>
      <c r="D21" s="124">
        <v>2021</v>
      </c>
      <c r="E21" s="54">
        <v>27.9</v>
      </c>
      <c r="F21" s="126"/>
      <c r="G21" s="126"/>
      <c r="H21" s="126"/>
      <c r="I21" s="126"/>
      <c r="J21" s="54">
        <v>27.9</v>
      </c>
      <c r="K21" s="126"/>
      <c r="L21" s="309"/>
      <c r="M21" s="326"/>
    </row>
    <row r="22" spans="1:13" ht="15.75" customHeight="1">
      <c r="A22" s="268" t="s">
        <v>19</v>
      </c>
      <c r="B22" s="313" t="s">
        <v>65</v>
      </c>
      <c r="C22" s="314"/>
      <c r="D22" s="267">
        <v>2017</v>
      </c>
      <c r="E22" s="300">
        <f>-K22</f>
        <v>0</v>
      </c>
      <c r="F22" s="300" t="s">
        <v>9</v>
      </c>
      <c r="G22" s="300" t="s">
        <v>9</v>
      </c>
      <c r="H22" s="300" t="s">
        <v>9</v>
      </c>
      <c r="I22" s="300" t="s">
        <v>9</v>
      </c>
      <c r="J22" s="300"/>
      <c r="K22" s="300"/>
      <c r="L22" s="268" t="s">
        <v>66</v>
      </c>
      <c r="M22" s="268" t="s">
        <v>67</v>
      </c>
    </row>
    <row r="23" spans="1:13" ht="19.5" customHeight="1">
      <c r="A23" s="308"/>
      <c r="B23" s="315"/>
      <c r="C23" s="316"/>
      <c r="D23" s="267"/>
      <c r="E23" s="300"/>
      <c r="F23" s="300"/>
      <c r="G23" s="300"/>
      <c r="H23" s="300"/>
      <c r="I23" s="300"/>
      <c r="J23" s="300"/>
      <c r="K23" s="300"/>
      <c r="L23" s="308"/>
      <c r="M23" s="308"/>
    </row>
    <row r="24" spans="1:13" ht="28.35" customHeight="1">
      <c r="A24" s="308"/>
      <c r="B24" s="315"/>
      <c r="C24" s="316"/>
      <c r="D24" s="51">
        <v>2018</v>
      </c>
      <c r="E24" s="53">
        <v>0</v>
      </c>
      <c r="F24" s="53" t="s">
        <v>9</v>
      </c>
      <c r="G24" s="53" t="s">
        <v>9</v>
      </c>
      <c r="H24" s="53" t="s">
        <v>9</v>
      </c>
      <c r="I24" s="53" t="s">
        <v>9</v>
      </c>
      <c r="J24" s="53" t="s">
        <v>9</v>
      </c>
      <c r="K24" s="53">
        <v>0</v>
      </c>
      <c r="L24" s="308"/>
      <c r="M24" s="308"/>
    </row>
    <row r="25" spans="1:13" ht="19.5" customHeight="1">
      <c r="A25" s="308"/>
      <c r="B25" s="315"/>
      <c r="C25" s="316"/>
      <c r="D25" s="51">
        <v>2019</v>
      </c>
      <c r="E25" s="53">
        <v>0</v>
      </c>
      <c r="F25" s="53" t="s">
        <v>9</v>
      </c>
      <c r="G25" s="53" t="s">
        <v>9</v>
      </c>
      <c r="H25" s="53" t="s">
        <v>9</v>
      </c>
      <c r="I25" s="53" t="s">
        <v>9</v>
      </c>
      <c r="J25" s="53" t="s">
        <v>9</v>
      </c>
      <c r="K25" s="53">
        <v>0</v>
      </c>
      <c r="L25" s="308"/>
      <c r="M25" s="308"/>
    </row>
    <row r="26" spans="1:13" ht="19.5" customHeight="1">
      <c r="A26" s="308"/>
      <c r="B26" s="315"/>
      <c r="C26" s="316"/>
      <c r="D26" s="51">
        <v>2020</v>
      </c>
      <c r="E26" s="53">
        <v>0</v>
      </c>
      <c r="F26" s="53"/>
      <c r="G26" s="53" t="s">
        <v>9</v>
      </c>
      <c r="H26" s="53" t="s">
        <v>9</v>
      </c>
      <c r="I26" s="53"/>
      <c r="J26" s="53"/>
      <c r="K26" s="53">
        <v>0</v>
      </c>
      <c r="L26" s="308"/>
      <c r="M26" s="308"/>
    </row>
    <row r="27" spans="1:13" ht="19.5" customHeight="1">
      <c r="A27" s="309"/>
      <c r="B27" s="317"/>
      <c r="C27" s="318"/>
      <c r="D27" s="124">
        <v>2021</v>
      </c>
      <c r="E27" s="126">
        <v>0</v>
      </c>
      <c r="F27" s="126"/>
      <c r="G27" s="126"/>
      <c r="H27" s="126"/>
      <c r="I27" s="126"/>
      <c r="J27" s="126"/>
      <c r="K27" s="126">
        <v>0</v>
      </c>
      <c r="L27" s="309"/>
      <c r="M27" s="309"/>
    </row>
    <row r="28" spans="1:13" ht="18" customHeight="1">
      <c r="A28" s="267" t="s">
        <v>22</v>
      </c>
      <c r="B28" s="267" t="s">
        <v>68</v>
      </c>
      <c r="C28" s="267"/>
      <c r="D28" s="267">
        <v>2017</v>
      </c>
      <c r="E28" s="300">
        <f>J28</f>
        <v>5</v>
      </c>
      <c r="F28" s="300" t="s">
        <v>9</v>
      </c>
      <c r="G28" s="300" t="s">
        <v>9</v>
      </c>
      <c r="H28" s="300" t="s">
        <v>9</v>
      </c>
      <c r="I28" s="300" t="s">
        <v>9</v>
      </c>
      <c r="J28" s="300">
        <v>5</v>
      </c>
      <c r="K28" s="300" t="s">
        <v>9</v>
      </c>
      <c r="L28" s="267" t="s">
        <v>30</v>
      </c>
      <c r="M28" s="267" t="s">
        <v>69</v>
      </c>
    </row>
    <row r="29" spans="1:13" ht="12" customHeight="1">
      <c r="A29" s="267"/>
      <c r="B29" s="267"/>
      <c r="C29" s="267"/>
      <c r="D29" s="267"/>
      <c r="E29" s="300"/>
      <c r="F29" s="300"/>
      <c r="G29" s="300"/>
      <c r="H29" s="300"/>
      <c r="I29" s="300"/>
      <c r="J29" s="300"/>
      <c r="K29" s="300"/>
      <c r="L29" s="267"/>
      <c r="M29" s="267"/>
    </row>
    <row r="30" spans="1:13" ht="25.35" customHeight="1">
      <c r="A30" s="267"/>
      <c r="B30" s="267"/>
      <c r="C30" s="267"/>
      <c r="D30" s="51">
        <v>2018</v>
      </c>
      <c r="E30" s="53">
        <v>0</v>
      </c>
      <c r="F30" s="53" t="s">
        <v>9</v>
      </c>
      <c r="G30" s="53" t="s">
        <v>9</v>
      </c>
      <c r="H30" s="53" t="s">
        <v>9</v>
      </c>
      <c r="I30" s="53" t="s">
        <v>9</v>
      </c>
      <c r="J30" s="53">
        <v>0</v>
      </c>
      <c r="K30" s="53" t="s">
        <v>9</v>
      </c>
      <c r="L30" s="267"/>
      <c r="M30" s="267"/>
    </row>
    <row r="31" spans="1:13" ht="23.1" customHeight="1">
      <c r="A31" s="267"/>
      <c r="B31" s="267"/>
      <c r="C31" s="267"/>
      <c r="D31" s="51">
        <v>2019</v>
      </c>
      <c r="E31" s="53">
        <v>10</v>
      </c>
      <c r="F31" s="53" t="s">
        <v>9</v>
      </c>
      <c r="G31" s="53" t="s">
        <v>9</v>
      </c>
      <c r="H31" s="53" t="s">
        <v>9</v>
      </c>
      <c r="I31" s="53" t="s">
        <v>9</v>
      </c>
      <c r="J31" s="53">
        <v>10</v>
      </c>
      <c r="K31" s="53" t="s">
        <v>9</v>
      </c>
      <c r="L31" s="267"/>
      <c r="M31" s="267"/>
    </row>
    <row r="32" spans="1:13" ht="23.1" customHeight="1">
      <c r="A32" s="268"/>
      <c r="B32" s="268"/>
      <c r="C32" s="268"/>
      <c r="D32" s="55">
        <v>2020</v>
      </c>
      <c r="E32" s="56">
        <v>10</v>
      </c>
      <c r="F32" s="56" t="s">
        <v>9</v>
      </c>
      <c r="G32" s="56" t="s">
        <v>9</v>
      </c>
      <c r="H32" s="56" t="s">
        <v>9</v>
      </c>
      <c r="I32" s="56" t="s">
        <v>9</v>
      </c>
      <c r="J32" s="56">
        <v>10</v>
      </c>
      <c r="K32" s="56" t="s">
        <v>9</v>
      </c>
      <c r="L32" s="268"/>
      <c r="M32" s="268"/>
    </row>
    <row r="33" spans="1:13" ht="23.1" customHeight="1" thickBot="1">
      <c r="A33" s="268"/>
      <c r="B33" s="268"/>
      <c r="C33" s="268"/>
      <c r="D33" s="144">
        <v>2021</v>
      </c>
      <c r="E33" s="162">
        <v>10</v>
      </c>
      <c r="F33" s="144"/>
      <c r="G33" s="144"/>
      <c r="H33" s="144"/>
      <c r="I33" s="144"/>
      <c r="J33" s="162">
        <v>10</v>
      </c>
      <c r="K33" s="144"/>
      <c r="L33" s="268"/>
      <c r="M33" s="268"/>
    </row>
    <row r="34" spans="1:13" ht="19.5" customHeight="1" thickBot="1">
      <c r="A34" s="301" t="s">
        <v>70</v>
      </c>
      <c r="B34" s="302"/>
      <c r="C34" s="302"/>
      <c r="D34" s="303"/>
      <c r="E34" s="303"/>
      <c r="F34" s="303"/>
      <c r="G34" s="303"/>
      <c r="H34" s="303"/>
      <c r="I34" s="303"/>
      <c r="J34" s="303"/>
      <c r="K34" s="303"/>
      <c r="L34" s="302"/>
      <c r="M34" s="304"/>
    </row>
    <row r="35" spans="1:13" ht="16.5" customHeight="1">
      <c r="A35" s="307" t="s">
        <v>160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  <c r="L35" s="307"/>
      <c r="M35" s="307"/>
    </row>
    <row r="36" spans="1:13" ht="19.5" customHeight="1">
      <c r="A36" s="307" t="s">
        <v>161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07"/>
      <c r="L36" s="307"/>
      <c r="M36" s="307"/>
    </row>
    <row r="37" spans="1:13" ht="17.850000000000001" customHeight="1">
      <c r="A37" s="267" t="s">
        <v>71</v>
      </c>
      <c r="B37" s="267" t="s">
        <v>194</v>
      </c>
      <c r="C37" s="267"/>
      <c r="D37" s="51">
        <v>2017</v>
      </c>
      <c r="E37" s="53">
        <f>J37</f>
        <v>25</v>
      </c>
      <c r="F37" s="53" t="s">
        <v>9</v>
      </c>
      <c r="G37" s="53" t="s">
        <v>9</v>
      </c>
      <c r="H37" s="53" t="s">
        <v>9</v>
      </c>
      <c r="I37" s="53" t="s">
        <v>9</v>
      </c>
      <c r="J37" s="53">
        <v>25</v>
      </c>
      <c r="K37" s="53" t="s">
        <v>9</v>
      </c>
      <c r="L37" s="268" t="s">
        <v>17</v>
      </c>
      <c r="M37" s="310" t="s">
        <v>72</v>
      </c>
    </row>
    <row r="38" spans="1:13" ht="20.85" customHeight="1">
      <c r="A38" s="267"/>
      <c r="B38" s="267"/>
      <c r="C38" s="267"/>
      <c r="D38" s="51">
        <v>2018</v>
      </c>
      <c r="E38" s="53">
        <v>19</v>
      </c>
      <c r="F38" s="53"/>
      <c r="G38" s="53" t="s">
        <v>9</v>
      </c>
      <c r="H38" s="53" t="s">
        <v>9</v>
      </c>
      <c r="I38" s="53"/>
      <c r="J38" s="53">
        <v>19</v>
      </c>
      <c r="K38" s="53"/>
      <c r="L38" s="308"/>
      <c r="M38" s="311"/>
    </row>
    <row r="39" spans="1:13" ht="25.35" customHeight="1">
      <c r="A39" s="267"/>
      <c r="B39" s="267"/>
      <c r="C39" s="267"/>
      <c r="D39" s="51">
        <v>2019</v>
      </c>
      <c r="E39" s="53">
        <v>10</v>
      </c>
      <c r="F39" s="53"/>
      <c r="G39" s="53" t="s">
        <v>9</v>
      </c>
      <c r="H39" s="53" t="s">
        <v>9</v>
      </c>
      <c r="I39" s="53"/>
      <c r="J39" s="131">
        <v>10</v>
      </c>
      <c r="K39" s="53"/>
      <c r="L39" s="308"/>
      <c r="M39" s="311"/>
    </row>
    <row r="40" spans="1:13" ht="25.35" customHeight="1">
      <c r="A40" s="267"/>
      <c r="B40" s="267"/>
      <c r="C40" s="267"/>
      <c r="D40" s="51">
        <v>2020</v>
      </c>
      <c r="E40" s="53">
        <v>10</v>
      </c>
      <c r="F40" s="53" t="s">
        <v>9</v>
      </c>
      <c r="G40" s="53" t="s">
        <v>9</v>
      </c>
      <c r="H40" s="53" t="s">
        <v>9</v>
      </c>
      <c r="I40" s="53" t="s">
        <v>9</v>
      </c>
      <c r="J40" s="53">
        <v>10</v>
      </c>
      <c r="K40" s="53"/>
      <c r="L40" s="308"/>
      <c r="M40" s="311"/>
    </row>
    <row r="41" spans="1:13" ht="25.35" customHeight="1">
      <c r="A41" s="267"/>
      <c r="B41" s="267"/>
      <c r="C41" s="267"/>
      <c r="D41" s="130">
        <v>2021</v>
      </c>
      <c r="E41" s="131">
        <v>10</v>
      </c>
      <c r="F41" s="131"/>
      <c r="G41" s="131"/>
      <c r="H41" s="131"/>
      <c r="I41" s="131"/>
      <c r="J41" s="131">
        <v>10</v>
      </c>
      <c r="K41" s="131"/>
      <c r="L41" s="308"/>
      <c r="M41" s="311"/>
    </row>
    <row r="42" spans="1:13" ht="20.25" customHeight="1">
      <c r="A42" s="268">
        <v>6</v>
      </c>
      <c r="B42" s="110"/>
      <c r="C42" s="268" t="s">
        <v>195</v>
      </c>
      <c r="D42" s="110">
        <v>2017</v>
      </c>
      <c r="E42" s="111">
        <v>0</v>
      </c>
      <c r="F42" s="111" t="s">
        <v>9</v>
      </c>
      <c r="G42" s="111" t="s">
        <v>9</v>
      </c>
      <c r="H42" s="111" t="s">
        <v>9</v>
      </c>
      <c r="I42" s="111" t="s">
        <v>9</v>
      </c>
      <c r="J42" s="111">
        <v>0</v>
      </c>
      <c r="K42" s="111"/>
      <c r="L42" s="308"/>
      <c r="M42" s="311"/>
    </row>
    <row r="43" spans="1:13" ht="16.5" customHeight="1">
      <c r="A43" s="308"/>
      <c r="B43" s="110"/>
      <c r="C43" s="308"/>
      <c r="D43" s="110">
        <v>2018</v>
      </c>
      <c r="E43" s="111">
        <v>6</v>
      </c>
      <c r="F43" s="111" t="s">
        <v>9</v>
      </c>
      <c r="G43" s="111" t="s">
        <v>9</v>
      </c>
      <c r="H43" s="111" t="s">
        <v>9</v>
      </c>
      <c r="I43" s="111" t="s">
        <v>9</v>
      </c>
      <c r="J43" s="111">
        <v>6</v>
      </c>
      <c r="K43" s="111"/>
      <c r="L43" s="308"/>
      <c r="M43" s="311"/>
    </row>
    <row r="44" spans="1:13" ht="28.5" customHeight="1">
      <c r="A44" s="308"/>
      <c r="B44" s="110"/>
      <c r="C44" s="308"/>
      <c r="D44" s="110">
        <v>2019</v>
      </c>
      <c r="E44" s="111">
        <v>10</v>
      </c>
      <c r="F44" s="111" t="s">
        <v>9</v>
      </c>
      <c r="G44" s="111" t="s">
        <v>9</v>
      </c>
      <c r="H44" s="111" t="s">
        <v>9</v>
      </c>
      <c r="I44" s="111" t="s">
        <v>9</v>
      </c>
      <c r="J44" s="111">
        <v>10</v>
      </c>
      <c r="K44" s="111"/>
      <c r="L44" s="308"/>
      <c r="M44" s="311"/>
    </row>
    <row r="45" spans="1:13" ht="35.25" customHeight="1">
      <c r="A45" s="308"/>
      <c r="B45" s="110"/>
      <c r="C45" s="308"/>
      <c r="D45" s="110">
        <v>2020</v>
      </c>
      <c r="E45" s="111">
        <v>10</v>
      </c>
      <c r="F45" s="111" t="s">
        <v>9</v>
      </c>
      <c r="G45" s="111" t="s">
        <v>9</v>
      </c>
      <c r="H45" s="111" t="s">
        <v>9</v>
      </c>
      <c r="I45" s="111" t="s">
        <v>9</v>
      </c>
      <c r="J45" s="111">
        <v>10</v>
      </c>
      <c r="K45" s="111"/>
      <c r="L45" s="308"/>
      <c r="M45" s="311"/>
    </row>
    <row r="46" spans="1:13" ht="35.25" customHeight="1">
      <c r="A46" s="309"/>
      <c r="B46" s="124"/>
      <c r="C46" s="309"/>
      <c r="D46" s="124">
        <v>2021</v>
      </c>
      <c r="E46" s="126">
        <v>10</v>
      </c>
      <c r="F46" s="126"/>
      <c r="G46" s="126"/>
      <c r="H46" s="126"/>
      <c r="I46" s="126"/>
      <c r="J46" s="126">
        <v>10</v>
      </c>
      <c r="K46" s="126"/>
      <c r="L46" s="309"/>
      <c r="M46" s="312"/>
    </row>
    <row r="47" spans="1:13" ht="29.25" customHeight="1">
      <c r="A47" s="268" t="s">
        <v>28</v>
      </c>
      <c r="B47" s="313" t="s">
        <v>73</v>
      </c>
      <c r="C47" s="314"/>
      <c r="D47" s="57">
        <v>2017</v>
      </c>
      <c r="E47" s="53" t="s">
        <v>9</v>
      </c>
      <c r="F47" s="53" t="s">
        <v>9</v>
      </c>
      <c r="G47" s="53" t="s">
        <v>9</v>
      </c>
      <c r="H47" s="53" t="s">
        <v>9</v>
      </c>
      <c r="I47" s="53" t="s">
        <v>9</v>
      </c>
      <c r="J47" s="58" t="s">
        <v>9</v>
      </c>
      <c r="K47" s="57" t="s">
        <v>9</v>
      </c>
      <c r="L47" s="268" t="s">
        <v>74</v>
      </c>
      <c r="M47" s="268" t="s">
        <v>72</v>
      </c>
    </row>
    <row r="48" spans="1:13" ht="29.25" customHeight="1">
      <c r="A48" s="308"/>
      <c r="B48" s="315"/>
      <c r="C48" s="316"/>
      <c r="D48" s="57">
        <v>2018</v>
      </c>
      <c r="E48" s="53">
        <v>15</v>
      </c>
      <c r="F48" s="53" t="s">
        <v>9</v>
      </c>
      <c r="G48" s="53">
        <v>15</v>
      </c>
      <c r="H48" s="53" t="s">
        <v>9</v>
      </c>
      <c r="I48" s="53">
        <v>15</v>
      </c>
      <c r="J48" s="111" t="s">
        <v>9</v>
      </c>
      <c r="K48" s="57" t="s">
        <v>9</v>
      </c>
      <c r="L48" s="308"/>
      <c r="M48" s="308"/>
    </row>
    <row r="49" spans="1:13" ht="29.25" customHeight="1">
      <c r="A49" s="308"/>
      <c r="B49" s="315"/>
      <c r="C49" s="316"/>
      <c r="D49" s="57">
        <v>2019</v>
      </c>
      <c r="E49" s="53" t="s">
        <v>9</v>
      </c>
      <c r="F49" s="53" t="s">
        <v>9</v>
      </c>
      <c r="G49" s="53" t="s">
        <v>9</v>
      </c>
      <c r="H49" s="53" t="s">
        <v>9</v>
      </c>
      <c r="I49" s="53" t="s">
        <v>9</v>
      </c>
      <c r="J49" s="58" t="s">
        <v>9</v>
      </c>
      <c r="K49" s="57" t="s">
        <v>9</v>
      </c>
      <c r="L49" s="308"/>
      <c r="M49" s="308"/>
    </row>
    <row r="50" spans="1:13" ht="29.25" customHeight="1">
      <c r="A50" s="308"/>
      <c r="B50" s="315"/>
      <c r="C50" s="316"/>
      <c r="D50" s="57">
        <v>2020</v>
      </c>
      <c r="E50" s="53" t="s">
        <v>9</v>
      </c>
      <c r="F50" s="53" t="s">
        <v>9</v>
      </c>
      <c r="G50" s="53" t="s">
        <v>9</v>
      </c>
      <c r="H50" s="53" t="s">
        <v>9</v>
      </c>
      <c r="I50" s="53" t="s">
        <v>9</v>
      </c>
      <c r="J50" s="58" t="s">
        <v>9</v>
      </c>
      <c r="K50" s="57" t="s">
        <v>9</v>
      </c>
      <c r="L50" s="308"/>
      <c r="M50" s="308"/>
    </row>
    <row r="51" spans="1:13" ht="29.25" customHeight="1">
      <c r="A51" s="309"/>
      <c r="B51" s="317"/>
      <c r="C51" s="318"/>
      <c r="D51" s="127">
        <v>2021</v>
      </c>
      <c r="E51" s="126"/>
      <c r="F51" s="126"/>
      <c r="G51" s="126"/>
      <c r="H51" s="126"/>
      <c r="I51" s="126"/>
      <c r="J51" s="58"/>
      <c r="K51" s="127"/>
      <c r="L51" s="309"/>
      <c r="M51" s="309"/>
    </row>
    <row r="52" spans="1:13" ht="28.5" customHeight="1">
      <c r="A52" s="267" t="s">
        <v>31</v>
      </c>
      <c r="B52" s="267" t="s">
        <v>75</v>
      </c>
      <c r="C52" s="267"/>
      <c r="D52" s="51">
        <v>2017</v>
      </c>
      <c r="E52" s="51" t="s">
        <v>9</v>
      </c>
      <c r="F52" s="51" t="s">
        <v>9</v>
      </c>
      <c r="G52" s="53" t="s">
        <v>9</v>
      </c>
      <c r="H52" s="53" t="s">
        <v>9</v>
      </c>
      <c r="I52" s="51" t="s">
        <v>9</v>
      </c>
      <c r="J52" s="51" t="s">
        <v>9</v>
      </c>
      <c r="K52" s="51" t="s">
        <v>9</v>
      </c>
      <c r="L52" s="267" t="s">
        <v>17</v>
      </c>
      <c r="M52" s="267" t="s">
        <v>76</v>
      </c>
    </row>
    <row r="53" spans="1:13" ht="27.95" customHeight="1">
      <c r="A53" s="267"/>
      <c r="B53" s="267"/>
      <c r="C53" s="267"/>
      <c r="D53" s="51">
        <v>2018</v>
      </c>
      <c r="E53" s="51" t="s">
        <v>9</v>
      </c>
      <c r="F53" s="51" t="s">
        <v>9</v>
      </c>
      <c r="G53" s="53" t="s">
        <v>9</v>
      </c>
      <c r="H53" s="53" t="s">
        <v>9</v>
      </c>
      <c r="I53" s="51" t="s">
        <v>9</v>
      </c>
      <c r="J53" s="51" t="s">
        <v>9</v>
      </c>
      <c r="K53" s="51" t="s">
        <v>9</v>
      </c>
      <c r="L53" s="267"/>
      <c r="M53" s="267"/>
    </row>
    <row r="54" spans="1:13" ht="29.25" customHeight="1">
      <c r="A54" s="267"/>
      <c r="B54" s="267"/>
      <c r="C54" s="267"/>
      <c r="D54" s="51">
        <v>2019</v>
      </c>
      <c r="E54" s="51" t="s">
        <v>9</v>
      </c>
      <c r="F54" s="51" t="s">
        <v>9</v>
      </c>
      <c r="G54" s="53" t="s">
        <v>9</v>
      </c>
      <c r="H54" s="53" t="s">
        <v>9</v>
      </c>
      <c r="I54" s="51" t="s">
        <v>9</v>
      </c>
      <c r="J54" s="51" t="s">
        <v>9</v>
      </c>
      <c r="K54" s="51" t="s">
        <v>9</v>
      </c>
      <c r="L54" s="267"/>
      <c r="M54" s="267"/>
    </row>
    <row r="55" spans="1:13" ht="29.25" customHeight="1">
      <c r="A55" s="267"/>
      <c r="B55" s="267"/>
      <c r="C55" s="267"/>
      <c r="D55" s="124">
        <v>2020</v>
      </c>
      <c r="E55" s="124" t="s">
        <v>9</v>
      </c>
      <c r="F55" s="124" t="s">
        <v>9</v>
      </c>
      <c r="G55" s="126" t="s">
        <v>9</v>
      </c>
      <c r="H55" s="126" t="s">
        <v>9</v>
      </c>
      <c r="I55" s="124" t="s">
        <v>9</v>
      </c>
      <c r="J55" s="124" t="s">
        <v>9</v>
      </c>
      <c r="K55" s="124" t="s">
        <v>9</v>
      </c>
      <c r="L55" s="267"/>
      <c r="M55" s="267"/>
    </row>
    <row r="56" spans="1:13" ht="29.25" customHeight="1">
      <c r="A56" s="267"/>
      <c r="B56" s="267"/>
      <c r="C56" s="267"/>
      <c r="D56" s="51">
        <v>2021</v>
      </c>
      <c r="E56" s="51" t="s">
        <v>9</v>
      </c>
      <c r="F56" s="51" t="s">
        <v>9</v>
      </c>
      <c r="G56" s="53" t="s">
        <v>9</v>
      </c>
      <c r="H56" s="53" t="s">
        <v>9</v>
      </c>
      <c r="I56" s="51" t="s">
        <v>9</v>
      </c>
      <c r="J56" s="51" t="s">
        <v>9</v>
      </c>
      <c r="K56" s="51" t="s">
        <v>9</v>
      </c>
      <c r="L56" s="267"/>
      <c r="M56" s="267"/>
    </row>
    <row r="57" spans="1:13" ht="27" customHeight="1">
      <c r="A57" s="267" t="s">
        <v>33</v>
      </c>
      <c r="B57" s="267" t="s">
        <v>77</v>
      </c>
      <c r="C57" s="267"/>
      <c r="D57" s="51">
        <v>2017</v>
      </c>
      <c r="E57" s="51" t="s">
        <v>9</v>
      </c>
      <c r="F57" s="51" t="s">
        <v>9</v>
      </c>
      <c r="G57" s="53" t="s">
        <v>9</v>
      </c>
      <c r="H57" s="53" t="s">
        <v>9</v>
      </c>
      <c r="I57" s="51" t="s">
        <v>9</v>
      </c>
      <c r="J57" s="51" t="s">
        <v>9</v>
      </c>
      <c r="K57" s="51" t="s">
        <v>9</v>
      </c>
      <c r="L57" s="267" t="s">
        <v>17</v>
      </c>
      <c r="M57" s="267" t="s">
        <v>78</v>
      </c>
    </row>
    <row r="58" spans="1:13" ht="27.95" customHeight="1">
      <c r="A58" s="267"/>
      <c r="B58" s="267"/>
      <c r="C58" s="267"/>
      <c r="D58" s="51">
        <v>2018</v>
      </c>
      <c r="E58" s="51" t="s">
        <v>9</v>
      </c>
      <c r="F58" s="51" t="s">
        <v>9</v>
      </c>
      <c r="G58" s="53" t="s">
        <v>9</v>
      </c>
      <c r="H58" s="53" t="s">
        <v>9</v>
      </c>
      <c r="I58" s="51" t="s">
        <v>9</v>
      </c>
      <c r="J58" s="51" t="s">
        <v>9</v>
      </c>
      <c r="K58" s="51" t="s">
        <v>9</v>
      </c>
      <c r="L58" s="267"/>
      <c r="M58" s="267"/>
    </row>
    <row r="59" spans="1:13" ht="26.25" customHeight="1">
      <c r="A59" s="267"/>
      <c r="B59" s="267"/>
      <c r="C59" s="267"/>
      <c r="D59" s="51">
        <v>2019</v>
      </c>
      <c r="E59" s="51" t="s">
        <v>9</v>
      </c>
      <c r="F59" s="51" t="s">
        <v>9</v>
      </c>
      <c r="G59" s="53" t="s">
        <v>9</v>
      </c>
      <c r="H59" s="53" t="s">
        <v>9</v>
      </c>
      <c r="I59" s="51" t="s">
        <v>9</v>
      </c>
      <c r="J59" s="51" t="s">
        <v>9</v>
      </c>
      <c r="K59" s="51" t="s">
        <v>9</v>
      </c>
      <c r="L59" s="267"/>
      <c r="M59" s="267"/>
    </row>
    <row r="60" spans="1:13" ht="26.25" customHeight="1">
      <c r="A60" s="267"/>
      <c r="B60" s="267"/>
      <c r="C60" s="267"/>
      <c r="D60" s="124">
        <v>2020</v>
      </c>
      <c r="E60" s="124" t="s">
        <v>9</v>
      </c>
      <c r="F60" s="124" t="s">
        <v>9</v>
      </c>
      <c r="G60" s="126" t="s">
        <v>9</v>
      </c>
      <c r="H60" s="126" t="s">
        <v>9</v>
      </c>
      <c r="I60" s="124" t="s">
        <v>9</v>
      </c>
      <c r="J60" s="124" t="s">
        <v>9</v>
      </c>
      <c r="K60" s="124" t="s">
        <v>9</v>
      </c>
      <c r="L60" s="267"/>
      <c r="M60" s="267"/>
    </row>
    <row r="61" spans="1:13" ht="26.25" customHeight="1">
      <c r="A61" s="267"/>
      <c r="B61" s="267"/>
      <c r="C61" s="267"/>
      <c r="D61" s="51">
        <v>2021</v>
      </c>
      <c r="E61" s="51" t="s">
        <v>9</v>
      </c>
      <c r="F61" s="51" t="s">
        <v>9</v>
      </c>
      <c r="G61" s="53" t="s">
        <v>9</v>
      </c>
      <c r="H61" s="53" t="s">
        <v>9</v>
      </c>
      <c r="I61" s="51" t="s">
        <v>9</v>
      </c>
      <c r="J61" s="51" t="s">
        <v>9</v>
      </c>
      <c r="K61" s="51" t="s">
        <v>9</v>
      </c>
      <c r="L61" s="267"/>
      <c r="M61" s="267"/>
    </row>
    <row r="62" spans="1:13" ht="29.25" customHeight="1">
      <c r="A62" s="267" t="s">
        <v>35</v>
      </c>
      <c r="B62" s="267" t="s">
        <v>79</v>
      </c>
      <c r="C62" s="267"/>
      <c r="D62" s="267">
        <v>2017</v>
      </c>
      <c r="E62" s="267" t="s">
        <v>9</v>
      </c>
      <c r="F62" s="267" t="s">
        <v>9</v>
      </c>
      <c r="G62" s="300" t="s">
        <v>9</v>
      </c>
      <c r="H62" s="300" t="s">
        <v>9</v>
      </c>
      <c r="I62" s="267" t="s">
        <v>9</v>
      </c>
      <c r="J62" s="267" t="s">
        <v>9</v>
      </c>
      <c r="K62" s="267" t="s">
        <v>9</v>
      </c>
      <c r="L62" s="267" t="s">
        <v>17</v>
      </c>
      <c r="M62" s="267" t="s">
        <v>80</v>
      </c>
    </row>
    <row r="63" spans="1:13" ht="7.5" customHeight="1">
      <c r="A63" s="267"/>
      <c r="B63" s="267"/>
      <c r="C63" s="267"/>
      <c r="D63" s="267"/>
      <c r="E63" s="267"/>
      <c r="F63" s="267"/>
      <c r="G63" s="300"/>
      <c r="H63" s="300"/>
      <c r="I63" s="267"/>
      <c r="J63" s="267"/>
      <c r="K63" s="267"/>
      <c r="L63" s="267"/>
      <c r="M63" s="267"/>
    </row>
    <row r="64" spans="1:13" ht="30" customHeight="1">
      <c r="A64" s="267"/>
      <c r="B64" s="267"/>
      <c r="C64" s="267"/>
      <c r="D64" s="51">
        <v>2018</v>
      </c>
      <c r="E64" s="51" t="s">
        <v>9</v>
      </c>
      <c r="F64" s="51" t="s">
        <v>9</v>
      </c>
      <c r="G64" s="53" t="s">
        <v>9</v>
      </c>
      <c r="H64" s="53" t="s">
        <v>9</v>
      </c>
      <c r="I64" s="51" t="s">
        <v>9</v>
      </c>
      <c r="J64" s="51" t="s">
        <v>9</v>
      </c>
      <c r="K64" s="51" t="s">
        <v>9</v>
      </c>
      <c r="L64" s="267"/>
      <c r="M64" s="267"/>
    </row>
    <row r="65" spans="1:13" ht="25.5" customHeight="1">
      <c r="A65" s="267"/>
      <c r="B65" s="267"/>
      <c r="C65" s="267"/>
      <c r="D65" s="51">
        <v>2019</v>
      </c>
      <c r="E65" s="51" t="s">
        <v>9</v>
      </c>
      <c r="F65" s="51" t="s">
        <v>9</v>
      </c>
      <c r="G65" s="53" t="s">
        <v>9</v>
      </c>
      <c r="H65" s="53" t="s">
        <v>9</v>
      </c>
      <c r="I65" s="51" t="s">
        <v>9</v>
      </c>
      <c r="J65" s="51" t="s">
        <v>9</v>
      </c>
      <c r="K65" s="51" t="s">
        <v>9</v>
      </c>
      <c r="L65" s="267"/>
      <c r="M65" s="267"/>
    </row>
    <row r="66" spans="1:13" ht="25.5" customHeight="1">
      <c r="A66" s="267"/>
      <c r="B66" s="267"/>
      <c r="C66" s="267"/>
      <c r="D66" s="51">
        <v>2020</v>
      </c>
      <c r="E66" s="51" t="s">
        <v>9</v>
      </c>
      <c r="F66" s="51" t="s">
        <v>9</v>
      </c>
      <c r="G66" s="53" t="s">
        <v>9</v>
      </c>
      <c r="H66" s="53" t="s">
        <v>9</v>
      </c>
      <c r="I66" s="51" t="s">
        <v>9</v>
      </c>
      <c r="J66" s="51" t="s">
        <v>9</v>
      </c>
      <c r="K66" s="51" t="s">
        <v>9</v>
      </c>
      <c r="L66" s="267"/>
      <c r="M66" s="267"/>
    </row>
    <row r="67" spans="1:13" ht="25.5" customHeight="1">
      <c r="A67" s="267"/>
      <c r="B67" s="267"/>
      <c r="C67" s="267"/>
      <c r="D67" s="144">
        <v>2021</v>
      </c>
      <c r="E67" s="144"/>
      <c r="F67" s="144"/>
      <c r="G67" s="144"/>
      <c r="H67" s="144"/>
      <c r="I67" s="144"/>
      <c r="J67" s="144"/>
      <c r="K67" s="144"/>
      <c r="L67" s="267"/>
      <c r="M67" s="267"/>
    </row>
    <row r="68" spans="1:13" ht="26.25" customHeight="1">
      <c r="A68" s="267" t="s">
        <v>39</v>
      </c>
      <c r="B68" s="51"/>
      <c r="C68" s="267" t="s">
        <v>81</v>
      </c>
      <c r="D68" s="51">
        <v>2017</v>
      </c>
      <c r="E68" s="51" t="s">
        <v>9</v>
      </c>
      <c r="F68" s="51" t="s">
        <v>9</v>
      </c>
      <c r="G68" s="53" t="s">
        <v>9</v>
      </c>
      <c r="H68" s="53" t="s">
        <v>9</v>
      </c>
      <c r="I68" s="51" t="s">
        <v>9</v>
      </c>
      <c r="J68" s="51" t="s">
        <v>9</v>
      </c>
      <c r="K68" s="51" t="s">
        <v>9</v>
      </c>
      <c r="L68" s="267" t="s">
        <v>17</v>
      </c>
      <c r="M68" s="267" t="s">
        <v>82</v>
      </c>
    </row>
    <row r="69" spans="1:13" ht="24.75" customHeight="1">
      <c r="A69" s="267"/>
      <c r="B69" s="51"/>
      <c r="C69" s="267"/>
      <c r="D69" s="51">
        <v>2018</v>
      </c>
      <c r="E69" s="51" t="s">
        <v>9</v>
      </c>
      <c r="F69" s="51" t="s">
        <v>9</v>
      </c>
      <c r="G69" s="53" t="s">
        <v>9</v>
      </c>
      <c r="H69" s="53" t="s">
        <v>9</v>
      </c>
      <c r="I69" s="51" t="s">
        <v>9</v>
      </c>
      <c r="J69" s="51" t="s">
        <v>9</v>
      </c>
      <c r="K69" s="51" t="s">
        <v>9</v>
      </c>
      <c r="L69" s="267"/>
      <c r="M69" s="267"/>
    </row>
    <row r="70" spans="1:13" ht="27" customHeight="1">
      <c r="A70" s="267"/>
      <c r="B70" s="51"/>
      <c r="C70" s="267"/>
      <c r="D70" s="51">
        <v>2019</v>
      </c>
      <c r="E70" s="51" t="s">
        <v>9</v>
      </c>
      <c r="F70" s="51" t="s">
        <v>9</v>
      </c>
      <c r="G70" s="53" t="s">
        <v>9</v>
      </c>
      <c r="H70" s="53" t="s">
        <v>9</v>
      </c>
      <c r="I70" s="51" t="s">
        <v>9</v>
      </c>
      <c r="J70" s="51" t="s">
        <v>9</v>
      </c>
      <c r="K70" s="51" t="s">
        <v>9</v>
      </c>
      <c r="L70" s="267"/>
      <c r="M70" s="267"/>
    </row>
    <row r="71" spans="1:13" ht="27" customHeight="1">
      <c r="A71" s="268"/>
      <c r="B71" s="125"/>
      <c r="C71" s="268"/>
      <c r="D71" s="55">
        <v>2020</v>
      </c>
      <c r="E71" s="55" t="s">
        <v>9</v>
      </c>
      <c r="F71" s="55" t="s">
        <v>9</v>
      </c>
      <c r="G71" s="56" t="s">
        <v>9</v>
      </c>
      <c r="H71" s="56" t="s">
        <v>9</v>
      </c>
      <c r="I71" s="55" t="s">
        <v>9</v>
      </c>
      <c r="J71" s="55" t="s">
        <v>9</v>
      </c>
      <c r="K71" s="55" t="s">
        <v>9</v>
      </c>
      <c r="L71" s="268"/>
      <c r="M71" s="268"/>
    </row>
    <row r="72" spans="1:13" ht="27" customHeight="1" thickBot="1">
      <c r="A72" s="268"/>
      <c r="B72" s="55"/>
      <c r="C72" s="268"/>
      <c r="D72" s="144">
        <v>2021</v>
      </c>
      <c r="E72" s="144"/>
      <c r="F72" s="144"/>
      <c r="G72" s="144"/>
      <c r="H72" s="144"/>
      <c r="I72" s="144"/>
      <c r="J72" s="144"/>
      <c r="K72" s="144"/>
      <c r="L72" s="268"/>
      <c r="M72" s="268"/>
    </row>
    <row r="73" spans="1:13" ht="17.25" customHeight="1" thickBot="1">
      <c r="A73" s="301" t="s">
        <v>45</v>
      </c>
      <c r="B73" s="302"/>
      <c r="C73" s="302"/>
      <c r="D73" s="303"/>
      <c r="E73" s="303"/>
      <c r="F73" s="303"/>
      <c r="G73" s="303"/>
      <c r="H73" s="303"/>
      <c r="I73" s="303"/>
      <c r="J73" s="303"/>
      <c r="K73" s="303"/>
      <c r="L73" s="302"/>
      <c r="M73" s="304"/>
    </row>
    <row r="74" spans="1:13" ht="15.75" customHeight="1">
      <c r="A74" s="305" t="s">
        <v>162</v>
      </c>
      <c r="B74" s="305"/>
      <c r="C74" s="305"/>
      <c r="D74" s="305"/>
      <c r="E74" s="305"/>
      <c r="F74" s="305"/>
      <c r="G74" s="305"/>
      <c r="H74" s="305"/>
      <c r="I74" s="305"/>
      <c r="J74" s="305"/>
      <c r="K74" s="305"/>
      <c r="L74" s="305"/>
      <c r="M74" s="305"/>
    </row>
    <row r="75" spans="1:13" ht="18.95" customHeight="1">
      <c r="A75" s="305" t="s">
        <v>163</v>
      </c>
      <c r="B75" s="305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</row>
    <row r="76" spans="1:13" ht="36" customHeight="1">
      <c r="A76" s="268" t="s">
        <v>83</v>
      </c>
      <c r="B76" s="313" t="s">
        <v>138</v>
      </c>
      <c r="C76" s="314"/>
      <c r="D76" s="51">
        <v>2017</v>
      </c>
      <c r="E76" s="51" t="s">
        <v>9</v>
      </c>
      <c r="F76" s="51" t="s">
        <v>9</v>
      </c>
      <c r="G76" s="53" t="s">
        <v>9</v>
      </c>
      <c r="H76" s="53" t="s">
        <v>9</v>
      </c>
      <c r="I76" s="51" t="s">
        <v>9</v>
      </c>
      <c r="J76" s="51" t="s">
        <v>9</v>
      </c>
      <c r="K76" s="51" t="s">
        <v>9</v>
      </c>
      <c r="L76" s="268" t="s">
        <v>84</v>
      </c>
      <c r="M76" s="268" t="s">
        <v>139</v>
      </c>
    </row>
    <row r="77" spans="1:13" ht="26.25" customHeight="1">
      <c r="A77" s="308"/>
      <c r="B77" s="315"/>
      <c r="C77" s="316"/>
      <c r="D77" s="51">
        <v>2018</v>
      </c>
      <c r="E77" s="51" t="s">
        <v>9</v>
      </c>
      <c r="F77" s="51" t="s">
        <v>9</v>
      </c>
      <c r="G77" s="53" t="s">
        <v>9</v>
      </c>
      <c r="H77" s="53" t="s">
        <v>9</v>
      </c>
      <c r="I77" s="51" t="s">
        <v>9</v>
      </c>
      <c r="J77" s="51" t="s">
        <v>9</v>
      </c>
      <c r="K77" s="51" t="s">
        <v>9</v>
      </c>
      <c r="L77" s="308"/>
      <c r="M77" s="308"/>
    </row>
    <row r="78" spans="1:13" ht="30.75" customHeight="1">
      <c r="A78" s="308"/>
      <c r="B78" s="315"/>
      <c r="C78" s="316"/>
      <c r="D78" s="51">
        <v>2019</v>
      </c>
      <c r="E78" s="51" t="s">
        <v>9</v>
      </c>
      <c r="F78" s="51" t="s">
        <v>9</v>
      </c>
      <c r="G78" s="53" t="s">
        <v>9</v>
      </c>
      <c r="H78" s="53" t="s">
        <v>9</v>
      </c>
      <c r="I78" s="51" t="s">
        <v>9</v>
      </c>
      <c r="J78" s="51" t="s">
        <v>9</v>
      </c>
      <c r="K78" s="51" t="s">
        <v>9</v>
      </c>
      <c r="L78" s="308"/>
      <c r="M78" s="308"/>
    </row>
    <row r="79" spans="1:13" ht="66.75" customHeight="1">
      <c r="A79" s="308"/>
      <c r="B79" s="315"/>
      <c r="C79" s="316"/>
      <c r="D79" s="51">
        <v>2020</v>
      </c>
      <c r="E79" s="51" t="s">
        <v>9</v>
      </c>
      <c r="F79" s="51" t="s">
        <v>9</v>
      </c>
      <c r="G79" s="53" t="s">
        <v>9</v>
      </c>
      <c r="H79" s="53" t="s">
        <v>9</v>
      </c>
      <c r="I79" s="51" t="s">
        <v>9</v>
      </c>
      <c r="J79" s="51" t="s">
        <v>9</v>
      </c>
      <c r="K79" s="51" t="s">
        <v>9</v>
      </c>
      <c r="L79" s="308"/>
      <c r="M79" s="308"/>
    </row>
    <row r="80" spans="1:13" ht="66.75" customHeight="1">
      <c r="A80" s="309"/>
      <c r="B80" s="317"/>
      <c r="C80" s="318"/>
      <c r="D80" s="124">
        <v>2021</v>
      </c>
      <c r="E80" s="124"/>
      <c r="F80" s="124"/>
      <c r="G80" s="126"/>
      <c r="H80" s="126"/>
      <c r="I80" s="124"/>
      <c r="J80" s="124"/>
      <c r="K80" s="124"/>
      <c r="L80" s="309"/>
      <c r="M80" s="309"/>
    </row>
    <row r="81" spans="1:13" ht="30.75" customHeight="1">
      <c r="A81" s="267" t="s">
        <v>85</v>
      </c>
      <c r="B81" s="51"/>
      <c r="C81" s="267" t="s">
        <v>86</v>
      </c>
      <c r="D81" s="51">
        <v>2017</v>
      </c>
      <c r="E81" s="51" t="s">
        <v>9</v>
      </c>
      <c r="F81" s="51" t="s">
        <v>9</v>
      </c>
      <c r="G81" s="53" t="s">
        <v>9</v>
      </c>
      <c r="H81" s="53" t="s">
        <v>9</v>
      </c>
      <c r="I81" s="51" t="s">
        <v>9</v>
      </c>
      <c r="J81" s="51" t="s">
        <v>9</v>
      </c>
      <c r="K81" s="51" t="s">
        <v>9</v>
      </c>
      <c r="L81" s="267" t="s">
        <v>87</v>
      </c>
      <c r="M81" s="267" t="s">
        <v>140</v>
      </c>
    </row>
    <row r="82" spans="1:13" ht="30.75" customHeight="1">
      <c r="A82" s="267"/>
      <c r="B82" s="51"/>
      <c r="C82" s="267"/>
      <c r="D82" s="51">
        <v>2018</v>
      </c>
      <c r="E82" s="51" t="s">
        <v>9</v>
      </c>
      <c r="F82" s="51" t="s">
        <v>9</v>
      </c>
      <c r="G82" s="53" t="s">
        <v>9</v>
      </c>
      <c r="H82" s="53" t="s">
        <v>9</v>
      </c>
      <c r="I82" s="51" t="s">
        <v>9</v>
      </c>
      <c r="J82" s="51" t="s">
        <v>9</v>
      </c>
      <c r="K82" s="51" t="s">
        <v>9</v>
      </c>
      <c r="L82" s="267"/>
      <c r="M82" s="267"/>
    </row>
    <row r="83" spans="1:13" ht="47.85" customHeight="1">
      <c r="A83" s="267"/>
      <c r="B83" s="51"/>
      <c r="C83" s="267"/>
      <c r="D83" s="51">
        <v>2019</v>
      </c>
      <c r="E83" s="51" t="s">
        <v>9</v>
      </c>
      <c r="F83" s="51" t="s">
        <v>9</v>
      </c>
      <c r="G83" s="53" t="s">
        <v>9</v>
      </c>
      <c r="H83" s="53" t="s">
        <v>9</v>
      </c>
      <c r="I83" s="51" t="s">
        <v>9</v>
      </c>
      <c r="J83" s="51" t="s">
        <v>9</v>
      </c>
      <c r="K83" s="51" t="s">
        <v>9</v>
      </c>
      <c r="L83" s="267"/>
      <c r="M83" s="267"/>
    </row>
    <row r="84" spans="1:13" ht="47.85" customHeight="1" thickBot="1">
      <c r="A84" s="268"/>
      <c r="B84" s="55"/>
      <c r="C84" s="268"/>
      <c r="D84" s="55">
        <v>2020</v>
      </c>
      <c r="E84" s="55" t="s">
        <v>9</v>
      </c>
      <c r="F84" s="55" t="s">
        <v>9</v>
      </c>
      <c r="G84" s="56" t="s">
        <v>9</v>
      </c>
      <c r="H84" s="56" t="s">
        <v>9</v>
      </c>
      <c r="I84" s="55" t="s">
        <v>9</v>
      </c>
      <c r="J84" s="55" t="s">
        <v>9</v>
      </c>
      <c r="K84" s="55" t="s">
        <v>9</v>
      </c>
      <c r="L84" s="268"/>
      <c r="M84" s="268"/>
    </row>
    <row r="85" spans="1:13" ht="20.25" customHeight="1" thickBot="1">
      <c r="A85" s="301" t="s">
        <v>88</v>
      </c>
      <c r="B85" s="302"/>
      <c r="C85" s="302"/>
      <c r="D85" s="302"/>
      <c r="E85" s="302"/>
      <c r="F85" s="302"/>
      <c r="G85" s="302"/>
      <c r="H85" s="302"/>
      <c r="I85" s="302"/>
      <c r="J85" s="302"/>
      <c r="K85" s="302"/>
      <c r="L85" s="302"/>
      <c r="M85" s="304"/>
    </row>
    <row r="86" spans="1:13" ht="19.5" customHeight="1">
      <c r="A86" s="305" t="s">
        <v>164</v>
      </c>
      <c r="B86" s="305"/>
      <c r="C86" s="305"/>
      <c r="D86" s="305"/>
      <c r="E86" s="305"/>
      <c r="F86" s="305"/>
      <c r="G86" s="305"/>
      <c r="H86" s="305"/>
      <c r="I86" s="305"/>
      <c r="J86" s="305"/>
      <c r="K86" s="305"/>
      <c r="L86" s="305"/>
      <c r="M86" s="305"/>
    </row>
    <row r="87" spans="1:13" ht="21" customHeight="1">
      <c r="A87" s="305" t="s">
        <v>165</v>
      </c>
      <c r="B87" s="305"/>
      <c r="C87" s="305"/>
      <c r="D87" s="305"/>
      <c r="E87" s="305"/>
      <c r="F87" s="305"/>
      <c r="G87" s="305"/>
      <c r="H87" s="305"/>
      <c r="I87" s="305"/>
      <c r="J87" s="305"/>
      <c r="K87" s="305"/>
      <c r="L87" s="305"/>
      <c r="M87" s="305"/>
    </row>
    <row r="88" spans="1:13" ht="27.95" customHeight="1">
      <c r="A88" s="268" t="s">
        <v>89</v>
      </c>
      <c r="B88" s="313" t="s">
        <v>90</v>
      </c>
      <c r="C88" s="314"/>
      <c r="D88" s="51">
        <v>2017</v>
      </c>
      <c r="E88" s="53">
        <f>J88</f>
        <v>3</v>
      </c>
      <c r="F88" s="53" t="s">
        <v>9</v>
      </c>
      <c r="G88" s="53" t="s">
        <v>9</v>
      </c>
      <c r="H88" s="53" t="s">
        <v>9</v>
      </c>
      <c r="I88" s="53" t="s">
        <v>9</v>
      </c>
      <c r="J88" s="53">
        <v>3</v>
      </c>
      <c r="K88" s="51" t="s">
        <v>9</v>
      </c>
      <c r="L88" s="268" t="s">
        <v>17</v>
      </c>
      <c r="M88" s="268" t="s">
        <v>91</v>
      </c>
    </row>
    <row r="89" spans="1:13" ht="29.25" customHeight="1">
      <c r="A89" s="308"/>
      <c r="B89" s="315"/>
      <c r="C89" s="316"/>
      <c r="D89" s="51">
        <v>2018</v>
      </c>
      <c r="E89" s="53">
        <v>8.6</v>
      </c>
      <c r="F89" s="53" t="s">
        <v>9</v>
      </c>
      <c r="G89" s="53" t="s">
        <v>9</v>
      </c>
      <c r="H89" s="53" t="s">
        <v>9</v>
      </c>
      <c r="I89" s="53" t="s">
        <v>9</v>
      </c>
      <c r="J89" s="53">
        <v>8.6</v>
      </c>
      <c r="K89" s="51" t="s">
        <v>9</v>
      </c>
      <c r="L89" s="308"/>
      <c r="M89" s="308"/>
    </row>
    <row r="90" spans="1:13" ht="23.25" customHeight="1">
      <c r="A90" s="308"/>
      <c r="B90" s="315"/>
      <c r="C90" s="316"/>
      <c r="D90" s="51">
        <v>2019</v>
      </c>
      <c r="E90" s="53">
        <v>10</v>
      </c>
      <c r="F90" s="53" t="s">
        <v>9</v>
      </c>
      <c r="G90" s="53" t="s">
        <v>9</v>
      </c>
      <c r="H90" s="53" t="s">
        <v>9</v>
      </c>
      <c r="I90" s="53" t="s">
        <v>9</v>
      </c>
      <c r="J90" s="53">
        <v>10</v>
      </c>
      <c r="K90" s="51" t="s">
        <v>9</v>
      </c>
      <c r="L90" s="308"/>
      <c r="M90" s="308"/>
    </row>
    <row r="91" spans="1:13" ht="23.25" customHeight="1">
      <c r="A91" s="308"/>
      <c r="B91" s="315"/>
      <c r="C91" s="316"/>
      <c r="D91" s="51">
        <v>2020</v>
      </c>
      <c r="E91" s="53">
        <v>10</v>
      </c>
      <c r="F91" s="53" t="s">
        <v>9</v>
      </c>
      <c r="G91" s="53" t="s">
        <v>9</v>
      </c>
      <c r="H91" s="53" t="s">
        <v>9</v>
      </c>
      <c r="I91" s="53" t="s">
        <v>9</v>
      </c>
      <c r="J91" s="53">
        <v>10</v>
      </c>
      <c r="K91" s="51" t="s">
        <v>9</v>
      </c>
      <c r="L91" s="308"/>
      <c r="M91" s="308"/>
    </row>
    <row r="92" spans="1:13" ht="23.25" customHeight="1">
      <c r="A92" s="309"/>
      <c r="B92" s="317"/>
      <c r="C92" s="318"/>
      <c r="D92" s="124">
        <v>2021</v>
      </c>
      <c r="E92" s="126">
        <v>10</v>
      </c>
      <c r="F92" s="126"/>
      <c r="G92" s="126"/>
      <c r="H92" s="126"/>
      <c r="I92" s="126"/>
      <c r="J92" s="126">
        <v>10</v>
      </c>
      <c r="K92" s="124"/>
      <c r="L92" s="309"/>
      <c r="M92" s="309"/>
    </row>
    <row r="93" spans="1:13" ht="12" customHeight="1">
      <c r="A93" s="267" t="s">
        <v>92</v>
      </c>
      <c r="B93" s="267" t="s">
        <v>93</v>
      </c>
      <c r="C93" s="267"/>
      <c r="D93" s="267">
        <v>2017</v>
      </c>
      <c r="E93" s="300" t="s">
        <v>9</v>
      </c>
      <c r="F93" s="300" t="s">
        <v>9</v>
      </c>
      <c r="G93" s="300" t="s">
        <v>9</v>
      </c>
      <c r="H93" s="300" t="s">
        <v>9</v>
      </c>
      <c r="I93" s="300" t="s">
        <v>9</v>
      </c>
      <c r="J93" s="300" t="s">
        <v>9</v>
      </c>
      <c r="K93" s="267" t="s">
        <v>9</v>
      </c>
      <c r="L93" s="267" t="s">
        <v>17</v>
      </c>
      <c r="M93" s="267" t="s">
        <v>94</v>
      </c>
    </row>
    <row r="94" spans="1:13" ht="12" customHeight="1">
      <c r="A94" s="267"/>
      <c r="B94" s="267"/>
      <c r="C94" s="267"/>
      <c r="D94" s="267"/>
      <c r="E94" s="300"/>
      <c r="F94" s="300"/>
      <c r="G94" s="300"/>
      <c r="H94" s="300"/>
      <c r="I94" s="300"/>
      <c r="J94" s="300"/>
      <c r="K94" s="267"/>
      <c r="L94" s="267"/>
      <c r="M94" s="267"/>
    </row>
    <row r="95" spans="1:13" ht="21.75" customHeight="1">
      <c r="A95" s="267"/>
      <c r="B95" s="267"/>
      <c r="C95" s="267"/>
      <c r="D95" s="51">
        <v>2018</v>
      </c>
      <c r="E95" s="53" t="s">
        <v>9</v>
      </c>
      <c r="F95" s="53" t="s">
        <v>9</v>
      </c>
      <c r="G95" s="53" t="s">
        <v>9</v>
      </c>
      <c r="H95" s="53" t="s">
        <v>9</v>
      </c>
      <c r="I95" s="53" t="s">
        <v>9</v>
      </c>
      <c r="J95" s="53" t="s">
        <v>9</v>
      </c>
      <c r="K95" s="51" t="s">
        <v>9</v>
      </c>
      <c r="L95" s="267"/>
      <c r="M95" s="267"/>
    </row>
    <row r="96" spans="1:13" ht="21" customHeight="1">
      <c r="A96" s="267"/>
      <c r="B96" s="267"/>
      <c r="C96" s="267"/>
      <c r="D96" s="51">
        <v>2019</v>
      </c>
      <c r="E96" s="53" t="s">
        <v>9</v>
      </c>
      <c r="F96" s="53" t="s">
        <v>9</v>
      </c>
      <c r="G96" s="53" t="s">
        <v>9</v>
      </c>
      <c r="H96" s="53" t="s">
        <v>9</v>
      </c>
      <c r="I96" s="53" t="s">
        <v>9</v>
      </c>
      <c r="J96" s="53" t="s">
        <v>9</v>
      </c>
      <c r="K96" s="51" t="s">
        <v>9</v>
      </c>
      <c r="L96" s="267"/>
      <c r="M96" s="267"/>
    </row>
    <row r="97" spans="1:13" ht="21" customHeight="1">
      <c r="A97" s="267"/>
      <c r="B97" s="267"/>
      <c r="C97" s="267"/>
      <c r="D97" s="51">
        <v>2020</v>
      </c>
      <c r="E97" s="53" t="s">
        <v>9</v>
      </c>
      <c r="F97" s="53" t="s">
        <v>9</v>
      </c>
      <c r="G97" s="53" t="s">
        <v>9</v>
      </c>
      <c r="H97" s="53" t="s">
        <v>9</v>
      </c>
      <c r="I97" s="53" t="s">
        <v>9</v>
      </c>
      <c r="J97" s="53" t="s">
        <v>9</v>
      </c>
      <c r="K97" s="51" t="s">
        <v>9</v>
      </c>
      <c r="L97" s="267"/>
      <c r="M97" s="267"/>
    </row>
    <row r="98" spans="1:13" ht="21" customHeight="1">
      <c r="A98" s="267"/>
      <c r="B98" s="267"/>
      <c r="C98" s="267"/>
      <c r="D98" s="144">
        <v>2021</v>
      </c>
      <c r="E98" s="143"/>
      <c r="F98" s="143"/>
      <c r="G98" s="143"/>
      <c r="H98" s="143"/>
      <c r="I98" s="143"/>
      <c r="J98" s="143"/>
      <c r="K98" s="143"/>
      <c r="L98" s="267"/>
      <c r="M98" s="267"/>
    </row>
    <row r="99" spans="1:13" ht="29.25" customHeight="1">
      <c r="A99" s="267" t="s">
        <v>95</v>
      </c>
      <c r="B99" s="267" t="s">
        <v>96</v>
      </c>
      <c r="C99" s="267"/>
      <c r="D99" s="51">
        <v>2017</v>
      </c>
      <c r="E99" s="53">
        <f>J99</f>
        <v>3</v>
      </c>
      <c r="F99" s="53" t="s">
        <v>9</v>
      </c>
      <c r="G99" s="53" t="s">
        <v>9</v>
      </c>
      <c r="H99" s="53" t="s">
        <v>9</v>
      </c>
      <c r="I99" s="53" t="s">
        <v>9</v>
      </c>
      <c r="J99" s="53">
        <v>3</v>
      </c>
      <c r="K99" s="51" t="s">
        <v>9</v>
      </c>
      <c r="L99" s="267" t="s">
        <v>17</v>
      </c>
      <c r="M99" s="267" t="s">
        <v>97</v>
      </c>
    </row>
    <row r="100" spans="1:13" ht="26.25" customHeight="1">
      <c r="A100" s="267"/>
      <c r="B100" s="267"/>
      <c r="C100" s="267"/>
      <c r="D100" s="51">
        <v>2018</v>
      </c>
      <c r="E100" s="53">
        <f>J100</f>
        <v>3</v>
      </c>
      <c r="F100" s="53" t="s">
        <v>9</v>
      </c>
      <c r="G100" s="53" t="s">
        <v>9</v>
      </c>
      <c r="H100" s="53" t="s">
        <v>9</v>
      </c>
      <c r="I100" s="53" t="s">
        <v>9</v>
      </c>
      <c r="J100" s="53">
        <v>3</v>
      </c>
      <c r="K100" s="51" t="s">
        <v>9</v>
      </c>
      <c r="L100" s="267"/>
      <c r="M100" s="267"/>
    </row>
    <row r="101" spans="1:13" ht="24.75" customHeight="1">
      <c r="A101" s="267"/>
      <c r="B101" s="267"/>
      <c r="C101" s="267"/>
      <c r="D101" s="51">
        <v>2019</v>
      </c>
      <c r="E101" s="53">
        <f>J101</f>
        <v>3</v>
      </c>
      <c r="F101" s="53" t="s">
        <v>9</v>
      </c>
      <c r="G101" s="53" t="s">
        <v>9</v>
      </c>
      <c r="H101" s="53" t="s">
        <v>9</v>
      </c>
      <c r="I101" s="51" t="s">
        <v>9</v>
      </c>
      <c r="J101" s="53">
        <v>3</v>
      </c>
      <c r="K101" s="51" t="s">
        <v>9</v>
      </c>
      <c r="L101" s="267"/>
      <c r="M101" s="267"/>
    </row>
    <row r="102" spans="1:13" ht="24.75" customHeight="1">
      <c r="A102" s="267"/>
      <c r="B102" s="267"/>
      <c r="C102" s="267"/>
      <c r="D102" s="51">
        <v>2020</v>
      </c>
      <c r="E102" s="53">
        <v>3</v>
      </c>
      <c r="F102" s="53" t="s">
        <v>9</v>
      </c>
      <c r="G102" s="53" t="s">
        <v>9</v>
      </c>
      <c r="H102" s="53" t="s">
        <v>9</v>
      </c>
      <c r="I102" s="51" t="s">
        <v>9</v>
      </c>
      <c r="J102" s="53">
        <v>3</v>
      </c>
      <c r="K102" s="51" t="s">
        <v>9</v>
      </c>
      <c r="L102" s="267"/>
      <c r="M102" s="267"/>
    </row>
    <row r="103" spans="1:13" ht="24.75" customHeight="1">
      <c r="A103" s="267"/>
      <c r="B103" s="267"/>
      <c r="C103" s="267"/>
      <c r="D103" s="144">
        <v>2021</v>
      </c>
      <c r="E103" s="162">
        <v>3</v>
      </c>
      <c r="F103" s="144"/>
      <c r="G103" s="144"/>
      <c r="H103" s="144"/>
      <c r="I103" s="144"/>
      <c r="J103" s="162">
        <v>3</v>
      </c>
      <c r="K103" s="144"/>
      <c r="L103" s="267"/>
      <c r="M103" s="267"/>
    </row>
    <row r="104" spans="1:13" ht="27" customHeight="1">
      <c r="A104" s="267" t="s">
        <v>98</v>
      </c>
      <c r="B104" s="51"/>
      <c r="C104" s="267" t="s">
        <v>99</v>
      </c>
      <c r="D104" s="51">
        <v>2017</v>
      </c>
      <c r="E104" s="53">
        <f>K104</f>
        <v>50</v>
      </c>
      <c r="F104" s="53" t="s">
        <v>9</v>
      </c>
      <c r="G104" s="53" t="s">
        <v>9</v>
      </c>
      <c r="H104" s="53" t="s">
        <v>9</v>
      </c>
      <c r="I104" s="53" t="s">
        <v>9</v>
      </c>
      <c r="J104" s="58" t="s">
        <v>9</v>
      </c>
      <c r="K104" s="59">
        <v>50</v>
      </c>
      <c r="L104" s="267" t="s">
        <v>66</v>
      </c>
      <c r="M104" s="267" t="s">
        <v>141</v>
      </c>
    </row>
    <row r="105" spans="1:13" ht="27" customHeight="1">
      <c r="A105" s="267"/>
      <c r="B105" s="51"/>
      <c r="C105" s="267"/>
      <c r="D105" s="51">
        <v>2018</v>
      </c>
      <c r="E105" s="53" t="s">
        <v>9</v>
      </c>
      <c r="F105" s="53" t="s">
        <v>9</v>
      </c>
      <c r="G105" s="53" t="s">
        <v>9</v>
      </c>
      <c r="H105" s="53" t="s">
        <v>9</v>
      </c>
      <c r="I105" s="53" t="s">
        <v>9</v>
      </c>
      <c r="J105" s="58" t="s">
        <v>9</v>
      </c>
      <c r="K105" s="59" t="s">
        <v>9</v>
      </c>
      <c r="L105" s="267"/>
      <c r="M105" s="267"/>
    </row>
    <row r="106" spans="1:13" ht="30" customHeight="1">
      <c r="A106" s="267"/>
      <c r="B106" s="51"/>
      <c r="C106" s="267"/>
      <c r="D106" s="51">
        <v>2019</v>
      </c>
      <c r="E106" s="53" t="s">
        <v>9</v>
      </c>
      <c r="F106" s="53" t="s">
        <v>9</v>
      </c>
      <c r="G106" s="53" t="s">
        <v>9</v>
      </c>
      <c r="H106" s="53" t="s">
        <v>9</v>
      </c>
      <c r="I106" s="53" t="s">
        <v>9</v>
      </c>
      <c r="J106" s="58" t="s">
        <v>9</v>
      </c>
      <c r="K106" s="59" t="s">
        <v>9</v>
      </c>
      <c r="L106" s="267"/>
      <c r="M106" s="267"/>
    </row>
    <row r="107" spans="1:13" ht="30" customHeight="1">
      <c r="A107" s="268"/>
      <c r="B107" s="125"/>
      <c r="C107" s="268"/>
      <c r="D107" s="55">
        <v>2020</v>
      </c>
      <c r="E107" s="56" t="s">
        <v>9</v>
      </c>
      <c r="F107" s="56" t="s">
        <v>9</v>
      </c>
      <c r="G107" s="56" t="s">
        <v>9</v>
      </c>
      <c r="H107" s="56" t="s">
        <v>9</v>
      </c>
      <c r="I107" s="56" t="s">
        <v>9</v>
      </c>
      <c r="J107" s="60" t="s">
        <v>9</v>
      </c>
      <c r="K107" s="61" t="s">
        <v>9</v>
      </c>
      <c r="L107" s="268"/>
      <c r="M107" s="268"/>
    </row>
    <row r="108" spans="1:13" ht="30" customHeight="1" thickBot="1">
      <c r="A108" s="268"/>
      <c r="B108" s="55"/>
      <c r="C108" s="268"/>
      <c r="D108" s="144">
        <v>2021</v>
      </c>
      <c r="E108" s="144"/>
      <c r="F108" s="144"/>
      <c r="G108" s="144"/>
      <c r="H108" s="144"/>
      <c r="I108" s="144"/>
      <c r="J108" s="144"/>
      <c r="K108" s="144"/>
      <c r="L108" s="268"/>
      <c r="M108" s="268"/>
    </row>
    <row r="109" spans="1:13" ht="20.25" customHeight="1" thickBot="1">
      <c r="A109" s="301" t="s">
        <v>100</v>
      </c>
      <c r="B109" s="302"/>
      <c r="C109" s="302"/>
      <c r="D109" s="303"/>
      <c r="E109" s="303"/>
      <c r="F109" s="303"/>
      <c r="G109" s="303"/>
      <c r="H109" s="303"/>
      <c r="I109" s="303"/>
      <c r="J109" s="303"/>
      <c r="K109" s="303"/>
      <c r="L109" s="302"/>
      <c r="M109" s="304"/>
    </row>
    <row r="110" spans="1:13" ht="18" customHeight="1">
      <c r="A110" s="305" t="s">
        <v>166</v>
      </c>
      <c r="B110" s="305"/>
      <c r="C110" s="305"/>
      <c r="D110" s="305"/>
      <c r="E110" s="305"/>
      <c r="F110" s="305"/>
      <c r="G110" s="305"/>
      <c r="H110" s="305"/>
      <c r="I110" s="305"/>
      <c r="J110" s="305"/>
      <c r="K110" s="305"/>
      <c r="L110" s="305"/>
      <c r="M110" s="305"/>
    </row>
    <row r="111" spans="1:13" ht="18.95" customHeight="1">
      <c r="A111" s="305" t="s">
        <v>168</v>
      </c>
      <c r="B111" s="305"/>
      <c r="C111" s="305"/>
      <c r="D111" s="305"/>
      <c r="E111" s="305"/>
      <c r="F111" s="305"/>
      <c r="G111" s="305"/>
      <c r="H111" s="305"/>
      <c r="I111" s="305"/>
      <c r="J111" s="305"/>
      <c r="K111" s="305"/>
      <c r="L111" s="305"/>
      <c r="M111" s="305"/>
    </row>
    <row r="112" spans="1:13" ht="24" customHeight="1">
      <c r="A112" s="266" t="s">
        <v>101</v>
      </c>
      <c r="B112" s="266"/>
      <c r="C112" s="267" t="s">
        <v>102</v>
      </c>
      <c r="D112" s="51">
        <v>2017</v>
      </c>
      <c r="E112" s="53" t="s">
        <v>9</v>
      </c>
      <c r="F112" s="53" t="s">
        <v>9</v>
      </c>
      <c r="G112" s="53" t="s">
        <v>9</v>
      </c>
      <c r="H112" s="53" t="s">
        <v>9</v>
      </c>
      <c r="I112" s="53" t="s">
        <v>9</v>
      </c>
      <c r="J112" s="53" t="s">
        <v>9</v>
      </c>
      <c r="K112" s="57" t="s">
        <v>9</v>
      </c>
      <c r="L112" s="267" t="s">
        <v>17</v>
      </c>
      <c r="M112" s="267" t="s">
        <v>103</v>
      </c>
    </row>
    <row r="113" spans="1:13" ht="19.5" customHeight="1">
      <c r="A113" s="266"/>
      <c r="B113" s="266"/>
      <c r="C113" s="267"/>
      <c r="D113" s="51">
        <v>2018</v>
      </c>
      <c r="E113" s="53" t="s">
        <v>9</v>
      </c>
      <c r="F113" s="53" t="s">
        <v>9</v>
      </c>
      <c r="G113" s="53" t="s">
        <v>9</v>
      </c>
      <c r="H113" s="53" t="s">
        <v>9</v>
      </c>
      <c r="I113" s="53" t="s">
        <v>9</v>
      </c>
      <c r="J113" s="53" t="s">
        <v>9</v>
      </c>
      <c r="K113" s="57" t="s">
        <v>9</v>
      </c>
      <c r="L113" s="267"/>
      <c r="M113" s="267"/>
    </row>
    <row r="114" spans="1:13" ht="21.75" customHeight="1">
      <c r="A114" s="266"/>
      <c r="B114" s="266"/>
      <c r="C114" s="267"/>
      <c r="D114" s="51">
        <v>2019</v>
      </c>
      <c r="E114" s="53" t="s">
        <v>9</v>
      </c>
      <c r="F114" s="53" t="s">
        <v>9</v>
      </c>
      <c r="G114" s="53" t="s">
        <v>9</v>
      </c>
      <c r="H114" s="53" t="s">
        <v>9</v>
      </c>
      <c r="I114" s="53" t="s">
        <v>9</v>
      </c>
      <c r="J114" s="53" t="s">
        <v>9</v>
      </c>
      <c r="K114" s="57" t="s">
        <v>9</v>
      </c>
      <c r="L114" s="267"/>
      <c r="M114" s="267"/>
    </row>
    <row r="115" spans="1:13" ht="20.25" customHeight="1">
      <c r="A115" s="266"/>
      <c r="B115" s="266"/>
      <c r="C115" s="267"/>
      <c r="D115" s="51">
        <v>2020</v>
      </c>
      <c r="E115" s="53" t="s">
        <v>9</v>
      </c>
      <c r="F115" s="53" t="s">
        <v>9</v>
      </c>
      <c r="G115" s="53" t="s">
        <v>9</v>
      </c>
      <c r="H115" s="53" t="s">
        <v>9</v>
      </c>
      <c r="I115" s="53" t="s">
        <v>9</v>
      </c>
      <c r="J115" s="53" t="s">
        <v>9</v>
      </c>
      <c r="K115" s="57" t="s">
        <v>9</v>
      </c>
      <c r="L115" s="267"/>
      <c r="M115" s="267"/>
    </row>
    <row r="116" spans="1:13" ht="0.95" hidden="1" customHeight="1" thickBot="1">
      <c r="A116" s="267" t="s">
        <v>104</v>
      </c>
      <c r="B116" s="267"/>
      <c r="C116" s="267" t="s">
        <v>105</v>
      </c>
      <c r="D116" s="267">
        <v>2017</v>
      </c>
      <c r="E116" s="306" t="s">
        <v>9</v>
      </c>
      <c r="F116" s="306" t="s">
        <v>9</v>
      </c>
      <c r="G116" s="53" t="s">
        <v>9</v>
      </c>
      <c r="H116" s="53" t="s">
        <v>9</v>
      </c>
      <c r="I116" s="306" t="s">
        <v>9</v>
      </c>
      <c r="J116" s="306" t="s">
        <v>9</v>
      </c>
      <c r="K116" s="62" t="s">
        <v>9</v>
      </c>
      <c r="L116" s="267" t="s">
        <v>17</v>
      </c>
      <c r="M116" s="267" t="s">
        <v>106</v>
      </c>
    </row>
    <row r="117" spans="1:13" ht="0.95" hidden="1" customHeight="1" thickBot="1">
      <c r="A117" s="267"/>
      <c r="B117" s="267"/>
      <c r="C117" s="267"/>
      <c r="D117" s="267"/>
      <c r="E117" s="306"/>
      <c r="F117" s="306"/>
      <c r="G117" s="53" t="s">
        <v>9</v>
      </c>
      <c r="H117" s="53" t="s">
        <v>9</v>
      </c>
      <c r="I117" s="306"/>
      <c r="J117" s="306"/>
      <c r="K117" s="62"/>
      <c r="L117" s="267"/>
      <c r="M117" s="267"/>
    </row>
    <row r="118" spans="1:13" ht="15" hidden="1" customHeight="1">
      <c r="A118" s="267"/>
      <c r="B118" s="267"/>
      <c r="C118" s="267"/>
      <c r="D118" s="267"/>
      <c r="E118" s="306"/>
      <c r="F118" s="306"/>
      <c r="G118" s="53" t="s">
        <v>9</v>
      </c>
      <c r="H118" s="53" t="s">
        <v>9</v>
      </c>
      <c r="I118" s="306"/>
      <c r="J118" s="306"/>
      <c r="K118" s="62"/>
      <c r="L118" s="267"/>
      <c r="M118" s="267"/>
    </row>
    <row r="119" spans="1:13" ht="9" hidden="1" customHeight="1" thickBot="1">
      <c r="A119" s="267"/>
      <c r="B119" s="267"/>
      <c r="C119" s="267"/>
      <c r="D119" s="267"/>
      <c r="E119" s="306"/>
      <c r="F119" s="306"/>
      <c r="G119" s="53" t="s">
        <v>9</v>
      </c>
      <c r="H119" s="53" t="s">
        <v>9</v>
      </c>
      <c r="I119" s="306"/>
      <c r="J119" s="306"/>
      <c r="K119" s="62"/>
      <c r="L119" s="267"/>
      <c r="M119" s="267"/>
    </row>
    <row r="120" spans="1:13" ht="23.25" hidden="1" customHeight="1" thickBot="1">
      <c r="A120" s="267"/>
      <c r="B120" s="267"/>
      <c r="C120" s="267"/>
      <c r="D120" s="51">
        <v>2018</v>
      </c>
      <c r="E120" s="63" t="s">
        <v>9</v>
      </c>
      <c r="F120" s="63" t="s">
        <v>9</v>
      </c>
      <c r="G120" s="53" t="s">
        <v>9</v>
      </c>
      <c r="H120" s="53" t="s">
        <v>9</v>
      </c>
      <c r="I120" s="63" t="s">
        <v>9</v>
      </c>
      <c r="J120" s="63" t="s">
        <v>9</v>
      </c>
      <c r="K120" s="62" t="s">
        <v>9</v>
      </c>
      <c r="L120" s="267"/>
      <c r="M120" s="267"/>
    </row>
    <row r="121" spans="1:13" ht="22.7" hidden="1" customHeight="1" thickBot="1">
      <c r="A121" s="267"/>
      <c r="B121" s="267"/>
      <c r="C121" s="267"/>
      <c r="D121" s="51">
        <v>2019</v>
      </c>
      <c r="E121" s="63" t="s">
        <v>9</v>
      </c>
      <c r="F121" s="63" t="s">
        <v>9</v>
      </c>
      <c r="G121" s="53" t="s">
        <v>9</v>
      </c>
      <c r="H121" s="53" t="s">
        <v>9</v>
      </c>
      <c r="I121" s="63" t="s">
        <v>9</v>
      </c>
      <c r="J121" s="63" t="s">
        <v>9</v>
      </c>
      <c r="K121" s="62" t="s">
        <v>9</v>
      </c>
      <c r="L121" s="267"/>
      <c r="M121" s="267"/>
    </row>
    <row r="122" spans="1:13" ht="22.7" hidden="1" customHeight="1" thickBot="1">
      <c r="A122" s="267"/>
      <c r="B122" s="267"/>
      <c r="C122" s="267"/>
      <c r="D122" s="51">
        <v>2020</v>
      </c>
      <c r="E122" s="63" t="s">
        <v>9</v>
      </c>
      <c r="F122" s="63" t="s">
        <v>9</v>
      </c>
      <c r="G122" s="53" t="s">
        <v>9</v>
      </c>
      <c r="H122" s="53" t="s">
        <v>9</v>
      </c>
      <c r="I122" s="63" t="s">
        <v>9</v>
      </c>
      <c r="J122" s="63" t="s">
        <v>9</v>
      </c>
      <c r="K122" s="62" t="s">
        <v>9</v>
      </c>
      <c r="L122" s="267"/>
      <c r="M122" s="267"/>
    </row>
    <row r="123" spans="1:13" ht="15.75" customHeight="1">
      <c r="A123" s="267" t="s">
        <v>104</v>
      </c>
      <c r="B123" s="267"/>
      <c r="C123" s="267" t="s">
        <v>108</v>
      </c>
      <c r="D123" s="267">
        <v>2017</v>
      </c>
      <c r="E123" s="300" t="s">
        <v>9</v>
      </c>
      <c r="F123" s="300" t="s">
        <v>9</v>
      </c>
      <c r="G123" s="300" t="s">
        <v>9</v>
      </c>
      <c r="H123" s="300" t="s">
        <v>9</v>
      </c>
      <c r="I123" s="300" t="s">
        <v>9</v>
      </c>
      <c r="J123" s="300" t="s">
        <v>9</v>
      </c>
      <c r="K123" s="266" t="s">
        <v>9</v>
      </c>
      <c r="L123" s="267" t="s">
        <v>17</v>
      </c>
      <c r="M123" s="267" t="s">
        <v>109</v>
      </c>
    </row>
    <row r="124" spans="1:13" ht="8.25" customHeight="1">
      <c r="A124" s="267"/>
      <c r="B124" s="267"/>
      <c r="C124" s="267"/>
      <c r="D124" s="267">
        <v>2018</v>
      </c>
      <c r="E124" s="300"/>
      <c r="F124" s="300"/>
      <c r="G124" s="300"/>
      <c r="H124" s="300"/>
      <c r="I124" s="300"/>
      <c r="J124" s="300"/>
      <c r="K124" s="266"/>
      <c r="L124" s="267"/>
      <c r="M124" s="267"/>
    </row>
    <row r="125" spans="1:13" ht="24.75" customHeight="1">
      <c r="A125" s="267"/>
      <c r="B125" s="267"/>
      <c r="C125" s="267"/>
      <c r="D125" s="51">
        <v>2018</v>
      </c>
      <c r="E125" s="53" t="s">
        <v>9</v>
      </c>
      <c r="F125" s="53" t="s">
        <v>9</v>
      </c>
      <c r="G125" s="53" t="s">
        <v>9</v>
      </c>
      <c r="H125" s="53" t="s">
        <v>9</v>
      </c>
      <c r="I125" s="53" t="s">
        <v>9</v>
      </c>
      <c r="J125" s="53" t="s">
        <v>9</v>
      </c>
      <c r="K125" s="57" t="s">
        <v>9</v>
      </c>
      <c r="L125" s="267"/>
      <c r="M125" s="267"/>
    </row>
    <row r="126" spans="1:13" ht="23.25" customHeight="1">
      <c r="A126" s="267"/>
      <c r="B126" s="267"/>
      <c r="C126" s="267"/>
      <c r="D126" s="51">
        <v>2019</v>
      </c>
      <c r="E126" s="51" t="s">
        <v>9</v>
      </c>
      <c r="F126" s="51" t="s">
        <v>9</v>
      </c>
      <c r="G126" s="53" t="s">
        <v>9</v>
      </c>
      <c r="H126" s="53" t="s">
        <v>9</v>
      </c>
      <c r="I126" s="51" t="s">
        <v>9</v>
      </c>
      <c r="J126" s="51" t="s">
        <v>9</v>
      </c>
      <c r="K126" s="57" t="s">
        <v>9</v>
      </c>
      <c r="L126" s="267"/>
      <c r="M126" s="267"/>
    </row>
    <row r="127" spans="1:13" ht="23.25" customHeight="1">
      <c r="A127" s="268"/>
      <c r="B127" s="268"/>
      <c r="C127" s="268"/>
      <c r="D127" s="55">
        <v>2020</v>
      </c>
      <c r="E127" s="55" t="s">
        <v>9</v>
      </c>
      <c r="F127" s="55" t="s">
        <v>9</v>
      </c>
      <c r="G127" s="56" t="s">
        <v>9</v>
      </c>
      <c r="H127" s="56" t="s">
        <v>9</v>
      </c>
      <c r="I127" s="55" t="s">
        <v>9</v>
      </c>
      <c r="J127" s="55" t="s">
        <v>9</v>
      </c>
      <c r="K127" s="64" t="s">
        <v>9</v>
      </c>
      <c r="L127" s="268"/>
      <c r="M127" s="268"/>
    </row>
    <row r="128" spans="1:13" ht="23.25" customHeight="1" thickBot="1">
      <c r="A128" s="268"/>
      <c r="B128" s="268"/>
      <c r="C128" s="268"/>
      <c r="D128" s="144">
        <v>2021</v>
      </c>
      <c r="E128" s="144"/>
      <c r="F128" s="144"/>
      <c r="G128" s="144"/>
      <c r="H128" s="144"/>
      <c r="I128" s="144"/>
      <c r="J128" s="144"/>
      <c r="K128" s="144"/>
      <c r="L128" s="268"/>
      <c r="M128" s="268"/>
    </row>
    <row r="129" spans="1:13" ht="20.25" customHeight="1" thickBot="1">
      <c r="A129" s="287" t="s">
        <v>110</v>
      </c>
      <c r="B129" s="288"/>
      <c r="C129" s="288"/>
      <c r="D129" s="289"/>
      <c r="E129" s="289"/>
      <c r="F129" s="289"/>
      <c r="G129" s="289"/>
      <c r="H129" s="289"/>
      <c r="I129" s="289"/>
      <c r="J129" s="289"/>
      <c r="K129" s="289"/>
      <c r="L129" s="288"/>
      <c r="M129" s="290"/>
    </row>
    <row r="130" spans="1:13" ht="20.25" customHeight="1">
      <c r="A130" s="284" t="s">
        <v>166</v>
      </c>
      <c r="B130" s="285"/>
      <c r="C130" s="285"/>
      <c r="D130" s="285"/>
      <c r="E130" s="285"/>
      <c r="F130" s="285"/>
      <c r="G130" s="285"/>
      <c r="H130" s="285"/>
      <c r="I130" s="285"/>
      <c r="J130" s="285"/>
      <c r="K130" s="285"/>
      <c r="L130" s="285"/>
      <c r="M130" s="286"/>
    </row>
    <row r="131" spans="1:13" ht="18" customHeight="1">
      <c r="A131" s="284" t="s">
        <v>167</v>
      </c>
      <c r="B131" s="285"/>
      <c r="C131" s="285"/>
      <c r="D131" s="285"/>
      <c r="E131" s="285"/>
      <c r="F131" s="285"/>
      <c r="G131" s="285"/>
      <c r="H131" s="285"/>
      <c r="I131" s="285"/>
      <c r="J131" s="285"/>
      <c r="K131" s="285"/>
      <c r="L131" s="285"/>
      <c r="M131" s="286"/>
    </row>
    <row r="132" spans="1:13" ht="28.5" customHeight="1">
      <c r="A132" s="313" t="s">
        <v>107</v>
      </c>
      <c r="B132" s="314"/>
      <c r="C132" s="268" t="s">
        <v>111</v>
      </c>
      <c r="D132" s="51">
        <v>2017</v>
      </c>
      <c r="E132" s="53" t="s">
        <v>9</v>
      </c>
      <c r="F132" s="53" t="s">
        <v>9</v>
      </c>
      <c r="G132" s="53" t="s">
        <v>9</v>
      </c>
      <c r="H132" s="53" t="s">
        <v>9</v>
      </c>
      <c r="I132" s="53" t="s">
        <v>9</v>
      </c>
      <c r="J132" s="53" t="s">
        <v>9</v>
      </c>
      <c r="K132" s="57" t="s">
        <v>9</v>
      </c>
      <c r="L132" s="267" t="s">
        <v>17</v>
      </c>
      <c r="M132" s="267" t="s">
        <v>112</v>
      </c>
    </row>
    <row r="133" spans="1:13" ht="24.75" customHeight="1">
      <c r="A133" s="315"/>
      <c r="B133" s="316"/>
      <c r="C133" s="308"/>
      <c r="D133" s="51">
        <v>2018</v>
      </c>
      <c r="E133" s="53" t="s">
        <v>9</v>
      </c>
      <c r="F133" s="53" t="s">
        <v>9</v>
      </c>
      <c r="G133" s="53" t="s">
        <v>9</v>
      </c>
      <c r="H133" s="53" t="s">
        <v>9</v>
      </c>
      <c r="I133" s="53" t="s">
        <v>9</v>
      </c>
      <c r="J133" s="53" t="s">
        <v>9</v>
      </c>
      <c r="K133" s="57" t="s">
        <v>9</v>
      </c>
      <c r="L133" s="267"/>
      <c r="M133" s="267"/>
    </row>
    <row r="134" spans="1:13" ht="27" customHeight="1">
      <c r="A134" s="315"/>
      <c r="B134" s="316"/>
      <c r="C134" s="308"/>
      <c r="D134" s="51">
        <v>2019</v>
      </c>
      <c r="E134" s="53" t="s">
        <v>9</v>
      </c>
      <c r="F134" s="53" t="s">
        <v>9</v>
      </c>
      <c r="G134" s="53" t="s">
        <v>9</v>
      </c>
      <c r="H134" s="53" t="s">
        <v>9</v>
      </c>
      <c r="I134" s="53" t="s">
        <v>9</v>
      </c>
      <c r="J134" s="53" t="s">
        <v>9</v>
      </c>
      <c r="K134" s="57" t="s">
        <v>9</v>
      </c>
      <c r="L134" s="267"/>
      <c r="M134" s="267"/>
    </row>
    <row r="135" spans="1:13" ht="54" customHeight="1">
      <c r="A135" s="315"/>
      <c r="B135" s="316"/>
      <c r="C135" s="308"/>
      <c r="D135" s="51">
        <v>2020</v>
      </c>
      <c r="E135" s="53" t="s">
        <v>9</v>
      </c>
      <c r="F135" s="53" t="s">
        <v>9</v>
      </c>
      <c r="G135" s="53" t="s">
        <v>9</v>
      </c>
      <c r="H135" s="53" t="s">
        <v>9</v>
      </c>
      <c r="I135" s="53" t="s">
        <v>9</v>
      </c>
      <c r="J135" s="53" t="s">
        <v>9</v>
      </c>
      <c r="K135" s="57" t="s">
        <v>9</v>
      </c>
      <c r="L135" s="267"/>
      <c r="M135" s="267"/>
    </row>
    <row r="136" spans="1:13" ht="54" customHeight="1">
      <c r="A136" s="317"/>
      <c r="B136" s="318"/>
      <c r="C136" s="309"/>
      <c r="D136" s="124">
        <v>2021</v>
      </c>
      <c r="E136" s="126"/>
      <c r="F136" s="126"/>
      <c r="G136" s="126"/>
      <c r="H136" s="126"/>
      <c r="I136" s="126"/>
      <c r="J136" s="126"/>
      <c r="K136" s="127"/>
      <c r="L136" s="267"/>
      <c r="M136" s="267"/>
    </row>
    <row r="137" spans="1:13" ht="30" customHeight="1" thickBot="1">
      <c r="A137" s="267" t="s">
        <v>113</v>
      </c>
      <c r="B137" s="267"/>
      <c r="C137" s="291" t="s">
        <v>114</v>
      </c>
      <c r="D137" s="51">
        <v>2017</v>
      </c>
      <c r="E137" s="53" t="s">
        <v>9</v>
      </c>
      <c r="F137" s="53" t="s">
        <v>9</v>
      </c>
      <c r="G137" s="53" t="s">
        <v>9</v>
      </c>
      <c r="H137" s="53" t="s">
        <v>9</v>
      </c>
      <c r="I137" s="53" t="s">
        <v>9</v>
      </c>
      <c r="J137" s="53" t="s">
        <v>9</v>
      </c>
      <c r="K137" s="57" t="s">
        <v>9</v>
      </c>
      <c r="L137" s="295" t="s">
        <v>17</v>
      </c>
      <c r="M137" s="298" t="s">
        <v>115</v>
      </c>
    </row>
    <row r="138" spans="1:13" ht="38.25" hidden="1" customHeight="1" thickBot="1">
      <c r="A138" s="267"/>
      <c r="B138" s="267"/>
      <c r="C138" s="292"/>
      <c r="D138" s="65">
        <v>2018</v>
      </c>
      <c r="E138" s="66" t="s">
        <v>9</v>
      </c>
      <c r="F138" s="66" t="s">
        <v>9</v>
      </c>
      <c r="G138" s="66" t="s">
        <v>9</v>
      </c>
      <c r="H138" s="66" t="s">
        <v>9</v>
      </c>
      <c r="I138" s="66" t="s">
        <v>9</v>
      </c>
      <c r="J138" s="67" t="s">
        <v>9</v>
      </c>
      <c r="K138" s="68" t="s">
        <v>9</v>
      </c>
      <c r="L138" s="296"/>
      <c r="M138" s="296"/>
    </row>
    <row r="139" spans="1:13" ht="36" hidden="1" customHeight="1" thickBot="1">
      <c r="A139" s="267"/>
      <c r="B139" s="267"/>
      <c r="C139" s="292"/>
      <c r="D139" s="70">
        <v>2019</v>
      </c>
      <c r="E139" s="71" t="s">
        <v>9</v>
      </c>
      <c r="F139" s="71" t="s">
        <v>9</v>
      </c>
      <c r="G139" s="72" t="s">
        <v>9</v>
      </c>
      <c r="H139" s="72" t="s">
        <v>9</v>
      </c>
      <c r="I139" s="71" t="s">
        <v>9</v>
      </c>
      <c r="J139" s="73" t="s">
        <v>9</v>
      </c>
      <c r="K139" s="74" t="s">
        <v>9</v>
      </c>
      <c r="L139" s="296"/>
      <c r="M139" s="296"/>
    </row>
    <row r="140" spans="1:13" ht="36" customHeight="1" thickBot="1">
      <c r="A140" s="267"/>
      <c r="B140" s="267"/>
      <c r="C140" s="293"/>
      <c r="D140" s="51">
        <v>2020</v>
      </c>
      <c r="E140" s="53" t="s">
        <v>9</v>
      </c>
      <c r="F140" s="53" t="s">
        <v>9</v>
      </c>
      <c r="G140" s="53" t="s">
        <v>9</v>
      </c>
      <c r="H140" s="53" t="s">
        <v>9</v>
      </c>
      <c r="I140" s="53" t="s">
        <v>9</v>
      </c>
      <c r="J140" s="53" t="s">
        <v>9</v>
      </c>
      <c r="K140" s="57" t="s">
        <v>9</v>
      </c>
      <c r="L140" s="297"/>
      <c r="M140" s="299"/>
    </row>
    <row r="141" spans="1:13" ht="136.5" customHeight="1" thickBot="1">
      <c r="A141" s="267"/>
      <c r="B141" s="267"/>
      <c r="C141" s="294"/>
      <c r="D141" s="144">
        <v>2021</v>
      </c>
      <c r="E141" s="143"/>
      <c r="F141" s="143"/>
      <c r="G141" s="143"/>
      <c r="H141" s="143"/>
      <c r="I141" s="143"/>
      <c r="J141" s="143"/>
      <c r="K141" s="143"/>
      <c r="L141" s="297"/>
      <c r="M141" s="299"/>
    </row>
    <row r="142" spans="1:13" ht="30" customHeight="1" thickBot="1">
      <c r="A142" s="269" t="s">
        <v>42</v>
      </c>
      <c r="B142" s="270"/>
      <c r="C142" s="271"/>
      <c r="D142" s="65">
        <v>2017</v>
      </c>
      <c r="E142" s="75">
        <f>J142+K142</f>
        <v>124.4</v>
      </c>
      <c r="F142" s="75" t="s">
        <v>9</v>
      </c>
      <c r="G142" s="66" t="s">
        <v>9</v>
      </c>
      <c r="H142" s="66" t="s">
        <v>9</v>
      </c>
      <c r="I142" s="75" t="s">
        <v>9</v>
      </c>
      <c r="J142" s="84">
        <f>J12+J17+J28+J37+J88+J99</f>
        <v>74.400000000000006</v>
      </c>
      <c r="K142" s="84">
        <f>K22+K104</f>
        <v>50</v>
      </c>
      <c r="L142" s="276"/>
      <c r="M142" s="280"/>
    </row>
    <row r="143" spans="1:13" ht="30" customHeight="1" thickBot="1">
      <c r="A143" s="269"/>
      <c r="B143" s="270"/>
      <c r="C143" s="272"/>
      <c r="D143" s="65">
        <v>2018</v>
      </c>
      <c r="E143" s="75">
        <f>E13+E18+E24+E30+E38+E43+E48+E89+E100</f>
        <v>99.5</v>
      </c>
      <c r="F143" s="75" t="s">
        <v>9</v>
      </c>
      <c r="G143" s="69">
        <v>15</v>
      </c>
      <c r="H143" s="69" t="s">
        <v>9</v>
      </c>
      <c r="I143" s="75">
        <v>15</v>
      </c>
      <c r="J143" s="76">
        <f>J13+J18+J38+J43+J89+J100</f>
        <v>84.5</v>
      </c>
      <c r="K143" s="77" t="s">
        <v>9</v>
      </c>
      <c r="L143" s="277"/>
      <c r="M143" s="281"/>
    </row>
    <row r="144" spans="1:13" ht="27.95" customHeight="1" thickBot="1">
      <c r="A144" s="269"/>
      <c r="B144" s="270"/>
      <c r="C144" s="272"/>
      <c r="D144" s="65">
        <v>2019</v>
      </c>
      <c r="E144" s="75">
        <f>E101+E90+E44+E39+E31+E19+E14</f>
        <v>80.900000000000006</v>
      </c>
      <c r="F144" s="75" t="s">
        <v>9</v>
      </c>
      <c r="G144" s="69" t="s">
        <v>9</v>
      </c>
      <c r="H144" s="69" t="s">
        <v>9</v>
      </c>
      <c r="I144" s="75" t="s">
        <v>9</v>
      </c>
      <c r="J144" s="76">
        <f>E144</f>
        <v>80.900000000000006</v>
      </c>
      <c r="K144" s="77" t="s">
        <v>9</v>
      </c>
      <c r="L144" s="277"/>
      <c r="M144" s="281"/>
    </row>
    <row r="145" spans="1:13" ht="27.95" customHeight="1" thickBot="1">
      <c r="A145" s="269"/>
      <c r="B145" s="270"/>
      <c r="C145" s="272"/>
      <c r="D145" s="65">
        <v>2020</v>
      </c>
      <c r="E145" s="75">
        <f>E102+E91+E45+E40+E32+E20+E15</f>
        <v>80.900000000000006</v>
      </c>
      <c r="F145" s="75" t="s">
        <v>9</v>
      </c>
      <c r="G145" s="69" t="s">
        <v>9</v>
      </c>
      <c r="H145" s="69" t="s">
        <v>9</v>
      </c>
      <c r="I145" s="75" t="s">
        <v>9</v>
      </c>
      <c r="J145" s="76">
        <f>E145</f>
        <v>80.900000000000006</v>
      </c>
      <c r="K145" s="77" t="s">
        <v>9</v>
      </c>
      <c r="L145" s="277"/>
      <c r="M145" s="281"/>
    </row>
    <row r="146" spans="1:13" ht="27.95" customHeight="1" thickBot="1">
      <c r="A146" s="269"/>
      <c r="B146" s="270"/>
      <c r="C146" s="272"/>
      <c r="D146" s="70">
        <v>2021</v>
      </c>
      <c r="E146" s="163">
        <f>E103+E92+E46+E41+E33+E21+E16</f>
        <v>80.900000000000006</v>
      </c>
      <c r="F146" s="163"/>
      <c r="G146" s="72"/>
      <c r="H146" s="72"/>
      <c r="I146" s="163"/>
      <c r="J146" s="164">
        <f>E146</f>
        <v>80.900000000000006</v>
      </c>
      <c r="K146" s="165"/>
      <c r="L146" s="278"/>
      <c r="M146" s="282"/>
    </row>
    <row r="147" spans="1:13" ht="29.25" customHeight="1" thickBot="1">
      <c r="A147" s="273"/>
      <c r="B147" s="274"/>
      <c r="C147" s="275"/>
      <c r="D147" s="78" t="s">
        <v>196</v>
      </c>
      <c r="E147" s="79">
        <f>E146+E145+E144+E143+E142</f>
        <v>466.6</v>
      </c>
      <c r="F147" s="80" t="s">
        <v>9</v>
      </c>
      <c r="G147" s="81">
        <v>15</v>
      </c>
      <c r="H147" s="81" t="s">
        <v>9</v>
      </c>
      <c r="I147" s="80">
        <v>15</v>
      </c>
      <c r="J147" s="82">
        <f>J146+J145+J144+J143+J142</f>
        <v>401.6</v>
      </c>
      <c r="K147" s="83">
        <f>K142</f>
        <v>50</v>
      </c>
      <c r="L147" s="279"/>
      <c r="M147" s="283"/>
    </row>
    <row r="148" spans="1:13" ht="17.25" customHeight="1"/>
    <row r="149" spans="1:13" ht="17.25" customHeight="1"/>
    <row r="150" spans="1:13" ht="17.25" customHeight="1"/>
    <row r="151" spans="1:13" ht="17.25" customHeight="1"/>
  </sheetData>
  <sheetProtection selectLockedCells="1" selectUnlockedCells="1"/>
  <mergeCells count="169">
    <mergeCell ref="M76:M80"/>
    <mergeCell ref="L76:L80"/>
    <mergeCell ref="A76:A80"/>
    <mergeCell ref="B76:C80"/>
    <mergeCell ref="M88:M92"/>
    <mergeCell ref="L88:L92"/>
    <mergeCell ref="A88:A92"/>
    <mergeCell ref="B88:C92"/>
    <mergeCell ref="M132:M136"/>
    <mergeCell ref="L132:L136"/>
    <mergeCell ref="C132:C136"/>
    <mergeCell ref="A132:B136"/>
    <mergeCell ref="D93:D94"/>
    <mergeCell ref="E93:E94"/>
    <mergeCell ref="F93:F94"/>
    <mergeCell ref="I93:I94"/>
    <mergeCell ref="E116:E119"/>
    <mergeCell ref="D116:D119"/>
    <mergeCell ref="G93:G94"/>
    <mergeCell ref="H93:H94"/>
    <mergeCell ref="A81:A84"/>
    <mergeCell ref="C81:C84"/>
    <mergeCell ref="L81:L84"/>
    <mergeCell ref="M81:M84"/>
    <mergeCell ref="A12:A16"/>
    <mergeCell ref="B12:C16"/>
    <mergeCell ref="A17:A21"/>
    <mergeCell ref="B17:C21"/>
    <mergeCell ref="M17:M21"/>
    <mergeCell ref="L17:L21"/>
    <mergeCell ref="M22:M27"/>
    <mergeCell ref="L22:L27"/>
    <mergeCell ref="A22:A27"/>
    <mergeCell ref="B22:C27"/>
    <mergeCell ref="A73:M73"/>
    <mergeCell ref="A74:M74"/>
    <mergeCell ref="A75:M75"/>
    <mergeCell ref="B8:C8"/>
    <mergeCell ref="A9:M9"/>
    <mergeCell ref="A10:M10"/>
    <mergeCell ref="A11:M11"/>
    <mergeCell ref="D22:D23"/>
    <mergeCell ref="E22:E23"/>
    <mergeCell ref="F22:F23"/>
    <mergeCell ref="I22:I23"/>
    <mergeCell ref="M12:M16"/>
    <mergeCell ref="L12:L16"/>
    <mergeCell ref="J22:J23"/>
    <mergeCell ref="K22:K23"/>
    <mergeCell ref="G22:G23"/>
    <mergeCell ref="H22:H23"/>
    <mergeCell ref="M28:M33"/>
    <mergeCell ref="A34:M34"/>
    <mergeCell ref="A35:M35"/>
    <mergeCell ref="A28:A33"/>
    <mergeCell ref="B28:C33"/>
    <mergeCell ref="D28:D29"/>
    <mergeCell ref="E28:E29"/>
    <mergeCell ref="A1:M1"/>
    <mergeCell ref="A2:M2"/>
    <mergeCell ref="A3:A7"/>
    <mergeCell ref="B3:C7"/>
    <mergeCell ref="D3:D7"/>
    <mergeCell ref="E3:E7"/>
    <mergeCell ref="F3:J3"/>
    <mergeCell ref="K3:K7"/>
    <mergeCell ref="L3:L7"/>
    <mergeCell ref="M3:M7"/>
    <mergeCell ref="F4:F7"/>
    <mergeCell ref="G4:J4"/>
    <mergeCell ref="J5:J7"/>
    <mergeCell ref="G5:I5"/>
    <mergeCell ref="G6:G7"/>
    <mergeCell ref="H6:I6"/>
    <mergeCell ref="F28:F29"/>
    <mergeCell ref="I28:I29"/>
    <mergeCell ref="J28:J29"/>
    <mergeCell ref="K28:K29"/>
    <mergeCell ref="L28:L33"/>
    <mergeCell ref="G28:G29"/>
    <mergeCell ref="H28:H29"/>
    <mergeCell ref="A68:A72"/>
    <mergeCell ref="C68:C72"/>
    <mergeCell ref="A36:M36"/>
    <mergeCell ref="A37:A41"/>
    <mergeCell ref="B37:C41"/>
    <mergeCell ref="L68:L72"/>
    <mergeCell ref="M68:M72"/>
    <mergeCell ref="C42:C46"/>
    <mergeCell ref="A42:A46"/>
    <mergeCell ref="M37:M46"/>
    <mergeCell ref="L37:L46"/>
    <mergeCell ref="M47:M51"/>
    <mergeCell ref="L47:L51"/>
    <mergeCell ref="B47:C51"/>
    <mergeCell ref="A47:A51"/>
    <mergeCell ref="L52:L56"/>
    <mergeCell ref="M52:M56"/>
    <mergeCell ref="A57:A61"/>
    <mergeCell ref="B57:C61"/>
    <mergeCell ref="L57:L61"/>
    <mergeCell ref="M57:M61"/>
    <mergeCell ref="D62:D63"/>
    <mergeCell ref="E62:E63"/>
    <mergeCell ref="F62:F63"/>
    <mergeCell ref="I62:I63"/>
    <mergeCell ref="A52:A56"/>
    <mergeCell ref="B52:C56"/>
    <mergeCell ref="J62:J63"/>
    <mergeCell ref="K62:K63"/>
    <mergeCell ref="L62:L67"/>
    <mergeCell ref="M62:M67"/>
    <mergeCell ref="A62:A67"/>
    <mergeCell ref="B62:C67"/>
    <mergeCell ref="G62:G63"/>
    <mergeCell ref="H62:H63"/>
    <mergeCell ref="A85:M85"/>
    <mergeCell ref="J93:J94"/>
    <mergeCell ref="K93:K94"/>
    <mergeCell ref="L93:L98"/>
    <mergeCell ref="M93:M98"/>
    <mergeCell ref="A86:M86"/>
    <mergeCell ref="A87:M87"/>
    <mergeCell ref="A93:A98"/>
    <mergeCell ref="B93:C98"/>
    <mergeCell ref="A110:M110"/>
    <mergeCell ref="A111:M111"/>
    <mergeCell ref="A112:B115"/>
    <mergeCell ref="C112:C115"/>
    <mergeCell ref="L112:L115"/>
    <mergeCell ref="M112:M115"/>
    <mergeCell ref="J116:J119"/>
    <mergeCell ref="L116:L122"/>
    <mergeCell ref="M116:M122"/>
    <mergeCell ref="I116:I119"/>
    <mergeCell ref="F116:F119"/>
    <mergeCell ref="A99:A103"/>
    <mergeCell ref="B99:C103"/>
    <mergeCell ref="L99:L103"/>
    <mergeCell ref="M99:M103"/>
    <mergeCell ref="A104:A108"/>
    <mergeCell ref="C104:C108"/>
    <mergeCell ref="L104:L108"/>
    <mergeCell ref="M104:M108"/>
    <mergeCell ref="A109:M109"/>
    <mergeCell ref="K123:K124"/>
    <mergeCell ref="L123:L128"/>
    <mergeCell ref="C116:C122"/>
    <mergeCell ref="A116:B122"/>
    <mergeCell ref="A142:C147"/>
    <mergeCell ref="L142:L147"/>
    <mergeCell ref="M142:M147"/>
    <mergeCell ref="M123:M128"/>
    <mergeCell ref="A130:M130"/>
    <mergeCell ref="A131:M131"/>
    <mergeCell ref="A129:M129"/>
    <mergeCell ref="A137:B141"/>
    <mergeCell ref="C137:C141"/>
    <mergeCell ref="L137:L141"/>
    <mergeCell ref="M137:M141"/>
    <mergeCell ref="A123:B128"/>
    <mergeCell ref="C123:C128"/>
    <mergeCell ref="D123:D124"/>
    <mergeCell ref="E123:E124"/>
    <mergeCell ref="F123:F124"/>
    <mergeCell ref="I123:I124"/>
    <mergeCell ref="J123:J124"/>
    <mergeCell ref="G123:G124"/>
    <mergeCell ref="H123:H124"/>
  </mergeCells>
  <pageMargins left="0.39370078740157483" right="0.19685039370078741" top="0.35433070866141736" bottom="0.31496062992125984" header="0.51181102362204722" footer="0.51181102362204722"/>
  <pageSetup paperSize="9" scale="41" firstPageNumber="0" orientation="landscape" horizontalDpi="300" verticalDpi="300" r:id="rId1"/>
  <headerFooter alignWithMargins="0"/>
  <rowBreaks count="2" manualBreakCount="2">
    <brk id="46" max="16383" man="1"/>
    <brk id="9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63"/>
  </sheetPr>
  <dimension ref="A1:N75"/>
  <sheetViews>
    <sheetView view="pageBreakPreview" topLeftCell="A34" zoomScale="60" workbookViewId="0">
      <selection activeCell="I52" sqref="I52:I56"/>
    </sheetView>
  </sheetViews>
  <sheetFormatPr defaultColWidth="8.85546875" defaultRowHeight="15" customHeight="1"/>
  <cols>
    <col min="1" max="1" width="5.7109375" style="32" customWidth="1"/>
    <col min="2" max="2" width="64.85546875" style="32" customWidth="1"/>
    <col min="3" max="3" width="25" style="32" customWidth="1"/>
    <col min="4" max="4" width="36.5703125" style="32" customWidth="1"/>
    <col min="5" max="5" width="13.140625" style="32" customWidth="1"/>
    <col min="6" max="6" width="10.28515625" style="32" customWidth="1"/>
    <col min="7" max="7" width="27.5703125" style="32" customWidth="1"/>
    <col min="8" max="8" width="15.42578125" style="32" customWidth="1"/>
    <col min="9" max="9" width="25.7109375" style="32" customWidth="1"/>
    <col min="10" max="10" width="15.28515625" style="32" customWidth="1"/>
    <col min="11" max="11" width="37.140625" style="32" customWidth="1"/>
    <col min="12" max="12" width="71.140625" style="32" customWidth="1"/>
    <col min="13" max="14" width="9.28515625" style="32" customWidth="1"/>
    <col min="15" max="16384" width="8.85546875" style="32"/>
  </cols>
  <sheetData>
    <row r="1" spans="1:14" ht="60.75" customHeight="1" thickBo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2"/>
    </row>
    <row r="2" spans="1:14" ht="37.5" customHeight="1" thickBot="1">
      <c r="A2" s="353" t="s">
        <v>116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5"/>
      <c r="M2" s="35"/>
    </row>
    <row r="3" spans="1:14" ht="36" customHeight="1">
      <c r="A3" s="356" t="s">
        <v>0</v>
      </c>
      <c r="B3" s="356" t="s">
        <v>1</v>
      </c>
      <c r="C3" s="356" t="s">
        <v>2</v>
      </c>
      <c r="D3" s="356" t="s">
        <v>169</v>
      </c>
      <c r="E3" s="356" t="s">
        <v>3</v>
      </c>
      <c r="F3" s="356"/>
      <c r="G3" s="356"/>
      <c r="H3" s="356"/>
      <c r="I3" s="356"/>
      <c r="J3" s="356" t="s">
        <v>4</v>
      </c>
      <c r="K3" s="356" t="s">
        <v>148</v>
      </c>
      <c r="L3" s="356" t="s">
        <v>149</v>
      </c>
    </row>
    <row r="4" spans="1:14" ht="51" customHeight="1">
      <c r="A4" s="327"/>
      <c r="B4" s="327"/>
      <c r="C4" s="327"/>
      <c r="D4" s="327"/>
      <c r="E4" s="327" t="s">
        <v>5</v>
      </c>
      <c r="F4" s="327" t="s">
        <v>143</v>
      </c>
      <c r="G4" s="327"/>
      <c r="H4" s="327"/>
      <c r="I4" s="327"/>
      <c r="J4" s="327"/>
      <c r="K4" s="327"/>
      <c r="L4" s="327"/>
    </row>
    <row r="5" spans="1:14" ht="59.25" customHeight="1">
      <c r="A5" s="327"/>
      <c r="B5" s="327"/>
      <c r="C5" s="327"/>
      <c r="D5" s="327"/>
      <c r="E5" s="327"/>
      <c r="F5" s="327" t="s">
        <v>6</v>
      </c>
      <c r="G5" s="327"/>
      <c r="H5" s="327"/>
      <c r="I5" s="327" t="s">
        <v>7</v>
      </c>
      <c r="J5" s="327"/>
      <c r="K5" s="327"/>
      <c r="L5" s="327"/>
    </row>
    <row r="6" spans="1:14" ht="18.95" customHeight="1">
      <c r="A6" s="327"/>
      <c r="B6" s="327"/>
      <c r="C6" s="327"/>
      <c r="D6" s="327"/>
      <c r="E6" s="327"/>
      <c r="F6" s="327" t="s">
        <v>144</v>
      </c>
      <c r="G6" s="327" t="s">
        <v>145</v>
      </c>
      <c r="H6" s="327"/>
      <c r="I6" s="327"/>
      <c r="J6" s="327"/>
      <c r="K6" s="327"/>
      <c r="L6" s="327"/>
    </row>
    <row r="7" spans="1:14" ht="69.400000000000006" customHeight="1">
      <c r="A7" s="327"/>
      <c r="B7" s="327"/>
      <c r="C7" s="327"/>
      <c r="D7" s="327"/>
      <c r="E7" s="327"/>
      <c r="F7" s="327"/>
      <c r="G7" s="86" t="s">
        <v>146</v>
      </c>
      <c r="H7" s="86" t="s">
        <v>147</v>
      </c>
      <c r="I7" s="327"/>
      <c r="J7" s="327"/>
      <c r="K7" s="327"/>
      <c r="L7" s="327"/>
    </row>
    <row r="8" spans="1:14" ht="16.5" customHeight="1" thickBot="1">
      <c r="A8" s="87">
        <v>1</v>
      </c>
      <c r="B8" s="87">
        <v>2</v>
      </c>
      <c r="C8" s="87">
        <v>3</v>
      </c>
      <c r="D8" s="87">
        <v>4</v>
      </c>
      <c r="E8" s="87">
        <v>5</v>
      </c>
      <c r="F8" s="87">
        <v>6</v>
      </c>
      <c r="G8" s="87">
        <v>7</v>
      </c>
      <c r="H8" s="87">
        <v>8</v>
      </c>
      <c r="I8" s="87">
        <v>9</v>
      </c>
      <c r="J8" s="87">
        <v>10</v>
      </c>
      <c r="K8" s="87">
        <v>11</v>
      </c>
      <c r="L8" s="87">
        <v>12</v>
      </c>
    </row>
    <row r="9" spans="1:14" ht="21.75" customHeight="1" thickBot="1">
      <c r="A9" s="221" t="s">
        <v>117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3"/>
      <c r="M9" s="35"/>
    </row>
    <row r="10" spans="1:14" ht="18.95" customHeight="1">
      <c r="A10" s="357" t="s">
        <v>170</v>
      </c>
      <c r="B10" s="357"/>
      <c r="C10" s="357"/>
      <c r="D10" s="357"/>
      <c r="E10" s="357"/>
      <c r="F10" s="357"/>
      <c r="G10" s="357"/>
      <c r="H10" s="357"/>
      <c r="I10" s="357"/>
      <c r="J10" s="357"/>
      <c r="K10" s="357"/>
      <c r="L10" s="357"/>
    </row>
    <row r="11" spans="1:14" ht="20.25" customHeight="1">
      <c r="A11" s="358" t="s">
        <v>171</v>
      </c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60"/>
    </row>
    <row r="12" spans="1:14" ht="23.85" customHeight="1">
      <c r="A12" s="327" t="s">
        <v>8</v>
      </c>
      <c r="B12" s="327" t="s">
        <v>118</v>
      </c>
      <c r="C12" s="327">
        <v>2017</v>
      </c>
      <c r="D12" s="345">
        <v>264.99311</v>
      </c>
      <c r="E12" s="346" t="s">
        <v>9</v>
      </c>
      <c r="F12" s="346" t="s">
        <v>9</v>
      </c>
      <c r="G12" s="346" t="s">
        <v>9</v>
      </c>
      <c r="H12" s="346" t="s">
        <v>9</v>
      </c>
      <c r="I12" s="345">
        <v>264.99311</v>
      </c>
      <c r="J12" s="347" t="s">
        <v>9</v>
      </c>
      <c r="K12" s="327" t="s">
        <v>119</v>
      </c>
      <c r="L12" s="349" t="s">
        <v>142</v>
      </c>
    </row>
    <row r="13" spans="1:14" ht="18.600000000000001" customHeight="1">
      <c r="A13" s="327"/>
      <c r="B13" s="327"/>
      <c r="C13" s="327"/>
      <c r="D13" s="345"/>
      <c r="E13" s="345"/>
      <c r="F13" s="346"/>
      <c r="G13" s="346"/>
      <c r="H13" s="345"/>
      <c r="I13" s="345"/>
      <c r="J13" s="347"/>
      <c r="K13" s="327"/>
      <c r="L13" s="349"/>
    </row>
    <row r="14" spans="1:14" ht="20.100000000000001" customHeight="1">
      <c r="A14" s="327"/>
      <c r="B14" s="327"/>
      <c r="C14" s="327">
        <v>2018</v>
      </c>
      <c r="D14" s="345">
        <v>369.18038999999999</v>
      </c>
      <c r="E14" s="346" t="s">
        <v>9</v>
      </c>
      <c r="F14" s="346" t="s">
        <v>9</v>
      </c>
      <c r="G14" s="346" t="s">
        <v>9</v>
      </c>
      <c r="H14" s="346" t="s">
        <v>9</v>
      </c>
      <c r="I14" s="345">
        <v>369.18038999999999</v>
      </c>
      <c r="J14" s="347" t="s">
        <v>9</v>
      </c>
      <c r="K14" s="327"/>
      <c r="L14" s="349"/>
    </row>
    <row r="15" spans="1:14" ht="12.6" customHeight="1">
      <c r="A15" s="327"/>
      <c r="B15" s="327"/>
      <c r="C15" s="327"/>
      <c r="D15" s="345"/>
      <c r="E15" s="361"/>
      <c r="F15" s="346"/>
      <c r="G15" s="346"/>
      <c r="H15" s="361"/>
      <c r="I15" s="345"/>
      <c r="J15" s="347"/>
      <c r="K15" s="327"/>
      <c r="L15" s="349"/>
    </row>
    <row r="16" spans="1:14" ht="35.25" customHeight="1">
      <c r="A16" s="327"/>
      <c r="B16" s="327"/>
      <c r="C16" s="86">
        <v>2019</v>
      </c>
      <c r="D16" s="88">
        <v>281.60000000000002</v>
      </c>
      <c r="E16" s="89" t="s">
        <v>9</v>
      </c>
      <c r="F16" s="89"/>
      <c r="G16" s="89" t="s">
        <v>9</v>
      </c>
      <c r="H16" s="89" t="s">
        <v>9</v>
      </c>
      <c r="I16" s="88">
        <v>281.60000000000002</v>
      </c>
      <c r="J16" s="90" t="s">
        <v>9</v>
      </c>
      <c r="K16" s="327"/>
      <c r="L16" s="349"/>
      <c r="N16" s="33"/>
    </row>
    <row r="17" spans="1:14" ht="35.25" customHeight="1">
      <c r="A17" s="327"/>
      <c r="B17" s="327"/>
      <c r="C17" s="86">
        <v>2020</v>
      </c>
      <c r="D17" s="88">
        <v>281.60000000000002</v>
      </c>
      <c r="E17" s="89" t="s">
        <v>9</v>
      </c>
      <c r="F17" s="89" t="s">
        <v>9</v>
      </c>
      <c r="G17" s="89" t="s">
        <v>9</v>
      </c>
      <c r="H17" s="89" t="s">
        <v>9</v>
      </c>
      <c r="I17" s="88">
        <v>281.60000000000002</v>
      </c>
      <c r="J17" s="90" t="s">
        <v>9</v>
      </c>
      <c r="K17" s="327"/>
      <c r="L17" s="349"/>
      <c r="N17" s="33"/>
    </row>
    <row r="18" spans="1:14" ht="35.25" customHeight="1">
      <c r="A18" s="327"/>
      <c r="B18" s="327"/>
      <c r="C18" s="145">
        <v>2021</v>
      </c>
      <c r="D18" s="133">
        <v>281.60000000000002</v>
      </c>
      <c r="I18" s="133">
        <v>281.60000000000002</v>
      </c>
      <c r="K18" s="327"/>
      <c r="L18" s="349"/>
      <c r="N18" s="33"/>
    </row>
    <row r="19" spans="1:14" ht="15.75" customHeight="1">
      <c r="A19" s="327" t="s">
        <v>15</v>
      </c>
      <c r="B19" s="327" t="s">
        <v>120</v>
      </c>
      <c r="C19" s="327">
        <v>2017</v>
      </c>
      <c r="D19" s="345">
        <v>140.20716999999999</v>
      </c>
      <c r="E19" s="346" t="s">
        <v>9</v>
      </c>
      <c r="F19" s="346" t="s">
        <v>9</v>
      </c>
      <c r="G19" s="346" t="s">
        <v>9</v>
      </c>
      <c r="H19" s="346" t="s">
        <v>9</v>
      </c>
      <c r="I19" s="345">
        <v>140.20716999999999</v>
      </c>
      <c r="J19" s="347" t="s">
        <v>9</v>
      </c>
      <c r="K19" s="327" t="s">
        <v>121</v>
      </c>
      <c r="L19" s="349"/>
    </row>
    <row r="20" spans="1:14" ht="12.6" customHeight="1">
      <c r="A20" s="327"/>
      <c r="B20" s="327"/>
      <c r="C20" s="327"/>
      <c r="D20" s="345"/>
      <c r="E20" s="345"/>
      <c r="F20" s="345"/>
      <c r="G20" s="346"/>
      <c r="H20" s="345"/>
      <c r="I20" s="345">
        <v>83.138000000000005</v>
      </c>
      <c r="J20" s="347" t="s">
        <v>9</v>
      </c>
      <c r="K20" s="327"/>
      <c r="L20" s="349"/>
    </row>
    <row r="21" spans="1:14" ht="9" customHeight="1">
      <c r="A21" s="327"/>
      <c r="B21" s="327"/>
      <c r="C21" s="327"/>
      <c r="D21" s="345"/>
      <c r="E21" s="345"/>
      <c r="F21" s="345"/>
      <c r="G21" s="346"/>
      <c r="H21" s="345"/>
      <c r="I21" s="345">
        <v>57.127000000000002</v>
      </c>
      <c r="J21" s="347" t="s">
        <v>9</v>
      </c>
      <c r="K21" s="327"/>
      <c r="L21" s="349"/>
    </row>
    <row r="22" spans="1:14" ht="31.5" customHeight="1">
      <c r="A22" s="327"/>
      <c r="B22" s="327"/>
      <c r="C22" s="91">
        <v>2018</v>
      </c>
      <c r="D22" s="114">
        <v>227.41961000000001</v>
      </c>
      <c r="E22" s="92" t="s">
        <v>9</v>
      </c>
      <c r="F22" s="89" t="s">
        <v>9</v>
      </c>
      <c r="G22" s="89" t="s">
        <v>9</v>
      </c>
      <c r="H22" s="92" t="s">
        <v>9</v>
      </c>
      <c r="I22" s="114">
        <v>227.41961000000001</v>
      </c>
      <c r="J22" s="93" t="s">
        <v>9</v>
      </c>
      <c r="K22" s="327"/>
      <c r="L22" s="349"/>
    </row>
    <row r="23" spans="1:14" ht="29.1" customHeight="1">
      <c r="A23" s="327"/>
      <c r="B23" s="327"/>
      <c r="C23" s="86">
        <v>2019</v>
      </c>
      <c r="D23" s="89">
        <v>140</v>
      </c>
      <c r="E23" s="89" t="s">
        <v>9</v>
      </c>
      <c r="F23" s="89" t="s">
        <v>9</v>
      </c>
      <c r="G23" s="89" t="s">
        <v>9</v>
      </c>
      <c r="H23" s="89" t="s">
        <v>9</v>
      </c>
      <c r="I23" s="89">
        <v>140</v>
      </c>
      <c r="J23" s="90" t="s">
        <v>9</v>
      </c>
      <c r="K23" s="327"/>
      <c r="L23" s="349"/>
    </row>
    <row r="24" spans="1:14" ht="29.1" customHeight="1">
      <c r="A24" s="327"/>
      <c r="B24" s="327"/>
      <c r="C24" s="86">
        <v>2020</v>
      </c>
      <c r="D24" s="88">
        <v>140</v>
      </c>
      <c r="E24" s="89" t="s">
        <v>9</v>
      </c>
      <c r="F24" s="89" t="s">
        <v>9</v>
      </c>
      <c r="G24" s="89" t="s">
        <v>9</v>
      </c>
      <c r="H24" s="89" t="s">
        <v>9</v>
      </c>
      <c r="I24" s="88">
        <v>140</v>
      </c>
      <c r="J24" s="90"/>
      <c r="K24" s="327"/>
      <c r="L24" s="349"/>
    </row>
    <row r="25" spans="1:14" ht="29.1" customHeight="1">
      <c r="A25" s="327"/>
      <c r="B25" s="327"/>
      <c r="C25" s="145">
        <v>2021</v>
      </c>
      <c r="D25" s="133">
        <v>140</v>
      </c>
      <c r="I25" s="133">
        <v>140</v>
      </c>
      <c r="K25" s="327"/>
      <c r="L25" s="349"/>
    </row>
    <row r="26" spans="1:14" ht="36" customHeight="1">
      <c r="A26" s="327" t="s">
        <v>19</v>
      </c>
      <c r="B26" s="327" t="s">
        <v>122</v>
      </c>
      <c r="C26" s="86">
        <v>2017</v>
      </c>
      <c r="D26" s="89" t="str">
        <f>I26</f>
        <v>-</v>
      </c>
      <c r="E26" s="89" t="s">
        <v>9</v>
      </c>
      <c r="F26" s="89" t="s">
        <v>9</v>
      </c>
      <c r="G26" s="89" t="s">
        <v>9</v>
      </c>
      <c r="H26" s="89" t="s">
        <v>9</v>
      </c>
      <c r="I26" s="89" t="s">
        <v>9</v>
      </c>
      <c r="J26" s="90" t="s">
        <v>9</v>
      </c>
      <c r="K26" s="327" t="s">
        <v>123</v>
      </c>
      <c r="L26" s="349"/>
    </row>
    <row r="27" spans="1:14" ht="30.75" customHeight="1">
      <c r="A27" s="327"/>
      <c r="B27" s="327"/>
      <c r="C27" s="86">
        <v>2018</v>
      </c>
      <c r="D27" s="89" t="s">
        <v>9</v>
      </c>
      <c r="E27" s="89" t="s">
        <v>9</v>
      </c>
      <c r="F27" s="89" t="s">
        <v>9</v>
      </c>
      <c r="G27" s="89" t="s">
        <v>9</v>
      </c>
      <c r="H27" s="89" t="s">
        <v>9</v>
      </c>
      <c r="I27" s="89" t="s">
        <v>9</v>
      </c>
      <c r="J27" s="90" t="s">
        <v>9</v>
      </c>
      <c r="K27" s="327"/>
      <c r="L27" s="349"/>
    </row>
    <row r="28" spans="1:14" ht="33.75" customHeight="1">
      <c r="A28" s="327"/>
      <c r="B28" s="327"/>
      <c r="C28" s="86">
        <v>2019</v>
      </c>
      <c r="D28" s="89" t="s">
        <v>9</v>
      </c>
      <c r="E28" s="89" t="s">
        <v>9</v>
      </c>
      <c r="F28" s="89" t="s">
        <v>9</v>
      </c>
      <c r="G28" s="89" t="s">
        <v>9</v>
      </c>
      <c r="H28" s="89" t="s">
        <v>9</v>
      </c>
      <c r="I28" s="89" t="s">
        <v>9</v>
      </c>
      <c r="J28" s="90" t="s">
        <v>9</v>
      </c>
      <c r="K28" s="327"/>
      <c r="L28" s="349"/>
    </row>
    <row r="29" spans="1:14" ht="33.75" customHeight="1">
      <c r="A29" s="327"/>
      <c r="B29" s="327"/>
      <c r="C29" s="86">
        <v>2020</v>
      </c>
      <c r="D29" s="89" t="s">
        <v>9</v>
      </c>
      <c r="E29" s="89" t="s">
        <v>9</v>
      </c>
      <c r="F29" s="89" t="s">
        <v>9</v>
      </c>
      <c r="G29" s="89" t="s">
        <v>9</v>
      </c>
      <c r="H29" s="89" t="s">
        <v>9</v>
      </c>
      <c r="I29" s="89" t="s">
        <v>9</v>
      </c>
      <c r="J29" s="90" t="s">
        <v>9</v>
      </c>
      <c r="K29" s="327"/>
      <c r="L29" s="349"/>
    </row>
    <row r="30" spans="1:14" ht="33.75" customHeight="1">
      <c r="A30" s="327"/>
      <c r="B30" s="327"/>
      <c r="C30" s="145">
        <v>2021</v>
      </c>
      <c r="K30" s="327"/>
      <c r="L30" s="349"/>
    </row>
    <row r="31" spans="1:14" ht="38.25" customHeight="1">
      <c r="A31" s="327" t="s">
        <v>22</v>
      </c>
      <c r="B31" s="327" t="s">
        <v>124</v>
      </c>
      <c r="C31" s="86">
        <v>2017</v>
      </c>
      <c r="D31" s="94">
        <v>294.70442000000003</v>
      </c>
      <c r="E31" s="89" t="s">
        <v>9</v>
      </c>
      <c r="F31" s="89" t="s">
        <v>9</v>
      </c>
      <c r="G31" s="89" t="s">
        <v>9</v>
      </c>
      <c r="H31" s="89" t="s">
        <v>9</v>
      </c>
      <c r="I31" s="88">
        <v>294.70442000000003</v>
      </c>
      <c r="J31" s="90"/>
      <c r="K31" s="327" t="s">
        <v>125</v>
      </c>
      <c r="L31" s="349"/>
      <c r="M31" s="34"/>
    </row>
    <row r="32" spans="1:14" ht="28.5" customHeight="1">
      <c r="A32" s="327"/>
      <c r="B32" s="327"/>
      <c r="C32" s="86">
        <v>2018</v>
      </c>
      <c r="D32" s="112">
        <v>444.29468000000003</v>
      </c>
      <c r="E32" s="89" t="s">
        <v>9</v>
      </c>
      <c r="F32" s="89" t="s">
        <v>9</v>
      </c>
      <c r="G32" s="89" t="s">
        <v>9</v>
      </c>
      <c r="H32" s="89" t="s">
        <v>9</v>
      </c>
      <c r="I32" s="112">
        <v>444.29468000000003</v>
      </c>
      <c r="J32" s="90"/>
      <c r="K32" s="327"/>
      <c r="L32" s="349"/>
      <c r="M32" s="33"/>
    </row>
    <row r="33" spans="1:13" ht="27.95" customHeight="1">
      <c r="A33" s="327"/>
      <c r="B33" s="327"/>
      <c r="C33" s="86">
        <v>2019</v>
      </c>
      <c r="D33" s="89">
        <v>300</v>
      </c>
      <c r="E33" s="89" t="s">
        <v>9</v>
      </c>
      <c r="F33" s="89" t="s">
        <v>9</v>
      </c>
      <c r="G33" s="89" t="s">
        <v>9</v>
      </c>
      <c r="H33" s="89" t="s">
        <v>9</v>
      </c>
      <c r="I33" s="89">
        <v>300</v>
      </c>
      <c r="J33" s="90" t="s">
        <v>9</v>
      </c>
      <c r="K33" s="327"/>
      <c r="L33" s="349"/>
    </row>
    <row r="34" spans="1:13" ht="27.95" customHeight="1">
      <c r="A34" s="327"/>
      <c r="B34" s="327"/>
      <c r="C34" s="86">
        <v>2020</v>
      </c>
      <c r="D34" s="89">
        <v>300</v>
      </c>
      <c r="E34" s="89" t="s">
        <v>9</v>
      </c>
      <c r="F34" s="89" t="s">
        <v>9</v>
      </c>
      <c r="G34" s="89" t="s">
        <v>9</v>
      </c>
      <c r="H34" s="89" t="s">
        <v>9</v>
      </c>
      <c r="I34" s="89">
        <v>300</v>
      </c>
      <c r="J34" s="90" t="s">
        <v>9</v>
      </c>
      <c r="K34" s="327"/>
      <c r="L34" s="349"/>
    </row>
    <row r="35" spans="1:13" ht="27.95" customHeight="1">
      <c r="A35" s="327"/>
      <c r="B35" s="327"/>
      <c r="C35" s="145">
        <v>2021</v>
      </c>
      <c r="D35" s="132">
        <v>300</v>
      </c>
      <c r="I35" s="132">
        <v>300</v>
      </c>
      <c r="K35" s="327"/>
      <c r="L35" s="349"/>
    </row>
    <row r="36" spans="1:13" ht="36.950000000000003" customHeight="1">
      <c r="A36" s="327" t="s">
        <v>25</v>
      </c>
      <c r="B36" s="327" t="s">
        <v>126</v>
      </c>
      <c r="C36" s="86">
        <v>2017</v>
      </c>
      <c r="D36" s="89" t="str">
        <f>I36</f>
        <v>-</v>
      </c>
      <c r="E36" s="89" t="s">
        <v>9</v>
      </c>
      <c r="F36" s="89" t="s">
        <v>9</v>
      </c>
      <c r="G36" s="89" t="s">
        <v>9</v>
      </c>
      <c r="H36" s="89" t="s">
        <v>9</v>
      </c>
      <c r="I36" s="89" t="s">
        <v>9</v>
      </c>
      <c r="J36" s="90" t="s">
        <v>9</v>
      </c>
      <c r="K36" s="327" t="s">
        <v>127</v>
      </c>
      <c r="L36" s="349"/>
      <c r="M36" s="33"/>
    </row>
    <row r="37" spans="1:13" ht="32.25" customHeight="1">
      <c r="A37" s="327"/>
      <c r="B37" s="327"/>
      <c r="C37" s="86">
        <v>2018</v>
      </c>
      <c r="D37" s="89" t="s">
        <v>9</v>
      </c>
      <c r="E37" s="89" t="s">
        <v>9</v>
      </c>
      <c r="F37" s="89" t="s">
        <v>9</v>
      </c>
      <c r="G37" s="89" t="s">
        <v>9</v>
      </c>
      <c r="H37" s="89" t="s">
        <v>9</v>
      </c>
      <c r="I37" s="89" t="s">
        <v>9</v>
      </c>
      <c r="J37" s="90" t="s">
        <v>9</v>
      </c>
      <c r="K37" s="327"/>
      <c r="L37" s="327"/>
      <c r="M37" s="33"/>
    </row>
    <row r="38" spans="1:13" ht="39.75" customHeight="1">
      <c r="A38" s="327"/>
      <c r="B38" s="327"/>
      <c r="C38" s="86">
        <v>2019</v>
      </c>
      <c r="D38" s="89" t="s">
        <v>9</v>
      </c>
      <c r="E38" s="89" t="s">
        <v>9</v>
      </c>
      <c r="F38" s="89" t="s">
        <v>9</v>
      </c>
      <c r="G38" s="89" t="s">
        <v>9</v>
      </c>
      <c r="H38" s="89" t="s">
        <v>9</v>
      </c>
      <c r="I38" s="89" t="s">
        <v>9</v>
      </c>
      <c r="J38" s="90" t="s">
        <v>9</v>
      </c>
      <c r="K38" s="327"/>
      <c r="L38" s="327"/>
    </row>
    <row r="39" spans="1:13" ht="39.75" customHeight="1">
      <c r="A39" s="327"/>
      <c r="B39" s="327"/>
      <c r="C39" s="86">
        <v>2020</v>
      </c>
      <c r="D39" s="89" t="s">
        <v>9</v>
      </c>
      <c r="E39" s="89" t="s">
        <v>9</v>
      </c>
      <c r="F39" s="89" t="s">
        <v>9</v>
      </c>
      <c r="G39" s="89" t="s">
        <v>9</v>
      </c>
      <c r="H39" s="89" t="s">
        <v>9</v>
      </c>
      <c r="I39" s="89" t="s">
        <v>9</v>
      </c>
      <c r="J39" s="90" t="s">
        <v>9</v>
      </c>
      <c r="K39" s="327"/>
      <c r="L39" s="327"/>
    </row>
    <row r="40" spans="1:13" ht="39.75" customHeight="1">
      <c r="A40" s="327"/>
      <c r="B40" s="327"/>
      <c r="C40" s="145">
        <v>2021</v>
      </c>
      <c r="K40" s="327"/>
      <c r="L40" s="327"/>
    </row>
    <row r="41" spans="1:13" ht="30.75" customHeight="1">
      <c r="A41" s="327" t="s">
        <v>28</v>
      </c>
      <c r="B41" s="327" t="s">
        <v>128</v>
      </c>
      <c r="C41" s="86">
        <v>2017</v>
      </c>
      <c r="D41" s="94">
        <v>56.842919999999999</v>
      </c>
      <c r="E41" s="89" t="s">
        <v>9</v>
      </c>
      <c r="F41" s="95" t="s">
        <v>9</v>
      </c>
      <c r="G41" s="95" t="s">
        <v>9</v>
      </c>
      <c r="H41" s="89" t="s">
        <v>9</v>
      </c>
      <c r="I41" s="94">
        <v>56.842919999999999</v>
      </c>
      <c r="J41" s="90" t="s">
        <v>9</v>
      </c>
      <c r="K41" s="327" t="s">
        <v>129</v>
      </c>
      <c r="L41" s="349"/>
    </row>
    <row r="42" spans="1:13" ht="20.25" customHeight="1">
      <c r="A42" s="327"/>
      <c r="B42" s="327"/>
      <c r="C42" s="327">
        <v>2018</v>
      </c>
      <c r="D42" s="345">
        <v>92.696179999999998</v>
      </c>
      <c r="E42" s="346" t="s">
        <v>9</v>
      </c>
      <c r="F42" s="348" t="s">
        <v>9</v>
      </c>
      <c r="G42" s="348" t="s">
        <v>9</v>
      </c>
      <c r="H42" s="346" t="s">
        <v>9</v>
      </c>
      <c r="I42" s="345">
        <v>92.696179999999998</v>
      </c>
      <c r="J42" s="347" t="s">
        <v>9</v>
      </c>
      <c r="K42" s="327"/>
      <c r="L42" s="327"/>
    </row>
    <row r="43" spans="1:13" ht="12" customHeight="1">
      <c r="A43" s="327"/>
      <c r="B43" s="327"/>
      <c r="C43" s="327"/>
      <c r="D43" s="345"/>
      <c r="E43" s="346"/>
      <c r="F43" s="348"/>
      <c r="G43" s="348"/>
      <c r="H43" s="346"/>
      <c r="I43" s="345"/>
      <c r="J43" s="347"/>
      <c r="K43" s="327"/>
      <c r="L43" s="327"/>
    </row>
    <row r="44" spans="1:13" ht="29.25" customHeight="1">
      <c r="A44" s="327"/>
      <c r="B44" s="327"/>
      <c r="C44" s="86">
        <v>2019</v>
      </c>
      <c r="D44" s="89">
        <f>I44</f>
        <v>60</v>
      </c>
      <c r="E44" s="89" t="s">
        <v>9</v>
      </c>
      <c r="F44" s="95" t="s">
        <v>9</v>
      </c>
      <c r="G44" s="95" t="s">
        <v>9</v>
      </c>
      <c r="H44" s="89" t="s">
        <v>9</v>
      </c>
      <c r="I44" s="89">
        <v>60</v>
      </c>
      <c r="J44" s="90" t="s">
        <v>9</v>
      </c>
      <c r="K44" s="327"/>
      <c r="L44" s="327"/>
    </row>
    <row r="45" spans="1:13" ht="29.25" customHeight="1">
      <c r="A45" s="327"/>
      <c r="B45" s="327"/>
      <c r="C45" s="86">
        <v>2020</v>
      </c>
      <c r="D45" s="89">
        <v>60</v>
      </c>
      <c r="E45" s="89" t="s">
        <v>9</v>
      </c>
      <c r="F45" s="95" t="s">
        <v>9</v>
      </c>
      <c r="G45" s="95" t="s">
        <v>9</v>
      </c>
      <c r="H45" s="89" t="s">
        <v>9</v>
      </c>
      <c r="I45" s="89">
        <v>60</v>
      </c>
      <c r="J45" s="90" t="s">
        <v>9</v>
      </c>
      <c r="K45" s="327"/>
      <c r="L45" s="327"/>
    </row>
    <row r="46" spans="1:13" ht="31.7" customHeight="1">
      <c r="A46" s="327"/>
      <c r="B46" s="327"/>
      <c r="C46" s="145">
        <v>2021</v>
      </c>
      <c r="D46" s="132">
        <v>60</v>
      </c>
      <c r="I46" s="132">
        <v>60</v>
      </c>
      <c r="K46" s="327"/>
      <c r="L46" s="327"/>
    </row>
    <row r="47" spans="1:13" ht="29.25" customHeight="1">
      <c r="A47" s="327" t="s">
        <v>31</v>
      </c>
      <c r="B47" s="327" t="s">
        <v>130</v>
      </c>
      <c r="C47" s="86">
        <v>2017</v>
      </c>
      <c r="D47" s="90" t="s">
        <v>9</v>
      </c>
      <c r="E47" s="90" t="s">
        <v>9</v>
      </c>
      <c r="F47" s="95" t="s">
        <v>9</v>
      </c>
      <c r="G47" s="95" t="s">
        <v>9</v>
      </c>
      <c r="H47" s="90" t="s">
        <v>9</v>
      </c>
      <c r="I47" s="90" t="s">
        <v>9</v>
      </c>
      <c r="J47" s="90" t="s">
        <v>9</v>
      </c>
      <c r="K47" s="327" t="s">
        <v>30</v>
      </c>
      <c r="L47" s="327" t="s">
        <v>131</v>
      </c>
    </row>
    <row r="48" spans="1:13" ht="20.25" customHeight="1">
      <c r="A48" s="327"/>
      <c r="B48" s="327"/>
      <c r="C48" s="86">
        <v>2018</v>
      </c>
      <c r="D48" s="90" t="s">
        <v>9</v>
      </c>
      <c r="E48" s="90" t="s">
        <v>9</v>
      </c>
      <c r="F48" s="95" t="s">
        <v>9</v>
      </c>
      <c r="G48" s="95" t="s">
        <v>9</v>
      </c>
      <c r="H48" s="90" t="s">
        <v>9</v>
      </c>
      <c r="I48" s="90" t="s">
        <v>9</v>
      </c>
      <c r="J48" s="90" t="s">
        <v>9</v>
      </c>
      <c r="K48" s="327"/>
      <c r="L48" s="327"/>
    </row>
    <row r="49" spans="1:13" ht="21.75" customHeight="1">
      <c r="A49" s="327"/>
      <c r="B49" s="327"/>
      <c r="C49" s="86">
        <v>2019</v>
      </c>
      <c r="D49" s="90" t="s">
        <v>9</v>
      </c>
      <c r="E49" s="90" t="s">
        <v>9</v>
      </c>
      <c r="F49" s="95" t="s">
        <v>9</v>
      </c>
      <c r="G49" s="95" t="s">
        <v>9</v>
      </c>
      <c r="H49" s="90" t="s">
        <v>9</v>
      </c>
      <c r="I49" s="90" t="s">
        <v>9</v>
      </c>
      <c r="J49" s="90" t="s">
        <v>9</v>
      </c>
      <c r="K49" s="327"/>
      <c r="L49" s="327"/>
    </row>
    <row r="50" spans="1:13" ht="21.75" customHeight="1">
      <c r="A50" s="328"/>
      <c r="B50" s="328"/>
      <c r="C50" s="96">
        <v>2020</v>
      </c>
      <c r="D50" s="97" t="s">
        <v>9</v>
      </c>
      <c r="E50" s="97" t="s">
        <v>9</v>
      </c>
      <c r="F50" s="98" t="s">
        <v>9</v>
      </c>
      <c r="G50" s="98" t="s">
        <v>9</v>
      </c>
      <c r="H50" s="97" t="s">
        <v>9</v>
      </c>
      <c r="I50" s="97" t="s">
        <v>9</v>
      </c>
      <c r="J50" s="97" t="s">
        <v>9</v>
      </c>
      <c r="K50" s="328"/>
      <c r="L50" s="328"/>
    </row>
    <row r="51" spans="1:13" ht="21.75" customHeight="1" thickBot="1">
      <c r="A51" s="328"/>
      <c r="B51" s="328"/>
      <c r="C51" s="145">
        <v>2021</v>
      </c>
      <c r="K51" s="328"/>
      <c r="L51" s="328"/>
    </row>
    <row r="52" spans="1:13" ht="32.25" customHeight="1">
      <c r="A52" s="329" t="s">
        <v>42</v>
      </c>
      <c r="B52" s="330"/>
      <c r="C52" s="99">
        <v>2017</v>
      </c>
      <c r="D52" s="100">
        <f>I52</f>
        <v>756.7476200000001</v>
      </c>
      <c r="E52" s="101" t="s">
        <v>9</v>
      </c>
      <c r="F52" s="102" t="s">
        <v>9</v>
      </c>
      <c r="G52" s="102" t="s">
        <v>9</v>
      </c>
      <c r="H52" s="101" t="s">
        <v>9</v>
      </c>
      <c r="I52" s="100">
        <f>I12+I19+I31+I41</f>
        <v>756.7476200000001</v>
      </c>
      <c r="J52" s="103" t="s">
        <v>9</v>
      </c>
      <c r="K52" s="337"/>
      <c r="L52" s="338"/>
      <c r="M52" s="35"/>
    </row>
    <row r="53" spans="1:13" ht="24" customHeight="1">
      <c r="A53" s="331"/>
      <c r="B53" s="332"/>
      <c r="C53" s="104">
        <v>2018</v>
      </c>
      <c r="D53" s="115">
        <f>D42+D32+D22+D14</f>
        <v>1133.59086</v>
      </c>
      <c r="E53" s="95" t="s">
        <v>9</v>
      </c>
      <c r="F53" s="89" t="s">
        <v>9</v>
      </c>
      <c r="G53" s="89" t="s">
        <v>9</v>
      </c>
      <c r="H53" s="95" t="s">
        <v>9</v>
      </c>
      <c r="I53" s="115">
        <f>I14+I22+I32+I42</f>
        <v>1133.59086</v>
      </c>
      <c r="J53" s="90" t="s">
        <v>9</v>
      </c>
      <c r="K53" s="339"/>
      <c r="L53" s="340"/>
      <c r="M53" s="35"/>
    </row>
    <row r="54" spans="1:13" ht="30" customHeight="1">
      <c r="A54" s="331"/>
      <c r="B54" s="332"/>
      <c r="C54" s="104">
        <v>2019</v>
      </c>
      <c r="D54" s="95">
        <f>D44+D33+D23+D16</f>
        <v>781.6</v>
      </c>
      <c r="E54" s="95" t="s">
        <v>9</v>
      </c>
      <c r="F54" s="89" t="s">
        <v>9</v>
      </c>
      <c r="G54" s="89" t="s">
        <v>9</v>
      </c>
      <c r="H54" s="95" t="s">
        <v>9</v>
      </c>
      <c r="I54" s="95">
        <f>I44+I33+I23+I16</f>
        <v>781.6</v>
      </c>
      <c r="J54" s="90" t="s">
        <v>9</v>
      </c>
      <c r="K54" s="339"/>
      <c r="L54" s="340"/>
      <c r="M54" s="35"/>
    </row>
    <row r="55" spans="1:13" ht="30" customHeight="1">
      <c r="A55" s="331"/>
      <c r="B55" s="332"/>
      <c r="C55" s="104">
        <v>2020</v>
      </c>
      <c r="D55" s="95">
        <f>D45+D34+D24+D17</f>
        <v>781.6</v>
      </c>
      <c r="E55" s="95"/>
      <c r="F55" s="89" t="s">
        <v>9</v>
      </c>
      <c r="G55" s="89" t="s">
        <v>9</v>
      </c>
      <c r="H55" s="95"/>
      <c r="I55" s="95">
        <f>I45+I34+I24+I17</f>
        <v>781.6</v>
      </c>
      <c r="J55" s="90"/>
      <c r="K55" s="339"/>
      <c r="L55" s="340"/>
      <c r="M55" s="35"/>
    </row>
    <row r="56" spans="1:13" ht="30" customHeight="1">
      <c r="A56" s="333"/>
      <c r="B56" s="334"/>
      <c r="C56" s="166">
        <v>2021</v>
      </c>
      <c r="D56" s="98">
        <f>D46+D35+D25+D18</f>
        <v>781.6</v>
      </c>
      <c r="E56" s="98"/>
      <c r="F56" s="167"/>
      <c r="G56" s="167"/>
      <c r="H56" s="98"/>
      <c r="I56" s="98">
        <f>D56</f>
        <v>781.6</v>
      </c>
      <c r="J56" s="97"/>
      <c r="K56" s="341"/>
      <c r="L56" s="342"/>
      <c r="M56" s="35"/>
    </row>
    <row r="57" spans="1:13" ht="30" customHeight="1" thickBot="1">
      <c r="A57" s="335"/>
      <c r="B57" s="336"/>
      <c r="C57" s="105" t="s">
        <v>196</v>
      </c>
      <c r="D57" s="106">
        <f>D56+D55+D54+D53+D52</f>
        <v>4235.1384800000005</v>
      </c>
      <c r="E57" s="107" t="s">
        <v>9</v>
      </c>
      <c r="F57" s="108" t="s">
        <v>9</v>
      </c>
      <c r="G57" s="108" t="s">
        <v>9</v>
      </c>
      <c r="H57" s="107" t="s">
        <v>9</v>
      </c>
      <c r="I57" s="106">
        <f>I56+I55+I54+I53+I52</f>
        <v>4235.1384800000005</v>
      </c>
      <c r="J57" s="109" t="s">
        <v>9</v>
      </c>
      <c r="K57" s="343"/>
      <c r="L57" s="344"/>
      <c r="M57" s="35"/>
    </row>
    <row r="58" spans="1:13" ht="17.2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</row>
    <row r="59" spans="1:13" ht="17.25" customHeight="1"/>
    <row r="61" spans="1:13" ht="17.25" customHeight="1"/>
    <row r="62" spans="1:13" ht="17.25" customHeight="1"/>
    <row r="64" spans="1:13" ht="17.25" customHeight="1"/>
    <row r="75" ht="17.25" customHeight="1"/>
  </sheetData>
  <sheetProtection selectLockedCells="1" selectUnlockedCells="1"/>
  <mergeCells count="76">
    <mergeCell ref="A9:L9"/>
    <mergeCell ref="A10:L10"/>
    <mergeCell ref="A11:L11"/>
    <mergeCell ref="A12:A18"/>
    <mergeCell ref="B12:B18"/>
    <mergeCell ref="C12:C13"/>
    <mergeCell ref="D12:D13"/>
    <mergeCell ref="E12:E13"/>
    <mergeCell ref="H12:H13"/>
    <mergeCell ref="C14:C15"/>
    <mergeCell ref="D14:D15"/>
    <mergeCell ref="E14:E15"/>
    <mergeCell ref="H14:H15"/>
    <mergeCell ref="F14:F15"/>
    <mergeCell ref="G14:G15"/>
    <mergeCell ref="F12:F13"/>
    <mergeCell ref="A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I5:I7"/>
    <mergeCell ref="F5:H5"/>
    <mergeCell ref="F6:F7"/>
    <mergeCell ref="G6:H6"/>
    <mergeCell ref="G12:G13"/>
    <mergeCell ref="I14:I15"/>
    <mergeCell ref="J14:J15"/>
    <mergeCell ref="L12:L46"/>
    <mergeCell ref="I12:I13"/>
    <mergeCell ref="J12:J13"/>
    <mergeCell ref="K12:K18"/>
    <mergeCell ref="I19:I21"/>
    <mergeCell ref="J19:J21"/>
    <mergeCell ref="K19:K25"/>
    <mergeCell ref="A26:A30"/>
    <mergeCell ref="B26:B30"/>
    <mergeCell ref="K26:K30"/>
    <mergeCell ref="A19:A25"/>
    <mergeCell ref="B19:B25"/>
    <mergeCell ref="C19:C21"/>
    <mergeCell ref="D19:D21"/>
    <mergeCell ref="E19:E21"/>
    <mergeCell ref="H19:H21"/>
    <mergeCell ref="F19:F21"/>
    <mergeCell ref="G19:G21"/>
    <mergeCell ref="A31:A35"/>
    <mergeCell ref="B31:B35"/>
    <mergeCell ref="K31:K35"/>
    <mergeCell ref="A36:A40"/>
    <mergeCell ref="B36:B40"/>
    <mergeCell ref="K36:K40"/>
    <mergeCell ref="A41:A46"/>
    <mergeCell ref="B41:B46"/>
    <mergeCell ref="K41:K46"/>
    <mergeCell ref="C42:C43"/>
    <mergeCell ref="D42:D43"/>
    <mergeCell ref="E42:E43"/>
    <mergeCell ref="H42:H43"/>
    <mergeCell ref="I42:I43"/>
    <mergeCell ref="J42:J43"/>
    <mergeCell ref="F42:F43"/>
    <mergeCell ref="G42:G43"/>
    <mergeCell ref="A47:A51"/>
    <mergeCell ref="B47:B51"/>
    <mergeCell ref="K47:K51"/>
    <mergeCell ref="L47:L51"/>
    <mergeCell ref="A52:B57"/>
    <mergeCell ref="K52:L57"/>
  </mergeCells>
  <pageMargins left="0.43307086614173229" right="0.51181102362204722" top="0.35433070866141736" bottom="0.11811023622047245" header="0.51181102362204722" footer="0.51181102362204722"/>
  <pageSetup paperSize="9" scale="33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РЕСУРСНОЕ ОБЕСП,</vt:lpstr>
      <vt:lpstr>соц. поддержка</vt:lpstr>
      <vt:lpstr>организация досуга</vt:lpstr>
      <vt:lpstr>молодежь города</vt:lpstr>
      <vt:lpstr>временная занятость</vt:lpstr>
      <vt:lpstr>'временная занятость'!Excel_BuiltIn_Print_Area</vt:lpstr>
      <vt:lpstr>'молодежь города'!Excel_BuiltIn_Print_Area</vt:lpstr>
      <vt:lpstr>'РЕСУРСНОЕ ОБЕСП,'!Excel_BuiltIn_Print_Area</vt:lpstr>
      <vt:lpstr>'соц. поддержка'!Excel_BuiltIn_Print_Area</vt:lpstr>
      <vt:lpstr>'временная занятость'!Область_печати</vt:lpstr>
      <vt:lpstr>'РЕСУРСНОЕ ОБЕСП,'!Область_печати</vt:lpstr>
      <vt:lpstr>'соц. поддержка'!Область_печати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Уханова Юлия</cp:lastModifiedBy>
  <cp:lastPrinted>2018-10-17T06:16:23Z</cp:lastPrinted>
  <dcterms:created xsi:type="dcterms:W3CDTF">2018-03-13T11:40:07Z</dcterms:created>
  <dcterms:modified xsi:type="dcterms:W3CDTF">2018-10-17T13:52:36Z</dcterms:modified>
</cp:coreProperties>
</file>