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Изменен.на 15,06,15" sheetId="6" r:id="rId1"/>
  </sheets>
  <calcPr calcId="125725"/>
</workbook>
</file>

<file path=xl/calcChain.xml><?xml version="1.0" encoding="utf-8"?>
<calcChain xmlns="http://schemas.openxmlformats.org/spreadsheetml/2006/main">
  <c r="H10" i="6"/>
  <c r="E10"/>
  <c r="D28"/>
  <c r="E9"/>
  <c r="D24"/>
  <c r="D18"/>
  <c r="G10"/>
  <c r="G16"/>
  <c r="D14"/>
  <c r="F9"/>
  <c r="G9"/>
  <c r="H11"/>
  <c r="F10"/>
  <c r="D13"/>
  <c r="E8"/>
  <c r="D26"/>
  <c r="D29"/>
  <c r="D27"/>
  <c r="G17"/>
  <c r="G8"/>
  <c r="G11"/>
  <c r="F17"/>
  <c r="F22"/>
  <c r="D22"/>
  <c r="D25"/>
  <c r="D15"/>
  <c r="F16"/>
  <c r="E16"/>
  <c r="D19"/>
  <c r="D23"/>
  <c r="G25"/>
  <c r="F29"/>
  <c r="G29"/>
  <c r="H29"/>
  <c r="G20"/>
  <c r="D16"/>
  <c r="D10"/>
  <c r="F25"/>
  <c r="D9"/>
  <c r="E11"/>
  <c r="F8"/>
  <c r="D8"/>
  <c r="D11"/>
  <c r="F11"/>
  <c r="F20"/>
  <c r="D17"/>
  <c r="D20"/>
</calcChain>
</file>

<file path=xl/sharedStrings.xml><?xml version="1.0" encoding="utf-8"?>
<sst xmlns="http://schemas.openxmlformats.org/spreadsheetml/2006/main" count="52" uniqueCount="33">
  <si>
    <t>Наименование мероприятия</t>
  </si>
  <si>
    <t>Срок исполнения</t>
  </si>
  <si>
    <t>Исполнители, ответственные за реализацию мероприятий</t>
  </si>
  <si>
    <t>1.</t>
  </si>
  <si>
    <t>2014 год</t>
  </si>
  <si>
    <t>2015 год</t>
  </si>
  <si>
    <t>1.1.</t>
  </si>
  <si>
    <t>№п/п</t>
  </si>
  <si>
    <t>Субсидии, иные межбюджетные трансферты</t>
  </si>
  <si>
    <t>Ожидаемые результаты от реализации мероприятий</t>
  </si>
  <si>
    <t>Управление образования</t>
  </si>
  <si>
    <t>Совершенствование содержания и технологий обучения, развития системы обеспечения и качества услуг, повышение в системе образования</t>
  </si>
  <si>
    <t>1.2.</t>
  </si>
  <si>
    <t>Сохранение и совершенствование организации питания учащихся общеобразовательных школ и повышение его качества</t>
  </si>
  <si>
    <t>1.3.</t>
  </si>
  <si>
    <t>Повышение уровня комплексной безопасности образовательных учреждений</t>
  </si>
  <si>
    <t>2016 год</t>
  </si>
  <si>
    <t>Организация отдыха, оздоровление детей и повышение его качества</t>
  </si>
  <si>
    <t>1.4.</t>
  </si>
  <si>
    <t>Итого по подпрограмме</t>
  </si>
  <si>
    <t>Всего по  муниципальной  программе "Развитие образования ЗАТО г.Радужный на 2014-2016 годы":</t>
  </si>
  <si>
    <t xml:space="preserve">Всего по программе </t>
  </si>
  <si>
    <t>Другие собственные доходы</t>
  </si>
  <si>
    <t>В том числе:</t>
  </si>
  <si>
    <t>Субвенции</t>
  </si>
  <si>
    <t>подпрограмма"Развитие общего, дошкольного и дополнительного образования ЗАТО г.Радужный на 2014-2016 годы"</t>
  </si>
  <si>
    <t>подпрограмма "Комплексная безопасность образовательных организаций управления образования администрации ЗАТО г.Радужный на 2014-2016 годы"</t>
  </si>
  <si>
    <t>подпрограмма "Совершенствование организации питания обучающихся муниципальных общеобразовательных организаций ЗАТО г.Радужный на 2014-2016 годы</t>
  </si>
  <si>
    <t>Внебюджетные средства</t>
  </si>
  <si>
    <t>Собственные доходы:</t>
  </si>
  <si>
    <t>Объем финансирования (тыс.руб.)</t>
  </si>
  <si>
    <t>3. Ресурсное обеспечение Программы</t>
  </si>
  <si>
    <t>подпрограмма "Совершенствование организации отдыха и оздоровления детей и подростков  ЗАТО г.Радужный на 2014-2016 годы"</t>
  </si>
</sst>
</file>

<file path=xl/styles.xml><?xml version="1.0" encoding="utf-8"?>
<styleSheet xmlns="http://schemas.openxmlformats.org/spreadsheetml/2006/main">
  <numFmts count="2">
    <numFmt numFmtId="168" formatCode="0.000"/>
    <numFmt numFmtId="170" formatCode="0.00000"/>
  </numFmts>
  <fonts count="7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6" fillId="0" borderId="13" xfId="0" applyFont="1" applyBorder="1"/>
    <xf numFmtId="0" fontId="0" fillId="0" borderId="1" xfId="0" applyBorder="1" applyAlignment="1"/>
    <xf numFmtId="0" fontId="6" fillId="0" borderId="1" xfId="0" applyFont="1" applyBorder="1"/>
    <xf numFmtId="168" fontId="0" fillId="0" borderId="1" xfId="0" applyNumberForma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70" fontId="0" fillId="0" borderId="1" xfId="0" applyNumberFormat="1" applyBorder="1" applyAlignment="1">
      <alignment horizontal="center"/>
    </xf>
    <xf numFmtId="170" fontId="6" fillId="0" borderId="1" xfId="0" applyNumberFormat="1" applyFont="1" applyBorder="1" applyAlignment="1">
      <alignment horizontal="center"/>
    </xf>
    <xf numFmtId="170" fontId="0" fillId="0" borderId="17" xfId="0" applyNumberFormat="1" applyBorder="1" applyAlignment="1">
      <alignment horizontal="center"/>
    </xf>
    <xf numFmtId="170" fontId="6" fillId="0" borderId="10" xfId="0" applyNumberFormat="1" applyFont="1" applyBorder="1" applyAlignment="1">
      <alignment horizontal="center"/>
    </xf>
    <xf numFmtId="170" fontId="6" fillId="0" borderId="5" xfId="0" applyNumberFormat="1" applyFont="1" applyBorder="1" applyAlignment="1">
      <alignment horizontal="center"/>
    </xf>
    <xf numFmtId="170" fontId="5" fillId="0" borderId="8" xfId="0" applyNumberFormat="1" applyFont="1" applyBorder="1" applyAlignment="1">
      <alignment horizontal="center"/>
    </xf>
    <xf numFmtId="170" fontId="0" fillId="0" borderId="7" xfId="0" applyNumberFormat="1" applyBorder="1" applyAlignment="1">
      <alignment horizontal="center"/>
    </xf>
    <xf numFmtId="170" fontId="6" fillId="0" borderId="11" xfId="0" applyNumberFormat="1" applyFont="1" applyBorder="1" applyAlignment="1">
      <alignment horizontal="center"/>
    </xf>
    <xf numFmtId="170" fontId="0" fillId="0" borderId="6" xfId="0" applyNumberFormat="1" applyFill="1" applyBorder="1" applyAlignment="1">
      <alignment horizontal="center"/>
    </xf>
    <xf numFmtId="170" fontId="6" fillId="0" borderId="7" xfId="0" applyNumberFormat="1" applyFont="1" applyBorder="1" applyAlignment="1">
      <alignment horizontal="center"/>
    </xf>
    <xf numFmtId="170" fontId="0" fillId="0" borderId="7" xfId="0" applyNumberForma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170" fontId="6" fillId="0" borderId="17" xfId="0" applyNumberFormat="1" applyFont="1" applyBorder="1" applyAlignment="1">
      <alignment horizontal="center"/>
    </xf>
    <xf numFmtId="170" fontId="0" fillId="0" borderId="0" xfId="0" applyNumberFormat="1" applyAlignment="1">
      <alignment horizontal="center"/>
    </xf>
    <xf numFmtId="170" fontId="0" fillId="0" borderId="13" xfId="0" applyNumberFormat="1" applyBorder="1" applyAlignment="1">
      <alignment horizontal="center"/>
    </xf>
    <xf numFmtId="170" fontId="0" fillId="0" borderId="1" xfId="0" applyNumberFormat="1" applyBorder="1"/>
    <xf numFmtId="170" fontId="0" fillId="0" borderId="1" xfId="0" applyNumberFormat="1" applyFill="1" applyBorder="1" applyAlignment="1"/>
    <xf numFmtId="170" fontId="0" fillId="0" borderId="6" xfId="0" applyNumberFormat="1" applyBorder="1" applyAlignment="1">
      <alignment horizontal="center"/>
    </xf>
    <xf numFmtId="170" fontId="0" fillId="0" borderId="6" xfId="0" applyNumberFormat="1" applyBorder="1"/>
    <xf numFmtId="170" fontId="0" fillId="0" borderId="0" xfId="0" applyNumberFormat="1" applyBorder="1" applyAlignment="1"/>
    <xf numFmtId="170" fontId="6" fillId="0" borderId="1" xfId="0" applyNumberFormat="1" applyFont="1" applyBorder="1" applyAlignment="1"/>
    <xf numFmtId="170" fontId="0" fillId="0" borderId="0" xfId="0" applyNumberFormat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activeCell="D26" sqref="D26"/>
    </sheetView>
  </sheetViews>
  <sheetFormatPr defaultRowHeight="12.75"/>
  <cols>
    <col min="1" max="1" width="5" customWidth="1"/>
    <col min="2" max="2" width="23.28515625" customWidth="1"/>
    <col min="3" max="3" width="11.28515625" customWidth="1"/>
    <col min="4" max="4" width="14.7109375" customWidth="1"/>
    <col min="5" max="5" width="13" customWidth="1"/>
    <col min="6" max="7" width="14.5703125" customWidth="1"/>
    <col min="8" max="8" width="12.140625" customWidth="1"/>
    <col min="9" max="9" width="15.5703125" customWidth="1"/>
    <col min="10" max="10" width="22.28515625" customWidth="1"/>
  </cols>
  <sheetData>
    <row r="1" spans="1:10" ht="18.75">
      <c r="A1" s="72" t="s">
        <v>31</v>
      </c>
      <c r="B1" s="72"/>
      <c r="C1" s="72"/>
      <c r="D1" s="72"/>
      <c r="E1" s="72"/>
      <c r="F1" s="72"/>
      <c r="G1" s="72"/>
      <c r="H1" s="72"/>
      <c r="I1" s="72"/>
    </row>
    <row r="2" spans="1:10">
      <c r="A2" s="1"/>
    </row>
    <row r="3" spans="1:10" ht="17.25" customHeight="1" thickBot="1">
      <c r="A3" s="73" t="s">
        <v>7</v>
      </c>
      <c r="B3" s="56" t="s">
        <v>0</v>
      </c>
      <c r="C3" s="56" t="s">
        <v>1</v>
      </c>
      <c r="D3" s="56" t="s">
        <v>30</v>
      </c>
      <c r="E3" s="64" t="s">
        <v>23</v>
      </c>
      <c r="F3" s="65"/>
      <c r="G3" s="65"/>
      <c r="H3" s="66"/>
      <c r="I3" s="56" t="s">
        <v>2</v>
      </c>
      <c r="J3" s="56" t="s">
        <v>9</v>
      </c>
    </row>
    <row r="4" spans="1:10" ht="25.5" customHeight="1">
      <c r="A4" s="74"/>
      <c r="B4" s="51"/>
      <c r="C4" s="51"/>
      <c r="D4" s="51"/>
      <c r="E4" s="28" t="s">
        <v>24</v>
      </c>
      <c r="F4" s="76" t="s">
        <v>29</v>
      </c>
      <c r="G4" s="77"/>
      <c r="H4" s="51" t="s">
        <v>28</v>
      </c>
      <c r="I4" s="51"/>
      <c r="J4" s="51"/>
    </row>
    <row r="5" spans="1:10" ht="51">
      <c r="A5" s="75"/>
      <c r="B5" s="52"/>
      <c r="C5" s="52"/>
      <c r="D5" s="52"/>
      <c r="E5" s="27"/>
      <c r="F5" s="2" t="s">
        <v>8</v>
      </c>
      <c r="G5" s="26" t="s">
        <v>22</v>
      </c>
      <c r="H5" s="52"/>
      <c r="I5" s="52"/>
      <c r="J5" s="52"/>
    </row>
    <row r="6" spans="1:10" ht="13.5" thickBo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</row>
    <row r="7" spans="1:10">
      <c r="A7" s="6"/>
      <c r="B7" s="6"/>
      <c r="C7" s="8"/>
      <c r="D7" s="8"/>
      <c r="E7" s="8"/>
      <c r="F7" s="8"/>
      <c r="G7" s="8"/>
      <c r="H7" s="8"/>
      <c r="I7" s="16"/>
      <c r="J7" s="8"/>
    </row>
    <row r="8" spans="1:10" ht="33" customHeight="1" thickBot="1">
      <c r="A8" s="67" t="s">
        <v>3</v>
      </c>
      <c r="B8" s="60" t="s">
        <v>20</v>
      </c>
      <c r="C8" s="17" t="s">
        <v>4</v>
      </c>
      <c r="D8" s="33">
        <f>F8+G8+H8+E8</f>
        <v>211069.25030999997</v>
      </c>
      <c r="E8" s="32">
        <f>E13</f>
        <v>107724</v>
      </c>
      <c r="F8" s="32">
        <f t="shared" ref="F8:G10" si="0">F13+F17+F22+F26</f>
        <v>11839.892310000001</v>
      </c>
      <c r="G8" s="32">
        <f t="shared" si="0"/>
        <v>91040.357999999993</v>
      </c>
      <c r="H8" s="32">
        <v>465</v>
      </c>
      <c r="I8" s="69" t="s">
        <v>10</v>
      </c>
      <c r="J8" s="70"/>
    </row>
    <row r="9" spans="1:10" ht="14.25" customHeight="1" thickBot="1">
      <c r="A9" s="67"/>
      <c r="B9" s="60"/>
      <c r="C9" s="18" t="s">
        <v>5</v>
      </c>
      <c r="D9" s="33">
        <f>F9+G9+H9+E9</f>
        <v>212967.93612</v>
      </c>
      <c r="E9" s="36">
        <f>E14+E18</f>
        <v>114140.685</v>
      </c>
      <c r="F9" s="32">
        <f>F14+F18+F23+F27</f>
        <v>4004.55</v>
      </c>
      <c r="G9" s="36">
        <f t="shared" si="0"/>
        <v>94357.701119999998</v>
      </c>
      <c r="H9" s="36">
        <v>465</v>
      </c>
      <c r="I9" s="69"/>
      <c r="J9" s="70"/>
    </row>
    <row r="10" spans="1:10" ht="22.15" customHeight="1" thickBot="1">
      <c r="A10" s="67"/>
      <c r="B10" s="61"/>
      <c r="C10" s="9" t="s">
        <v>16</v>
      </c>
      <c r="D10" s="33">
        <f>F10+G10+H10+E10</f>
        <v>228021.49300000002</v>
      </c>
      <c r="E10" s="36">
        <f>E15+E19</f>
        <v>116121</v>
      </c>
      <c r="F10" s="32">
        <f t="shared" si="0"/>
        <v>3283.3</v>
      </c>
      <c r="G10" s="36">
        <f t="shared" si="0"/>
        <v>89025.663</v>
      </c>
      <c r="H10" s="33">
        <f>H24+H28</f>
        <v>19591.53</v>
      </c>
      <c r="I10" s="69"/>
      <c r="J10" s="70"/>
    </row>
    <row r="11" spans="1:10" ht="13.5" thickBot="1">
      <c r="A11" s="68"/>
      <c r="B11" s="13" t="s">
        <v>21</v>
      </c>
      <c r="C11" s="19"/>
      <c r="D11" s="34">
        <f>D8+D9+D10</f>
        <v>652058.67943000002</v>
      </c>
      <c r="E11" s="34">
        <f>SUM(E8:E10)</f>
        <v>337985.685</v>
      </c>
      <c r="F11" s="34">
        <f>F8+F9+F10</f>
        <v>19127.742310000001</v>
      </c>
      <c r="G11" s="34">
        <f>G8+G9+G10</f>
        <v>274423.72211999999</v>
      </c>
      <c r="H11" s="34">
        <f>H8+H9+H10</f>
        <v>20521.53</v>
      </c>
      <c r="I11" s="61"/>
      <c r="J11" s="71"/>
    </row>
    <row r="12" spans="1:10">
      <c r="A12" s="62" t="s">
        <v>6</v>
      </c>
      <c r="C12" s="10"/>
      <c r="D12" s="25"/>
      <c r="E12" s="25"/>
      <c r="F12" s="15"/>
      <c r="G12" s="10"/>
      <c r="H12" s="10"/>
      <c r="I12" s="51" t="s">
        <v>10</v>
      </c>
      <c r="J12" s="51" t="s">
        <v>11</v>
      </c>
    </row>
    <row r="13" spans="1:10" ht="55.5" customHeight="1">
      <c r="A13" s="51"/>
      <c r="B13" s="63" t="s">
        <v>25</v>
      </c>
      <c r="C13" s="14" t="s">
        <v>4</v>
      </c>
      <c r="D13" s="35">
        <f>F13+G13+E13</f>
        <v>190299.9344</v>
      </c>
      <c r="E13" s="35">
        <v>107724</v>
      </c>
      <c r="F13" s="31">
        <v>5600.1863000000003</v>
      </c>
      <c r="G13" s="39">
        <v>76975.748099999997</v>
      </c>
      <c r="H13" s="11"/>
      <c r="I13" s="51"/>
      <c r="J13" s="51"/>
    </row>
    <row r="14" spans="1:10" ht="16.5" customHeight="1">
      <c r="A14" s="51"/>
      <c r="B14" s="63"/>
      <c r="C14" s="12" t="s">
        <v>5</v>
      </c>
      <c r="D14" s="35">
        <f>E14+F14+G14</f>
        <v>198254.80771999998</v>
      </c>
      <c r="E14" s="29">
        <v>113901.38499999999</v>
      </c>
      <c r="F14" s="42">
        <v>1069.55</v>
      </c>
      <c r="G14" s="37">
        <v>83283.872719999999</v>
      </c>
      <c r="H14" s="10"/>
      <c r="I14" s="51"/>
      <c r="J14" s="51"/>
    </row>
    <row r="15" spans="1:10" ht="15.75" customHeight="1">
      <c r="A15" s="51"/>
      <c r="B15" s="63"/>
      <c r="C15" s="4" t="s">
        <v>16</v>
      </c>
      <c r="D15" s="35">
        <f>F15+G15+E15</f>
        <v>191550.747</v>
      </c>
      <c r="E15" s="35">
        <v>116121</v>
      </c>
      <c r="F15" s="43">
        <v>634.29999999999995</v>
      </c>
      <c r="G15" s="40">
        <v>74795.447</v>
      </c>
      <c r="H15" s="3"/>
      <c r="I15" s="51"/>
      <c r="J15" s="51"/>
    </row>
    <row r="16" spans="1:10" ht="19.149999999999999" customHeight="1">
      <c r="A16" s="52"/>
      <c r="B16" s="20" t="s">
        <v>19</v>
      </c>
      <c r="C16" s="11"/>
      <c r="D16" s="38">
        <f>F16+G16+E16</f>
        <v>580105.48912000004</v>
      </c>
      <c r="E16" s="38">
        <f>SUM(E13:E15)</f>
        <v>337746.38500000001</v>
      </c>
      <c r="F16" s="41">
        <f>F13+F14+F15</f>
        <v>7304.0363000000007</v>
      </c>
      <c r="G16" s="38">
        <f>G13+G14+G15</f>
        <v>235055.06782</v>
      </c>
      <c r="H16" s="11"/>
      <c r="I16" s="52"/>
      <c r="J16" s="52"/>
    </row>
    <row r="17" spans="1:10" ht="114.75" customHeight="1">
      <c r="A17" s="56" t="s">
        <v>12</v>
      </c>
      <c r="B17" s="53" t="s">
        <v>26</v>
      </c>
      <c r="C17" s="4" t="s">
        <v>4</v>
      </c>
      <c r="D17" s="29">
        <f>F17+G17</f>
        <v>4753.2230199999995</v>
      </c>
      <c r="E17" s="29"/>
      <c r="F17" s="29">
        <f>1611.32-75.32898</f>
        <v>1535.9910199999999</v>
      </c>
      <c r="G17" s="29">
        <f>3227.39-10.158</f>
        <v>3217.232</v>
      </c>
      <c r="H17" s="3"/>
      <c r="I17" s="56" t="s">
        <v>10</v>
      </c>
      <c r="J17" s="56" t="s">
        <v>13</v>
      </c>
    </row>
    <row r="18" spans="1:10">
      <c r="A18" s="51"/>
      <c r="B18" s="54"/>
      <c r="C18" s="4" t="s">
        <v>5</v>
      </c>
      <c r="D18" s="29">
        <f>E18+G18</f>
        <v>4309.7441699999999</v>
      </c>
      <c r="E18" s="29">
        <v>239.3</v>
      </c>
      <c r="F18" s="29"/>
      <c r="G18" s="29">
        <v>4070.4441700000002</v>
      </c>
      <c r="H18" s="10"/>
      <c r="I18" s="51"/>
      <c r="J18" s="51"/>
    </row>
    <row r="19" spans="1:10">
      <c r="A19" s="51"/>
      <c r="B19" s="55"/>
      <c r="C19" s="4" t="s">
        <v>16</v>
      </c>
      <c r="D19" s="29">
        <f>F19+G19</f>
        <v>3585.4540000000002</v>
      </c>
      <c r="E19" s="29"/>
      <c r="F19" s="29"/>
      <c r="G19" s="29">
        <v>3585.4540000000002</v>
      </c>
      <c r="H19" s="3"/>
      <c r="I19" s="51"/>
      <c r="J19" s="51"/>
    </row>
    <row r="20" spans="1:10" ht="18" customHeight="1">
      <c r="A20" s="52"/>
      <c r="B20" s="22" t="s">
        <v>19</v>
      </c>
      <c r="C20" s="3"/>
      <c r="D20" s="30">
        <f>D17+D18+D19</f>
        <v>12648.421189999999</v>
      </c>
      <c r="E20" s="30"/>
      <c r="F20" s="30">
        <f>F17+F18+F19</f>
        <v>1535.9910199999999</v>
      </c>
      <c r="G20" s="30">
        <f>G17+G18+G19</f>
        <v>10873.13017</v>
      </c>
      <c r="H20" s="3"/>
      <c r="I20" s="52"/>
      <c r="J20" s="52"/>
    </row>
    <row r="21" spans="1:10">
      <c r="A21" s="3"/>
      <c r="B21" s="3"/>
      <c r="C21" s="3"/>
      <c r="D21" s="3"/>
      <c r="E21" s="3"/>
      <c r="F21" s="3"/>
      <c r="G21" s="21"/>
      <c r="H21" s="3"/>
      <c r="I21" s="3"/>
      <c r="J21" s="3"/>
    </row>
    <row r="22" spans="1:10" ht="114.75" customHeight="1">
      <c r="A22" s="57" t="s">
        <v>14</v>
      </c>
      <c r="B22" s="53" t="s">
        <v>27</v>
      </c>
      <c r="C22" s="4" t="s">
        <v>4</v>
      </c>
      <c r="D22" s="29">
        <f>F22+G22</f>
        <v>9005.3049900000005</v>
      </c>
      <c r="E22" s="44"/>
      <c r="F22" s="29">
        <f>2354+968.68+148.03499</f>
        <v>3470.7149899999999</v>
      </c>
      <c r="G22" s="45">
        <v>5534.59</v>
      </c>
      <c r="H22" s="3"/>
      <c r="I22" s="56" t="s">
        <v>10</v>
      </c>
      <c r="J22" s="56" t="s">
        <v>15</v>
      </c>
    </row>
    <row r="23" spans="1:10">
      <c r="A23" s="58"/>
      <c r="B23" s="54"/>
      <c r="C23" s="4" t="s">
        <v>5</v>
      </c>
      <c r="D23" s="29">
        <f>F23+G23</f>
        <v>6373.0164699999996</v>
      </c>
      <c r="E23" s="44"/>
      <c r="F23" s="44">
        <v>2180</v>
      </c>
      <c r="G23" s="45">
        <v>4193.0164699999996</v>
      </c>
      <c r="H23" s="3"/>
      <c r="I23" s="51"/>
      <c r="J23" s="51"/>
    </row>
    <row r="24" spans="1:10">
      <c r="A24" s="59"/>
      <c r="B24" s="54"/>
      <c r="C24" s="7" t="s">
        <v>16</v>
      </c>
      <c r="D24" s="46">
        <f>F24+G24+H24</f>
        <v>27396.674999999999</v>
      </c>
      <c r="E24" s="47"/>
      <c r="F24" s="47">
        <v>1894</v>
      </c>
      <c r="G24" s="48">
        <v>6376.1450000000004</v>
      </c>
      <c r="H24" s="3">
        <v>19126.53</v>
      </c>
      <c r="I24" s="51"/>
      <c r="J24" s="51"/>
    </row>
    <row r="25" spans="1:10" ht="19.5" customHeight="1">
      <c r="A25" s="3"/>
      <c r="B25" s="20" t="s">
        <v>19</v>
      </c>
      <c r="C25" s="3"/>
      <c r="D25" s="30">
        <f>D22+D23+D24</f>
        <v>42774.996459999995</v>
      </c>
      <c r="E25" s="30"/>
      <c r="F25" s="49">
        <f>F22+F23+F24</f>
        <v>7544.7149900000004</v>
      </c>
      <c r="G25" s="49">
        <f>G22+G23+G24</f>
        <v>16103.751469999999</v>
      </c>
      <c r="H25" s="22">
        <v>19126.53</v>
      </c>
      <c r="I25" s="52"/>
      <c r="J25" s="52"/>
    </row>
    <row r="26" spans="1:10" ht="43.5" customHeight="1">
      <c r="A26" s="56" t="s">
        <v>18</v>
      </c>
      <c r="B26" s="53" t="s">
        <v>32</v>
      </c>
      <c r="C26" s="4" t="s">
        <v>4</v>
      </c>
      <c r="D26" s="29">
        <f>F26+G26+H26</f>
        <v>7010.7879000000003</v>
      </c>
      <c r="E26" s="29"/>
      <c r="F26" s="29">
        <v>1233</v>
      </c>
      <c r="G26" s="29">
        <v>5312.7879000000003</v>
      </c>
      <c r="H26" s="23">
        <v>465</v>
      </c>
      <c r="I26" s="56" t="s">
        <v>10</v>
      </c>
      <c r="J26" s="56" t="s">
        <v>17</v>
      </c>
    </row>
    <row r="27" spans="1:10" ht="16.5" customHeight="1">
      <c r="A27" s="51"/>
      <c r="B27" s="54"/>
      <c r="C27" s="4" t="s">
        <v>5</v>
      </c>
      <c r="D27" s="29">
        <f>F27+G27+H27</f>
        <v>4030.3677600000001</v>
      </c>
      <c r="E27" s="29"/>
      <c r="F27" s="29">
        <v>755</v>
      </c>
      <c r="G27" s="29">
        <v>2810.3677600000001</v>
      </c>
      <c r="H27" s="23">
        <v>465</v>
      </c>
      <c r="I27" s="51"/>
      <c r="J27" s="51"/>
    </row>
    <row r="28" spans="1:10" ht="29.25" customHeight="1">
      <c r="A28" s="52"/>
      <c r="B28" s="55"/>
      <c r="C28" s="4" t="s">
        <v>16</v>
      </c>
      <c r="D28" s="29">
        <f>F28+G28+H28</f>
        <v>5488.6170000000002</v>
      </c>
      <c r="E28" s="29"/>
      <c r="F28" s="29">
        <v>755</v>
      </c>
      <c r="G28" s="29">
        <v>4268.6170000000002</v>
      </c>
      <c r="H28" s="23">
        <v>465</v>
      </c>
      <c r="I28" s="51"/>
      <c r="J28" s="51"/>
    </row>
    <row r="29" spans="1:10" ht="21" customHeight="1">
      <c r="A29" s="3"/>
      <c r="B29" s="22" t="s">
        <v>19</v>
      </c>
      <c r="C29" s="22"/>
      <c r="D29" s="30">
        <f>D26+D27+D28</f>
        <v>16529.772660000002</v>
      </c>
      <c r="E29" s="30"/>
      <c r="F29" s="30">
        <f>F26+F27+F28</f>
        <v>2743</v>
      </c>
      <c r="G29" s="30">
        <f>G26+G27+G28</f>
        <v>12391.772660000001</v>
      </c>
      <c r="H29" s="24">
        <f>H26+H27+H28</f>
        <v>1395</v>
      </c>
      <c r="I29" s="52"/>
      <c r="J29" s="52"/>
    </row>
    <row r="33" spans="4:4">
      <c r="D33" s="50"/>
    </row>
    <row r="36" spans="4:4">
      <c r="D36" s="50"/>
    </row>
  </sheetData>
  <mergeCells count="30">
    <mergeCell ref="A26:A28"/>
    <mergeCell ref="A8:A11"/>
    <mergeCell ref="I8:I11"/>
    <mergeCell ref="J8:J11"/>
    <mergeCell ref="A1:I1"/>
    <mergeCell ref="H4:H5"/>
    <mergeCell ref="A3:A5"/>
    <mergeCell ref="F4:G4"/>
    <mergeCell ref="B3:B5"/>
    <mergeCell ref="C3:C5"/>
    <mergeCell ref="D3:D5"/>
    <mergeCell ref="J3:J5"/>
    <mergeCell ref="E3:H3"/>
    <mergeCell ref="I3:I5"/>
    <mergeCell ref="A22:A24"/>
    <mergeCell ref="A17:A20"/>
    <mergeCell ref="B22:B24"/>
    <mergeCell ref="B8:B10"/>
    <mergeCell ref="A12:A16"/>
    <mergeCell ref="B17:B19"/>
    <mergeCell ref="B13:B15"/>
    <mergeCell ref="I12:I16"/>
    <mergeCell ref="B26:B28"/>
    <mergeCell ref="I26:I29"/>
    <mergeCell ref="J26:J29"/>
    <mergeCell ref="I17:I20"/>
    <mergeCell ref="J17:J20"/>
    <mergeCell ref="I22:I25"/>
    <mergeCell ref="J22:J25"/>
    <mergeCell ref="J12:J16"/>
  </mergeCells>
  <phoneticPr fontId="4" type="noConversion"/>
  <pageMargins left="0.19685039370078741" right="0.19685039370078741" top="0.19685039370078741" bottom="0.19685039370078741" header="0.51181102362204722" footer="0.51181102362204722"/>
  <pageSetup paperSize="9" orientation="landscape" verticalDpi="0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Изменен.на 15,06,15</vt:lpstr>
    </vt:vector>
  </TitlesOfParts>
  <Company>Управление образования ЗАТО г.Радужный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Sekretar</cp:lastModifiedBy>
  <cp:lastPrinted>2016-01-14T08:46:13Z</cp:lastPrinted>
  <dcterms:created xsi:type="dcterms:W3CDTF">2013-02-05T10:52:46Z</dcterms:created>
  <dcterms:modified xsi:type="dcterms:W3CDTF">2016-01-19T10:18:38Z</dcterms:modified>
</cp:coreProperties>
</file>