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Лист1!$A$1:$L$171</definedName>
  </definedNames>
  <calcPr calcId="125725" calcOnSave="0"/>
</workbook>
</file>

<file path=xl/calcChain.xml><?xml version="1.0" encoding="utf-8"?>
<calcChain xmlns="http://schemas.openxmlformats.org/spreadsheetml/2006/main">
  <c r="I165" i="1"/>
  <c r="D165"/>
  <c r="H157"/>
  <c r="H158"/>
  <c r="H159"/>
  <c r="H160"/>
  <c r="H156"/>
  <c r="I157"/>
  <c r="I158"/>
  <c r="I159"/>
  <c r="I160"/>
  <c r="H164"/>
  <c r="I167"/>
  <c r="D110"/>
  <c r="I110"/>
  <c r="I164"/>
  <c r="I166"/>
  <c r="D166" s="1"/>
  <c r="E161"/>
  <c r="G161"/>
  <c r="H161"/>
  <c r="D167"/>
  <c r="I163"/>
  <c r="H162"/>
  <c r="I162"/>
  <c r="I161" l="1"/>
  <c r="D104"/>
  <c r="I82"/>
  <c r="D70"/>
  <c r="D64"/>
  <c r="D58"/>
  <c r="D52"/>
  <c r="D34"/>
  <c r="D28"/>
  <c r="D82"/>
  <c r="D98"/>
  <c r="D92"/>
  <c r="D46"/>
  <c r="F167"/>
  <c r="D22"/>
  <c r="I135"/>
  <c r="D120"/>
  <c r="D135" s="1"/>
  <c r="F160"/>
  <c r="D160" s="1"/>
  <c r="D146"/>
  <c r="D147"/>
  <c r="D148"/>
  <c r="D149"/>
  <c r="D150"/>
  <c r="D151"/>
  <c r="D152"/>
  <c r="D153"/>
  <c r="D154"/>
  <c r="D145"/>
  <c r="I132" l="1"/>
  <c r="D101"/>
  <c r="D36" l="1"/>
  <c r="D30"/>
  <c r="I156"/>
  <c r="F156"/>
  <c r="H163"/>
  <c r="F163" s="1"/>
  <c r="D156" l="1"/>
  <c r="D100"/>
  <c r="F141"/>
  <c r="D125"/>
  <c r="I133" l="1"/>
  <c r="I134"/>
  <c r="I131"/>
  <c r="D144" l="1"/>
  <c r="D143"/>
  <c r="D142"/>
  <c r="D141"/>
  <c r="D140"/>
  <c r="E164" l="1"/>
  <c r="D164" s="1"/>
  <c r="D161" s="1"/>
  <c r="E163"/>
  <c r="D163" s="1"/>
  <c r="E162"/>
  <c r="F166"/>
  <c r="F165"/>
  <c r="F161" s="1"/>
  <c r="F164"/>
  <c r="I105"/>
  <c r="D105" s="1"/>
  <c r="I106"/>
  <c r="D106" s="1"/>
  <c r="I107"/>
  <c r="D107" s="1"/>
  <c r="I108"/>
  <c r="I109"/>
  <c r="D43"/>
  <c r="D162" l="1"/>
  <c r="D96" l="1"/>
  <c r="D97"/>
  <c r="D95"/>
  <c r="D103"/>
  <c r="D102"/>
  <c r="F159" l="1"/>
  <c r="F157"/>
  <c r="F158"/>
  <c r="D94"/>
  <c r="D159" l="1"/>
  <c r="I130"/>
  <c r="D117"/>
  <c r="D118"/>
  <c r="D119"/>
  <c r="D134" s="1"/>
  <c r="D116"/>
  <c r="D89"/>
  <c r="D90"/>
  <c r="D108" s="1"/>
  <c r="D91"/>
  <c r="D109" s="1"/>
  <c r="D88"/>
  <c r="I81"/>
  <c r="D81" s="1"/>
  <c r="I80"/>
  <c r="D80" s="1"/>
  <c r="I79"/>
  <c r="I78"/>
  <c r="I77"/>
  <c r="D44"/>
  <c r="D45"/>
  <c r="D42"/>
  <c r="D41"/>
  <c r="D25"/>
  <c r="D26"/>
  <c r="D27"/>
  <c r="D24"/>
  <c r="D23"/>
  <c r="D21"/>
  <c r="D20"/>
  <c r="D19"/>
  <c r="D17"/>
  <c r="D16"/>
  <c r="D54"/>
  <c r="D158" l="1"/>
  <c r="D133"/>
  <c r="D78"/>
  <c r="D55"/>
  <c r="D59"/>
  <c r="D60"/>
  <c r="D61"/>
  <c r="D65"/>
  <c r="D66"/>
  <c r="D67"/>
  <c r="D71"/>
  <c r="D72"/>
  <c r="D73"/>
  <c r="D157"/>
  <c r="I155"/>
  <c r="D155" s="1"/>
  <c r="D132"/>
  <c r="D131"/>
  <c r="D130"/>
  <c r="D79"/>
  <c r="D77"/>
  <c r="D53"/>
  <c r="D93" l="1"/>
  <c r="D87"/>
  <c r="D48"/>
  <c r="D31"/>
  <c r="D121"/>
  <c r="D123"/>
  <c r="D115"/>
  <c r="D99"/>
  <c r="D49"/>
  <c r="D47"/>
  <c r="D37"/>
  <c r="D35"/>
</calcChain>
</file>

<file path=xl/sharedStrings.xml><?xml version="1.0" encoding="utf-8"?>
<sst xmlns="http://schemas.openxmlformats.org/spreadsheetml/2006/main" count="109" uniqueCount="93">
  <si>
    <t xml:space="preserve">Направление мероприятия </t>
  </si>
  <si>
    <t xml:space="preserve">Срок исполнения </t>
  </si>
  <si>
    <t xml:space="preserve">Объём финансирования </t>
  </si>
  <si>
    <t>В том числе:</t>
  </si>
  <si>
    <t>Исполнители - ответственные за реализацию мероприятия</t>
  </si>
  <si>
    <t>Ожидаемые результаты</t>
  </si>
  <si>
    <t>Субвенции</t>
  </si>
  <si>
    <t>Собственные доходы:</t>
  </si>
  <si>
    <t>Внебюджетные средства</t>
  </si>
  <si>
    <t>Другие собственные  доходы</t>
  </si>
  <si>
    <t>Цель: Создание условий для повышения эффективности муниципального управления</t>
  </si>
  <si>
    <t>Задача: повышение эффективности деятельности органов местного самоуправления</t>
  </si>
  <si>
    <t>Мероприятия:</t>
  </si>
  <si>
    <t>1.1.</t>
  </si>
  <si>
    <t>Стимулирование, мотивация, повышение качества работы   муниципальных служащих</t>
  </si>
  <si>
    <t>1.2.</t>
  </si>
  <si>
    <t>Органы местного самоуправления, муниципальные казенные учреждения</t>
  </si>
  <si>
    <t>1.3.</t>
  </si>
  <si>
    <t>Обеспечение эффективного содержания и эксплуатации административного здания</t>
  </si>
  <si>
    <t>Повышение качества работы   муниципальных служащих</t>
  </si>
  <si>
    <t>1.4.</t>
  </si>
  <si>
    <t>1.5.</t>
  </si>
  <si>
    <t xml:space="preserve">Приобретение автотранспорта и расходы на подготовку к эксплуатации, приобретение оборудования (шлагбаумы)
</t>
  </si>
  <si>
    <t>Обновление автопарка, повышение антитеррористической защищенности</t>
  </si>
  <si>
    <t>1.6.</t>
  </si>
  <si>
    <t>Специальная оценка условий труда</t>
  </si>
  <si>
    <t>Обеспечение безопасности работников в процессе их трудовой деятельности и прав работников на рабочие места</t>
  </si>
  <si>
    <t>1.7.</t>
  </si>
  <si>
    <t>1.8.</t>
  </si>
  <si>
    <t>Улучшение качества предоставления государственных и муниципальных услуг</t>
  </si>
  <si>
    <t>Оказание  услуг по производству, выпуску и рапространению периодического официального печатного издания администрации ЗАТО г.Радужный Владимирской области "Радуга-информ", размещение информационного материала в "АиФ" и "Владимирские ведомости"</t>
  </si>
  <si>
    <t>Выпуск тиража и распространение печатного издания периодичностью 1 раз в неделю и размещение информационного материала в "АиФ" и "Владимирские ведомости"</t>
  </si>
  <si>
    <t>Обеспечение проведения выборов в органы местного самоуправления</t>
  </si>
  <si>
    <t>Проведение выборов в органы местного самоуправления</t>
  </si>
  <si>
    <t>Исполнение решений суда</t>
  </si>
  <si>
    <t>Исполнение полномочий органов местного самоуправления</t>
  </si>
  <si>
    <t>Реализаци перспективного направления экономического сотрудничества.</t>
  </si>
  <si>
    <t>2. Расходы на обеспечение деятельности центров органов местного самоуправления</t>
  </si>
  <si>
    <t>Цель: Создание условий для качественной деятельности центров органов местного самоуправления</t>
  </si>
  <si>
    <t>Задача: формирование эффективной системы взаимодействия центров органов местного самоуправления</t>
  </si>
  <si>
    <t>2.1.</t>
  </si>
  <si>
    <t>Расходы на обеспечение деятельности центров органов местного самоуправления (КУМИ)</t>
  </si>
  <si>
    <t>КУМИ</t>
  </si>
  <si>
    <t>Стимулирование, мотивация, повышение качества работы служащих</t>
  </si>
  <si>
    <t>2.2.</t>
  </si>
  <si>
    <t>Расходы на обеспечение деятельности центров органов местного самоуправления (ФУ)</t>
  </si>
  <si>
    <t>2.3.</t>
  </si>
  <si>
    <t>Расходы на обеспечение деятельности центров органов местного самоуправления (Администрация)</t>
  </si>
  <si>
    <t>ИТОГО по программе:</t>
  </si>
  <si>
    <t>МКУ "МФЦ" ЗАТО г.Радужный Владимирской области</t>
  </si>
  <si>
    <t>Участие в  экономическом форуме</t>
  </si>
  <si>
    <t>Индексация заработной платы муниципальных служащих и работников муниципальных казенных учреждений. Исполнение Указов Президента о доведении заработной платы согласно "Дорожных карт"</t>
  </si>
  <si>
    <t>4.   Мероприятия муниципальной программы "Развитие муниципальной службы и органов управления ЗАТО г.Радужный Владимирской области "</t>
  </si>
  <si>
    <t>1. Создание условий для развития муниципальной службы в муниципальном образовании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</si>
  <si>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</t>
  </si>
  <si>
    <t>МКУ "УАЗ" ЗАТО г.Радужный Владимирской области</t>
  </si>
  <si>
    <t>Администрация ЗАТО г.Радужный Владимирской области, Финансовое управление администрации ЗАТО г.Радужный Владимирской области, МКУ "УГОЧС", СНД, КУМИ, Управление образования, ККиС</t>
  </si>
  <si>
    <t>Администрация ЗАТО г.Радужный Владимирской области</t>
  </si>
  <si>
    <t>ТИК ЗАТО г.Радужный Владимирской области</t>
  </si>
  <si>
    <t>Финансовое управление администрации ЗАТО г.Радужный Владимирской области</t>
  </si>
  <si>
    <t>3. Создание условий для эффективного содержания административных зданий</t>
  </si>
  <si>
    <t>Задача: повышение эффективности содержания и эксплуатации административных зданий</t>
  </si>
  <si>
    <t>3.2.</t>
  </si>
  <si>
    <t>3.1.</t>
  </si>
  <si>
    <t>4. Создание условий для оказания государственных и муниципальных услуг</t>
  </si>
  <si>
    <t>Задача: повышение качества оказания государственных и муниципальных услуг</t>
  </si>
  <si>
    <t>4.1.</t>
  </si>
  <si>
    <t>Расходы на обеспечение деятельности  МФЦ</t>
  </si>
  <si>
    <t>Цель: создание условий для обеспечения эффективного содержания и эксплуатации административных зданий</t>
  </si>
  <si>
    <t xml:space="preserve">Цель: создание условий для улучшения качества оказания государственных и муниципальных услуг </t>
  </si>
  <si>
    <t>1.9.</t>
  </si>
  <si>
    <t>Поощрение ГРБС, добившихся высоких результатов использования бюджетных ассигнований и качества управления финансами</t>
  </si>
  <si>
    <t>Финансовое управление администрации ЗАТО г.Радужный Владимирской области, Управление образования</t>
  </si>
  <si>
    <t>ИТОГО по разделу 1:</t>
  </si>
  <si>
    <t>ИТОГО по разделу 2:</t>
  </si>
  <si>
    <t>ИТОГО по разделу 3:</t>
  </si>
  <si>
    <t>ИТОГО по разделу 4:</t>
  </si>
  <si>
    <t>Администрация ЗАТО г.Радужный Владимирской области ,Совет народных депутатов</t>
  </si>
  <si>
    <t>1.10.</t>
  </si>
  <si>
    <t>Разработка программы комплексного развития социальной инфраструктуры</t>
  </si>
  <si>
    <t>МКУ "ГКМХ"</t>
  </si>
  <si>
    <t>Полное удовлетворение перспективного спроса на коммунальные ресурсы при соблюдении на всем периоде нормативных требований по наличию резервов мощности</t>
  </si>
  <si>
    <t>Всего</t>
  </si>
  <si>
    <t>Субсидии, иные межбюджетные трансферты</t>
  </si>
  <si>
    <t>в том числе</t>
  </si>
  <si>
    <t>из федерального бюджета</t>
  </si>
  <si>
    <t>из областного бюджета</t>
  </si>
  <si>
    <t>СНД, Администрация ЗАТО г.Радужный Владимирской области, Финансовое управление администрации ЗАТО г.Радужный Владимирской области</t>
  </si>
  <si>
    <t xml:space="preserve">Единовременные выплаты, компенсационные выплаты муниципальным служащим, выборному должностному лицу местного самоуправления и депутатам городского Совета народных депутатов </t>
  </si>
  <si>
    <t xml:space="preserve">Приложение к программе                                                                                                                                                                                               "Развитие муниципальной службы и органов управления ЗАТО г. Радужный Владимрской области"
</t>
  </si>
  <si>
    <t>2017-2022 г.г.</t>
  </si>
  <si>
    <t>Соблюдение Положения об оплате труда выборного должностного лица местного самоуправления, депутатов городского Совета   народных   депутатов   ЗАТО                              г. Радужный    Владимирской    области, осуществляющих  свои  полномочия  на постоянной  основе  в  муниципальном образовании ЗАТО г. Радужный Владимирской области;  Соблюдение Решения № 2/11 от 06.02.2017 г. "Об утверждении Положения об оплате труда муниципальных служащих органов местного самоуправления муниципального образования ЗАТО                       г. Радужный Владимирской области" и трудового кодекса</t>
  </si>
  <si>
    <t>Пенсии за выслугу лет лицам, замещавшим муниципальные должности и должности муниципальной службы ЗАТО            г. Радужный Владимирской области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</si>
</sst>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8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0" borderId="0" xfId="0" applyFill="1"/>
    <xf numFmtId="0" fontId="1" fillId="2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4" fontId="1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justify" vertical="top" wrapText="1"/>
    </xf>
    <xf numFmtId="4" fontId="6" fillId="0" borderId="3" xfId="0" applyNumberFormat="1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justify" vertical="top" wrapText="1"/>
    </xf>
    <xf numFmtId="4" fontId="1" fillId="0" borderId="3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7" fillId="0" borderId="11" xfId="0" applyFont="1" applyFill="1" applyBorder="1"/>
    <xf numFmtId="0" fontId="7" fillId="0" borderId="9" xfId="0" applyFont="1" applyFill="1" applyBorder="1"/>
    <xf numFmtId="0" fontId="7" fillId="0" borderId="0" xfId="0" applyFont="1" applyFill="1" applyBorder="1"/>
    <xf numFmtId="0" fontId="7" fillId="0" borderId="8" xfId="0" applyFont="1" applyFill="1" applyBorder="1"/>
    <xf numFmtId="164" fontId="6" fillId="0" borderId="3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2" fontId="6" fillId="0" borderId="3" xfId="0" applyNumberFormat="1" applyFont="1" applyFill="1" applyBorder="1" applyAlignment="1">
      <alignment horizontal="center" wrapText="1"/>
    </xf>
    <xf numFmtId="0" fontId="0" fillId="2" borderId="0" xfId="0" applyFill="1"/>
    <xf numFmtId="0" fontId="3" fillId="0" borderId="0" xfId="0" applyFont="1" applyFill="1"/>
    <xf numFmtId="0" fontId="0" fillId="3" borderId="0" xfId="0" applyFill="1"/>
    <xf numFmtId="0" fontId="1" fillId="0" borderId="4" xfId="0" applyFont="1" applyFill="1" applyBorder="1" applyAlignment="1">
      <alignment horizontal="center" vertical="top" wrapText="1"/>
    </xf>
    <xf numFmtId="4" fontId="6" fillId="0" borderId="4" xfId="0" applyNumberFormat="1" applyFont="1" applyFill="1" applyBorder="1" applyAlignment="1">
      <alignment horizontal="justify" vertical="top" wrapText="1"/>
    </xf>
    <xf numFmtId="4" fontId="6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justify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 wrapText="1"/>
    </xf>
    <xf numFmtId="0" fontId="0" fillId="4" borderId="0" xfId="0" applyFill="1"/>
    <xf numFmtId="0" fontId="6" fillId="0" borderId="4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justify"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/>
    </xf>
    <xf numFmtId="0" fontId="7" fillId="0" borderId="10" xfId="0" applyFont="1" applyFill="1" applyBorder="1"/>
    <xf numFmtId="0" fontId="7" fillId="0" borderId="12" xfId="0" applyFont="1" applyFill="1" applyBorder="1"/>
    <xf numFmtId="0" fontId="0" fillId="0" borderId="3" xfId="0" applyFill="1" applyBorder="1"/>
    <xf numFmtId="0" fontId="2" fillId="0" borderId="0" xfId="0" applyFont="1" applyFill="1"/>
    <xf numFmtId="0" fontId="1" fillId="0" borderId="3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/>
    <xf numFmtId="0" fontId="1" fillId="0" borderId="3" xfId="0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7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6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2" fontId="6" fillId="0" borderId="3" xfId="0" applyNumberFormat="1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6" fillId="0" borderId="4" xfId="0" applyFont="1" applyFill="1" applyBorder="1" applyAlignment="1">
      <alignment horizontal="justify" vertical="top" wrapText="1"/>
    </xf>
    <xf numFmtId="0" fontId="6" fillId="0" borderId="5" xfId="0" applyFont="1" applyFill="1" applyBorder="1" applyAlignment="1">
      <alignment horizontal="justify" vertical="top" wrapText="1"/>
    </xf>
    <xf numFmtId="0" fontId="6" fillId="0" borderId="6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0" fontId="5" fillId="2" borderId="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/>
    <xf numFmtId="0" fontId="7" fillId="0" borderId="11" xfId="0" applyFont="1" applyFill="1" applyBorder="1" applyAlignment="1"/>
    <xf numFmtId="0" fontId="7" fillId="0" borderId="12" xfId="0" applyFont="1" applyFill="1" applyBorder="1" applyAlignment="1"/>
    <xf numFmtId="0" fontId="6" fillId="0" borderId="3" xfId="0" applyFont="1" applyFill="1" applyBorder="1" applyAlignment="1">
      <alignment vertical="top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7" fillId="0" borderId="7" xfId="0" applyFont="1" applyFill="1" applyBorder="1" applyAlignment="1"/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5" xfId="0" applyNumberFormat="1" applyFont="1" applyFill="1" applyBorder="1" applyAlignment="1">
      <alignment horizontal="left" vertical="top" wrapText="1"/>
    </xf>
    <xf numFmtId="4" fontId="1" fillId="0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1"/>
  <sheetViews>
    <sheetView tabSelected="1" view="pageBreakPreview" zoomScale="60" zoomScaleNormal="70" zoomScalePageLayoutView="75" workbookViewId="0">
      <selection activeCell="B23" sqref="B23:B28"/>
    </sheetView>
  </sheetViews>
  <sheetFormatPr defaultRowHeight="18.75"/>
  <cols>
    <col min="1" max="1" width="6" customWidth="1"/>
    <col min="2" max="2" width="69.28515625" customWidth="1"/>
    <col min="3" max="3" width="17.28515625" customWidth="1"/>
    <col min="4" max="4" width="23.28515625" style="2" customWidth="1"/>
    <col min="5" max="5" width="20.42578125" customWidth="1"/>
    <col min="6" max="7" width="17.5703125" customWidth="1"/>
    <col min="8" max="8" width="21" customWidth="1"/>
    <col min="9" max="9" width="23.42578125" customWidth="1"/>
    <col min="10" max="10" width="19.85546875" customWidth="1"/>
    <col min="11" max="11" width="50.140625" style="1" customWidth="1"/>
    <col min="12" max="12" width="50.5703125" style="1" customWidth="1"/>
    <col min="13" max="13" width="0.28515625" customWidth="1"/>
    <col min="14" max="14" width="11.42578125" customWidth="1"/>
    <col min="15" max="15" width="24" customWidth="1"/>
  </cols>
  <sheetData>
    <row r="1" spans="1:12" ht="94.5" customHeight="1">
      <c r="A1" s="6"/>
      <c r="B1" s="6"/>
      <c r="C1" s="6"/>
      <c r="D1" s="6"/>
      <c r="E1" s="6"/>
      <c r="F1" s="6"/>
      <c r="G1" s="75" t="s">
        <v>89</v>
      </c>
      <c r="H1" s="75"/>
      <c r="I1" s="75"/>
      <c r="J1" s="75"/>
      <c r="K1" s="75"/>
      <c r="L1" s="75"/>
    </row>
    <row r="2" spans="1:12" ht="18.75" customHeight="1">
      <c r="I2" s="82"/>
      <c r="J2" s="82"/>
      <c r="K2" s="82"/>
      <c r="L2" s="82"/>
    </row>
    <row r="3" spans="1:12" ht="18.75" customHeight="1">
      <c r="I3" s="7"/>
      <c r="J3" s="7"/>
      <c r="K3" s="7"/>
      <c r="L3" s="7"/>
    </row>
    <row r="4" spans="1:12" ht="22.5">
      <c r="A4" s="83" t="s">
        <v>52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</row>
    <row r="5" spans="1:12">
      <c r="A5" s="3"/>
      <c r="B5" s="3"/>
      <c r="C5" s="3"/>
      <c r="D5" s="4"/>
      <c r="E5" s="3"/>
      <c r="F5" s="5"/>
      <c r="G5" s="5"/>
      <c r="H5" s="3"/>
      <c r="I5" s="3"/>
      <c r="J5" s="3"/>
      <c r="K5" s="3"/>
      <c r="L5" s="3"/>
    </row>
    <row r="6" spans="1:12">
      <c r="A6" s="84"/>
      <c r="B6" s="84" t="s">
        <v>0</v>
      </c>
      <c r="C6" s="84" t="s">
        <v>1</v>
      </c>
      <c r="D6" s="84" t="s">
        <v>2</v>
      </c>
      <c r="E6" s="84" t="s">
        <v>3</v>
      </c>
      <c r="F6" s="84"/>
      <c r="G6" s="84"/>
      <c r="H6" s="84"/>
      <c r="I6" s="84"/>
      <c r="J6" s="84" t="s">
        <v>8</v>
      </c>
      <c r="K6" s="84" t="s">
        <v>4</v>
      </c>
      <c r="L6" s="84" t="s">
        <v>5</v>
      </c>
    </row>
    <row r="7" spans="1:12" ht="15.75" customHeight="1">
      <c r="A7" s="84"/>
      <c r="B7" s="84"/>
      <c r="C7" s="84"/>
      <c r="D7" s="84"/>
      <c r="E7" s="84" t="s">
        <v>6</v>
      </c>
      <c r="F7" s="84" t="s">
        <v>7</v>
      </c>
      <c r="G7" s="84"/>
      <c r="H7" s="84"/>
      <c r="I7" s="84"/>
      <c r="J7" s="84"/>
      <c r="K7" s="84"/>
      <c r="L7" s="84"/>
    </row>
    <row r="8" spans="1:12">
      <c r="A8" s="84"/>
      <c r="B8" s="84"/>
      <c r="C8" s="84"/>
      <c r="D8" s="84"/>
      <c r="E8" s="84"/>
      <c r="F8" s="84" t="s">
        <v>83</v>
      </c>
      <c r="G8" s="84"/>
      <c r="H8" s="84"/>
      <c r="I8" s="84" t="s">
        <v>9</v>
      </c>
      <c r="J8" s="84"/>
      <c r="K8" s="84"/>
      <c r="L8" s="84"/>
    </row>
    <row r="9" spans="1:12">
      <c r="A9" s="84"/>
      <c r="B9" s="84"/>
      <c r="C9" s="84"/>
      <c r="D9" s="84"/>
      <c r="E9" s="84"/>
      <c r="F9" s="84" t="s">
        <v>82</v>
      </c>
      <c r="G9" s="84" t="s">
        <v>84</v>
      </c>
      <c r="H9" s="84"/>
      <c r="I9" s="84"/>
      <c r="J9" s="84"/>
      <c r="K9" s="84"/>
      <c r="L9" s="84"/>
    </row>
    <row r="10" spans="1:12" ht="56.25">
      <c r="A10" s="84"/>
      <c r="B10" s="84"/>
      <c r="C10" s="84"/>
      <c r="D10" s="84"/>
      <c r="E10" s="84"/>
      <c r="F10" s="84"/>
      <c r="G10" s="42" t="s">
        <v>85</v>
      </c>
      <c r="H10" s="42" t="s">
        <v>86</v>
      </c>
      <c r="I10" s="84"/>
      <c r="J10" s="84"/>
      <c r="K10" s="84"/>
      <c r="L10" s="84"/>
    </row>
    <row r="11" spans="1:12">
      <c r="A11" s="46">
        <v>1</v>
      </c>
      <c r="B11" s="44">
        <v>2</v>
      </c>
      <c r="C11" s="44">
        <v>3</v>
      </c>
      <c r="D11" s="44">
        <v>4</v>
      </c>
      <c r="E11" s="44">
        <v>5</v>
      </c>
      <c r="F11" s="44">
        <v>6</v>
      </c>
      <c r="G11" s="44">
        <v>7</v>
      </c>
      <c r="H11" s="44">
        <v>8</v>
      </c>
      <c r="I11" s="44">
        <v>9</v>
      </c>
      <c r="J11" s="44">
        <v>10</v>
      </c>
      <c r="K11" s="44">
        <v>11</v>
      </c>
      <c r="L11" s="44">
        <v>12</v>
      </c>
    </row>
    <row r="12" spans="1:12">
      <c r="A12" s="56" t="s">
        <v>53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8"/>
    </row>
    <row r="13" spans="1:12">
      <c r="A13" s="59" t="s">
        <v>10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1"/>
    </row>
    <row r="14" spans="1:12">
      <c r="A14" s="59" t="s">
        <v>11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1"/>
    </row>
    <row r="15" spans="1:12">
      <c r="A15" s="59" t="s">
        <v>12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12" ht="24" customHeight="1">
      <c r="A16" s="62" t="s">
        <v>13</v>
      </c>
      <c r="B16" s="65" t="s">
        <v>92</v>
      </c>
      <c r="C16" s="39">
        <v>2017</v>
      </c>
      <c r="D16" s="8">
        <f>I16+F16+E16</f>
        <v>1159908.72</v>
      </c>
      <c r="E16" s="22"/>
      <c r="F16" s="22"/>
      <c r="G16" s="22"/>
      <c r="H16" s="43"/>
      <c r="I16" s="43">
        <v>1159908.72</v>
      </c>
      <c r="J16" s="44"/>
      <c r="K16" s="65" t="s">
        <v>54</v>
      </c>
      <c r="L16" s="65" t="s">
        <v>14</v>
      </c>
    </row>
    <row r="17" spans="1:12" ht="15" customHeight="1">
      <c r="A17" s="63"/>
      <c r="B17" s="66"/>
      <c r="C17" s="79">
        <v>2018</v>
      </c>
      <c r="D17" s="80">
        <f>I17+F17+E17</f>
        <v>1634008.7</v>
      </c>
      <c r="E17" s="71"/>
      <c r="F17" s="71"/>
      <c r="G17" s="71"/>
      <c r="H17" s="95"/>
      <c r="I17" s="95">
        <v>1634008.7</v>
      </c>
      <c r="J17" s="96"/>
      <c r="K17" s="66"/>
      <c r="L17" s="66"/>
    </row>
    <row r="18" spans="1:12" ht="15" customHeight="1">
      <c r="A18" s="63"/>
      <c r="B18" s="66"/>
      <c r="C18" s="79"/>
      <c r="D18" s="81"/>
      <c r="E18" s="71"/>
      <c r="F18" s="71"/>
      <c r="G18" s="71"/>
      <c r="H18" s="95"/>
      <c r="I18" s="95"/>
      <c r="J18" s="96"/>
      <c r="K18" s="66"/>
      <c r="L18" s="66"/>
    </row>
    <row r="19" spans="1:12" s="2" customFormat="1" ht="42.6" customHeight="1">
      <c r="A19" s="63"/>
      <c r="B19" s="66"/>
      <c r="C19" s="39">
        <v>2019</v>
      </c>
      <c r="D19" s="8">
        <f>I19+F19+E19</f>
        <v>1719464.72</v>
      </c>
      <c r="E19" s="38"/>
      <c r="F19" s="38"/>
      <c r="G19" s="38"/>
      <c r="H19" s="9"/>
      <c r="I19" s="43">
        <v>1719464.72</v>
      </c>
      <c r="J19" s="44"/>
      <c r="K19" s="66"/>
      <c r="L19" s="66"/>
    </row>
    <row r="20" spans="1:12" s="23" customFormat="1" ht="42.6" customHeight="1">
      <c r="A20" s="63"/>
      <c r="B20" s="66"/>
      <c r="C20" s="39">
        <v>2020</v>
      </c>
      <c r="D20" s="8">
        <f>I20+F20+E20</f>
        <v>1758000</v>
      </c>
      <c r="E20" s="38"/>
      <c r="F20" s="38"/>
      <c r="G20" s="38"/>
      <c r="H20" s="9"/>
      <c r="I20" s="43">
        <v>1758000</v>
      </c>
      <c r="J20" s="44"/>
      <c r="K20" s="66"/>
      <c r="L20" s="66"/>
    </row>
    <row r="21" spans="1:12" ht="42.6" customHeight="1">
      <c r="A21" s="63"/>
      <c r="B21" s="66"/>
      <c r="C21" s="39">
        <v>2021</v>
      </c>
      <c r="D21" s="8">
        <f>I21+F21+E21</f>
        <v>1758000</v>
      </c>
      <c r="E21" s="38"/>
      <c r="F21" s="38"/>
      <c r="G21" s="38"/>
      <c r="H21" s="9"/>
      <c r="I21" s="43">
        <v>1758000</v>
      </c>
      <c r="J21" s="44"/>
      <c r="K21" s="66"/>
      <c r="L21" s="66"/>
    </row>
    <row r="22" spans="1:12" s="25" customFormat="1" ht="42.6" customHeight="1">
      <c r="A22" s="64"/>
      <c r="B22" s="67"/>
      <c r="C22" s="39">
        <v>2022</v>
      </c>
      <c r="D22" s="8">
        <f>I22+F22+E22</f>
        <v>1758000</v>
      </c>
      <c r="E22" s="38"/>
      <c r="F22" s="38"/>
      <c r="G22" s="38"/>
      <c r="H22" s="9"/>
      <c r="I22" s="43">
        <v>1758000</v>
      </c>
      <c r="J22" s="44"/>
      <c r="K22" s="67"/>
      <c r="L22" s="67"/>
    </row>
    <row r="23" spans="1:12">
      <c r="A23" s="62" t="s">
        <v>15</v>
      </c>
      <c r="B23" s="65" t="s">
        <v>51</v>
      </c>
      <c r="C23" s="39">
        <v>2017</v>
      </c>
      <c r="D23" s="8">
        <f>E23+F23+I23</f>
        <v>249742.41</v>
      </c>
      <c r="E23" s="10"/>
      <c r="F23" s="10"/>
      <c r="G23" s="10"/>
      <c r="H23" s="9"/>
      <c r="I23" s="43">
        <v>249742.41</v>
      </c>
      <c r="J23" s="10"/>
      <c r="K23" s="65" t="s">
        <v>16</v>
      </c>
      <c r="L23" s="76" t="s">
        <v>14</v>
      </c>
    </row>
    <row r="24" spans="1:12">
      <c r="A24" s="63"/>
      <c r="B24" s="66"/>
      <c r="C24" s="39">
        <v>2018</v>
      </c>
      <c r="D24" s="8">
        <f>I24+F24+E24</f>
        <v>0</v>
      </c>
      <c r="E24" s="10"/>
      <c r="F24" s="10"/>
      <c r="G24" s="10"/>
      <c r="H24" s="9"/>
      <c r="I24" s="43">
        <v>0</v>
      </c>
      <c r="J24" s="10"/>
      <c r="K24" s="66"/>
      <c r="L24" s="77"/>
    </row>
    <row r="25" spans="1:12" s="2" customFormat="1" ht="29.25" customHeight="1">
      <c r="A25" s="63"/>
      <c r="B25" s="66"/>
      <c r="C25" s="39">
        <v>2019</v>
      </c>
      <c r="D25" s="8">
        <f t="shared" ref="D25:D28" si="0">I25+F25+E25</f>
        <v>5348198.78</v>
      </c>
      <c r="E25" s="10"/>
      <c r="F25" s="10"/>
      <c r="G25" s="10"/>
      <c r="H25" s="9"/>
      <c r="I25" s="43">
        <v>5348198.78</v>
      </c>
      <c r="J25" s="10"/>
      <c r="K25" s="66"/>
      <c r="L25" s="77"/>
    </row>
    <row r="26" spans="1:12" ht="40.700000000000003" customHeight="1">
      <c r="A26" s="63"/>
      <c r="B26" s="66"/>
      <c r="C26" s="39">
        <v>2020</v>
      </c>
      <c r="D26" s="8">
        <f t="shared" si="0"/>
        <v>0</v>
      </c>
      <c r="E26" s="10"/>
      <c r="F26" s="10"/>
      <c r="G26" s="10"/>
      <c r="H26" s="9"/>
      <c r="I26" s="43">
        <v>0</v>
      </c>
      <c r="J26" s="10"/>
      <c r="K26" s="66"/>
      <c r="L26" s="77"/>
    </row>
    <row r="27" spans="1:12" ht="40.700000000000003" customHeight="1">
      <c r="A27" s="63"/>
      <c r="B27" s="66"/>
      <c r="C27" s="39">
        <v>2021</v>
      </c>
      <c r="D27" s="8">
        <f t="shared" si="0"/>
        <v>0</v>
      </c>
      <c r="E27" s="10"/>
      <c r="F27" s="10"/>
      <c r="G27" s="10"/>
      <c r="H27" s="9"/>
      <c r="I27" s="43">
        <v>0</v>
      </c>
      <c r="J27" s="10"/>
      <c r="K27" s="66"/>
      <c r="L27" s="77"/>
    </row>
    <row r="28" spans="1:12" s="25" customFormat="1" ht="40.700000000000003" customHeight="1">
      <c r="A28" s="64"/>
      <c r="B28" s="67"/>
      <c r="C28" s="39">
        <v>2022</v>
      </c>
      <c r="D28" s="8">
        <f t="shared" si="0"/>
        <v>0</v>
      </c>
      <c r="E28" s="10"/>
      <c r="F28" s="10"/>
      <c r="G28" s="10"/>
      <c r="H28" s="9"/>
      <c r="I28" s="43">
        <v>0</v>
      </c>
      <c r="J28" s="10"/>
      <c r="K28" s="67"/>
      <c r="L28" s="78"/>
    </row>
    <row r="29" spans="1:12" ht="15.75" customHeight="1">
      <c r="A29" s="62" t="s">
        <v>17</v>
      </c>
      <c r="B29" s="65" t="s">
        <v>25</v>
      </c>
      <c r="C29" s="39">
        <v>2017</v>
      </c>
      <c r="D29" s="8">
        <v>0</v>
      </c>
      <c r="E29" s="10"/>
      <c r="F29" s="10"/>
      <c r="G29" s="10"/>
      <c r="H29" s="43"/>
      <c r="I29" s="43">
        <v>0</v>
      </c>
      <c r="J29" s="10"/>
      <c r="K29" s="68" t="s">
        <v>56</v>
      </c>
      <c r="L29" s="65" t="s">
        <v>26</v>
      </c>
    </row>
    <row r="30" spans="1:12">
      <c r="A30" s="63"/>
      <c r="B30" s="66"/>
      <c r="C30" s="39">
        <v>2018</v>
      </c>
      <c r="D30" s="8">
        <f>E30+H30+I30</f>
        <v>0</v>
      </c>
      <c r="E30" s="10"/>
      <c r="F30" s="10"/>
      <c r="G30" s="10"/>
      <c r="H30" s="43"/>
      <c r="I30" s="43">
        <v>0</v>
      </c>
      <c r="J30" s="10"/>
      <c r="K30" s="69"/>
      <c r="L30" s="66"/>
    </row>
    <row r="31" spans="1:12" ht="31.5" customHeight="1">
      <c r="A31" s="63"/>
      <c r="B31" s="66"/>
      <c r="C31" s="39">
        <v>2019</v>
      </c>
      <c r="D31" s="8">
        <f>E31+H31+I31</f>
        <v>0</v>
      </c>
      <c r="E31" s="10"/>
      <c r="F31" s="10"/>
      <c r="G31" s="10"/>
      <c r="H31" s="43"/>
      <c r="I31" s="43">
        <v>0</v>
      </c>
      <c r="J31" s="10"/>
      <c r="K31" s="69"/>
      <c r="L31" s="66"/>
    </row>
    <row r="32" spans="1:12" ht="39" customHeight="1">
      <c r="A32" s="63"/>
      <c r="B32" s="66"/>
      <c r="C32" s="39">
        <v>2020</v>
      </c>
      <c r="D32" s="8">
        <v>0</v>
      </c>
      <c r="E32" s="10"/>
      <c r="F32" s="10"/>
      <c r="G32" s="10"/>
      <c r="H32" s="43"/>
      <c r="I32" s="43">
        <v>0</v>
      </c>
      <c r="J32" s="10"/>
      <c r="K32" s="69"/>
      <c r="L32" s="66"/>
    </row>
    <row r="33" spans="1:12" ht="39" customHeight="1">
      <c r="A33" s="63"/>
      <c r="B33" s="66"/>
      <c r="C33" s="39">
        <v>2021</v>
      </c>
      <c r="D33" s="8">
        <v>0</v>
      </c>
      <c r="E33" s="10"/>
      <c r="F33" s="10"/>
      <c r="G33" s="10"/>
      <c r="H33" s="43"/>
      <c r="I33" s="43">
        <v>0</v>
      </c>
      <c r="J33" s="10"/>
      <c r="K33" s="69"/>
      <c r="L33" s="66"/>
    </row>
    <row r="34" spans="1:12" s="25" customFormat="1" ht="39" customHeight="1">
      <c r="A34" s="64"/>
      <c r="B34" s="67"/>
      <c r="C34" s="39">
        <v>2022</v>
      </c>
      <c r="D34" s="8">
        <f>I34</f>
        <v>0</v>
      </c>
      <c r="E34" s="10"/>
      <c r="F34" s="10"/>
      <c r="G34" s="10"/>
      <c r="H34" s="43"/>
      <c r="I34" s="43">
        <v>0</v>
      </c>
      <c r="J34" s="10"/>
      <c r="K34" s="70"/>
      <c r="L34" s="67"/>
    </row>
    <row r="35" spans="1:12">
      <c r="A35" s="62" t="s">
        <v>20</v>
      </c>
      <c r="B35" s="65" t="s">
        <v>88</v>
      </c>
      <c r="C35" s="39">
        <v>2017</v>
      </c>
      <c r="D35" s="8">
        <f>I35+H35+E35</f>
        <v>0</v>
      </c>
      <c r="E35" s="10"/>
      <c r="F35" s="10"/>
      <c r="G35" s="10"/>
      <c r="H35" s="43"/>
      <c r="I35" s="43">
        <v>0</v>
      </c>
      <c r="J35" s="10"/>
      <c r="K35" s="68" t="s">
        <v>87</v>
      </c>
      <c r="L35" s="65" t="s">
        <v>91</v>
      </c>
    </row>
    <row r="36" spans="1:12">
      <c r="A36" s="63"/>
      <c r="B36" s="66"/>
      <c r="C36" s="39">
        <v>2018</v>
      </c>
      <c r="D36" s="8">
        <f>I36</f>
        <v>53907.48</v>
      </c>
      <c r="E36" s="10"/>
      <c r="F36" s="10"/>
      <c r="G36" s="10"/>
      <c r="H36" s="43"/>
      <c r="I36" s="43">
        <v>53907.48</v>
      </c>
      <c r="J36" s="10"/>
      <c r="K36" s="69"/>
      <c r="L36" s="66"/>
    </row>
    <row r="37" spans="1:12" ht="186.75" customHeight="1">
      <c r="A37" s="63"/>
      <c r="B37" s="66"/>
      <c r="C37" s="39">
        <v>2019</v>
      </c>
      <c r="D37" s="8">
        <f t="shared" ref="D37:D49" si="1">I37+H37+E37</f>
        <v>0</v>
      </c>
      <c r="E37" s="10"/>
      <c r="F37" s="10"/>
      <c r="G37" s="10"/>
      <c r="H37" s="43"/>
      <c r="I37" s="43">
        <v>0</v>
      </c>
      <c r="J37" s="10"/>
      <c r="K37" s="69"/>
      <c r="L37" s="66"/>
    </row>
    <row r="38" spans="1:12" ht="34.5" customHeight="1">
      <c r="A38" s="63"/>
      <c r="B38" s="66"/>
      <c r="C38" s="39">
        <v>2020</v>
      </c>
      <c r="D38" s="8">
        <v>0</v>
      </c>
      <c r="E38" s="10"/>
      <c r="F38" s="10"/>
      <c r="G38" s="10"/>
      <c r="H38" s="43"/>
      <c r="I38" s="43">
        <v>0</v>
      </c>
      <c r="J38" s="10"/>
      <c r="K38" s="69"/>
      <c r="L38" s="66"/>
    </row>
    <row r="39" spans="1:12" ht="41.25" customHeight="1">
      <c r="A39" s="63"/>
      <c r="B39" s="66"/>
      <c r="C39" s="39">
        <v>2021</v>
      </c>
      <c r="D39" s="8">
        <v>0</v>
      </c>
      <c r="E39" s="10"/>
      <c r="F39" s="10"/>
      <c r="G39" s="10"/>
      <c r="H39" s="43"/>
      <c r="I39" s="43">
        <v>0</v>
      </c>
      <c r="J39" s="10"/>
      <c r="K39" s="69"/>
      <c r="L39" s="66"/>
    </row>
    <row r="40" spans="1:12" s="25" customFormat="1" ht="24.75" customHeight="1">
      <c r="A40" s="64"/>
      <c r="B40" s="67"/>
      <c r="C40" s="39">
        <v>2022</v>
      </c>
      <c r="D40" s="8">
        <v>0</v>
      </c>
      <c r="E40" s="10"/>
      <c r="F40" s="10"/>
      <c r="G40" s="10"/>
      <c r="H40" s="43"/>
      <c r="I40" s="43">
        <v>0</v>
      </c>
      <c r="J40" s="10"/>
      <c r="K40" s="70"/>
      <c r="L40" s="67"/>
    </row>
    <row r="41" spans="1:12">
      <c r="A41" s="62" t="s">
        <v>21</v>
      </c>
      <c r="B41" s="65" t="s">
        <v>30</v>
      </c>
      <c r="C41" s="39">
        <v>2017</v>
      </c>
      <c r="D41" s="8">
        <f>I41+F41+E41</f>
        <v>1988772.32</v>
      </c>
      <c r="E41" s="11"/>
      <c r="F41" s="11"/>
      <c r="G41" s="11"/>
      <c r="H41" s="12"/>
      <c r="I41" s="43">
        <v>1988772.32</v>
      </c>
      <c r="J41" s="11"/>
      <c r="K41" s="68" t="s">
        <v>77</v>
      </c>
      <c r="L41" s="65" t="s">
        <v>31</v>
      </c>
    </row>
    <row r="42" spans="1:12" ht="22.9" customHeight="1">
      <c r="A42" s="63"/>
      <c r="B42" s="66"/>
      <c r="C42" s="39">
        <v>2018</v>
      </c>
      <c r="D42" s="8">
        <f>I42+F42+E42</f>
        <v>2692319.15</v>
      </c>
      <c r="E42" s="44"/>
      <c r="F42" s="44"/>
      <c r="G42" s="44"/>
      <c r="H42" s="43"/>
      <c r="I42" s="43">
        <v>2692319.15</v>
      </c>
      <c r="J42" s="44"/>
      <c r="K42" s="69"/>
      <c r="L42" s="66"/>
    </row>
    <row r="43" spans="1:12" s="2" customFormat="1" ht="41.25" customHeight="1">
      <c r="A43" s="63"/>
      <c r="B43" s="66"/>
      <c r="C43" s="39">
        <v>2019</v>
      </c>
      <c r="D43" s="8">
        <f>I43</f>
        <v>2635000</v>
      </c>
      <c r="E43" s="11"/>
      <c r="F43" s="11"/>
      <c r="G43" s="11"/>
      <c r="H43" s="12"/>
      <c r="I43" s="43">
        <v>2635000</v>
      </c>
      <c r="J43" s="11"/>
      <c r="K43" s="69"/>
      <c r="L43" s="66"/>
    </row>
    <row r="44" spans="1:12" ht="27.75" customHeight="1">
      <c r="A44" s="63"/>
      <c r="B44" s="66"/>
      <c r="C44" s="39">
        <v>2020</v>
      </c>
      <c r="D44" s="8">
        <f t="shared" ref="D44:D46" si="2">I44+F44+E44</f>
        <v>3000000</v>
      </c>
      <c r="E44" s="11"/>
      <c r="F44" s="11"/>
      <c r="G44" s="11"/>
      <c r="H44" s="12"/>
      <c r="I44" s="43">
        <v>3000000</v>
      </c>
      <c r="J44" s="11"/>
      <c r="K44" s="69"/>
      <c r="L44" s="66"/>
    </row>
    <row r="45" spans="1:12" ht="29.25" customHeight="1">
      <c r="A45" s="63"/>
      <c r="B45" s="66"/>
      <c r="C45" s="39">
        <v>2021</v>
      </c>
      <c r="D45" s="8">
        <f t="shared" si="2"/>
        <v>3000000</v>
      </c>
      <c r="E45" s="11"/>
      <c r="F45" s="11"/>
      <c r="G45" s="11"/>
      <c r="H45" s="12"/>
      <c r="I45" s="43">
        <v>3000000</v>
      </c>
      <c r="J45" s="11"/>
      <c r="K45" s="69"/>
      <c r="L45" s="66"/>
    </row>
    <row r="46" spans="1:12" s="25" customFormat="1" ht="29.25" customHeight="1">
      <c r="A46" s="64"/>
      <c r="B46" s="67"/>
      <c r="C46" s="39">
        <v>2022</v>
      </c>
      <c r="D46" s="8">
        <f t="shared" si="2"/>
        <v>3000000</v>
      </c>
      <c r="E46" s="11"/>
      <c r="F46" s="11"/>
      <c r="G46" s="11"/>
      <c r="H46" s="12"/>
      <c r="I46" s="43">
        <v>3000000</v>
      </c>
      <c r="J46" s="11"/>
      <c r="K46" s="70"/>
      <c r="L46" s="67"/>
    </row>
    <row r="47" spans="1:12" ht="18" customHeight="1">
      <c r="A47" s="62" t="s">
        <v>24</v>
      </c>
      <c r="B47" s="65" t="s">
        <v>32</v>
      </c>
      <c r="C47" s="39">
        <v>2017</v>
      </c>
      <c r="D47" s="8">
        <f t="shared" si="1"/>
        <v>0</v>
      </c>
      <c r="E47" s="11"/>
      <c r="F47" s="11"/>
      <c r="G47" s="11"/>
      <c r="H47" s="12"/>
      <c r="I47" s="43">
        <v>0</v>
      </c>
      <c r="J47" s="11"/>
      <c r="K47" s="68" t="s">
        <v>58</v>
      </c>
      <c r="L47" s="65" t="s">
        <v>33</v>
      </c>
    </row>
    <row r="48" spans="1:12" ht="19.5" customHeight="1">
      <c r="A48" s="63"/>
      <c r="B48" s="66"/>
      <c r="C48" s="39">
        <v>2018</v>
      </c>
      <c r="D48" s="8">
        <f t="shared" si="1"/>
        <v>0</v>
      </c>
      <c r="E48" s="11"/>
      <c r="F48" s="11"/>
      <c r="G48" s="11"/>
      <c r="H48" s="12"/>
      <c r="I48" s="43">
        <v>0</v>
      </c>
      <c r="J48" s="11"/>
      <c r="K48" s="69"/>
      <c r="L48" s="66"/>
    </row>
    <row r="49" spans="1:12" ht="22.5" customHeight="1">
      <c r="A49" s="63"/>
      <c r="B49" s="66"/>
      <c r="C49" s="39">
        <v>2019</v>
      </c>
      <c r="D49" s="8">
        <f t="shared" si="1"/>
        <v>0</v>
      </c>
      <c r="E49" s="11"/>
      <c r="F49" s="11"/>
      <c r="G49" s="11"/>
      <c r="H49" s="12"/>
      <c r="I49" s="43">
        <v>0</v>
      </c>
      <c r="J49" s="11"/>
      <c r="K49" s="69"/>
      <c r="L49" s="66"/>
    </row>
    <row r="50" spans="1:12" ht="22.5" customHeight="1">
      <c r="A50" s="63"/>
      <c r="B50" s="66"/>
      <c r="C50" s="39">
        <v>2020</v>
      </c>
      <c r="D50" s="8">
        <v>0</v>
      </c>
      <c r="E50" s="11"/>
      <c r="F50" s="11"/>
      <c r="G50" s="11"/>
      <c r="H50" s="12"/>
      <c r="I50" s="43">
        <v>0</v>
      </c>
      <c r="J50" s="11"/>
      <c r="K50" s="69"/>
      <c r="L50" s="66"/>
    </row>
    <row r="51" spans="1:12" ht="22.5" customHeight="1">
      <c r="A51" s="63"/>
      <c r="B51" s="66"/>
      <c r="C51" s="39">
        <v>2021</v>
      </c>
      <c r="D51" s="8">
        <v>0</v>
      </c>
      <c r="E51" s="11"/>
      <c r="F51" s="11"/>
      <c r="G51" s="11"/>
      <c r="H51" s="12"/>
      <c r="I51" s="43">
        <v>0</v>
      </c>
      <c r="J51" s="11"/>
      <c r="K51" s="69"/>
      <c r="L51" s="66"/>
    </row>
    <row r="52" spans="1:12" s="25" customFormat="1" ht="22.5" customHeight="1">
      <c r="A52" s="64"/>
      <c r="B52" s="67"/>
      <c r="C52" s="39">
        <v>2022</v>
      </c>
      <c r="D52" s="8">
        <f>I52</f>
        <v>0</v>
      </c>
      <c r="E52" s="11"/>
      <c r="F52" s="11"/>
      <c r="G52" s="11"/>
      <c r="H52" s="12"/>
      <c r="I52" s="43">
        <v>0</v>
      </c>
      <c r="J52" s="11"/>
      <c r="K52" s="70"/>
      <c r="L52" s="67"/>
    </row>
    <row r="53" spans="1:12" ht="19.5" customHeight="1">
      <c r="A53" s="62" t="s">
        <v>27</v>
      </c>
      <c r="B53" s="65" t="s">
        <v>34</v>
      </c>
      <c r="C53" s="39">
        <v>2017</v>
      </c>
      <c r="D53" s="8">
        <f>E53+H53+I53</f>
        <v>25250</v>
      </c>
      <c r="E53" s="11"/>
      <c r="F53" s="11"/>
      <c r="G53" s="11"/>
      <c r="H53" s="12"/>
      <c r="I53" s="43">
        <v>25250</v>
      </c>
      <c r="J53" s="11"/>
      <c r="K53" s="68" t="s">
        <v>57</v>
      </c>
      <c r="L53" s="65" t="s">
        <v>35</v>
      </c>
    </row>
    <row r="54" spans="1:12" ht="19.5" customHeight="1">
      <c r="A54" s="63"/>
      <c r="B54" s="66"/>
      <c r="C54" s="39">
        <v>2018</v>
      </c>
      <c r="D54" s="8">
        <f>E54+H54+I54</f>
        <v>83100</v>
      </c>
      <c r="E54" s="11"/>
      <c r="F54" s="11"/>
      <c r="G54" s="11"/>
      <c r="H54" s="12"/>
      <c r="I54" s="43">
        <v>83100</v>
      </c>
      <c r="J54" s="11"/>
      <c r="K54" s="69"/>
      <c r="L54" s="66"/>
    </row>
    <row r="55" spans="1:12" ht="19.5" customHeight="1">
      <c r="A55" s="63"/>
      <c r="B55" s="66"/>
      <c r="C55" s="39">
        <v>2019</v>
      </c>
      <c r="D55" s="8">
        <f t="shared" ref="D55:D73" si="3">E55+H55+I55</f>
        <v>0</v>
      </c>
      <c r="E55" s="11"/>
      <c r="F55" s="11"/>
      <c r="G55" s="11"/>
      <c r="H55" s="12"/>
      <c r="I55" s="43">
        <v>0</v>
      </c>
      <c r="J55" s="11"/>
      <c r="K55" s="69"/>
      <c r="L55" s="66"/>
    </row>
    <row r="56" spans="1:12" ht="19.5" customHeight="1">
      <c r="A56" s="63"/>
      <c r="B56" s="66"/>
      <c r="C56" s="39">
        <v>2020</v>
      </c>
      <c r="D56" s="8">
        <v>0</v>
      </c>
      <c r="E56" s="11"/>
      <c r="F56" s="11"/>
      <c r="G56" s="11"/>
      <c r="H56" s="12"/>
      <c r="I56" s="43">
        <v>0</v>
      </c>
      <c r="J56" s="11"/>
      <c r="K56" s="69"/>
      <c r="L56" s="66"/>
    </row>
    <row r="57" spans="1:12" ht="19.5" customHeight="1">
      <c r="A57" s="63"/>
      <c r="B57" s="66"/>
      <c r="C57" s="39">
        <v>2021</v>
      </c>
      <c r="D57" s="8">
        <v>0</v>
      </c>
      <c r="E57" s="11"/>
      <c r="F57" s="11"/>
      <c r="G57" s="11"/>
      <c r="H57" s="12"/>
      <c r="I57" s="43">
        <v>0</v>
      </c>
      <c r="J57" s="11"/>
      <c r="K57" s="69"/>
      <c r="L57" s="66"/>
    </row>
    <row r="58" spans="1:12" s="25" customFormat="1" ht="19.5" customHeight="1">
      <c r="A58" s="64"/>
      <c r="B58" s="67"/>
      <c r="C58" s="39">
        <v>2022</v>
      </c>
      <c r="D58" s="8">
        <f>I58</f>
        <v>0</v>
      </c>
      <c r="E58" s="11"/>
      <c r="F58" s="11"/>
      <c r="G58" s="11"/>
      <c r="H58" s="12"/>
      <c r="I58" s="43">
        <v>0</v>
      </c>
      <c r="J58" s="11"/>
      <c r="K58" s="70"/>
      <c r="L58" s="67"/>
    </row>
    <row r="59" spans="1:12" ht="20.25" customHeight="1">
      <c r="A59" s="62" t="s">
        <v>28</v>
      </c>
      <c r="B59" s="65" t="s">
        <v>50</v>
      </c>
      <c r="C59" s="39">
        <v>2017</v>
      </c>
      <c r="D59" s="8">
        <f t="shared" si="3"/>
        <v>0</v>
      </c>
      <c r="E59" s="11"/>
      <c r="F59" s="11"/>
      <c r="G59" s="11"/>
      <c r="H59" s="12"/>
      <c r="I59" s="43">
        <v>0</v>
      </c>
      <c r="J59" s="11"/>
      <c r="K59" s="68" t="s">
        <v>57</v>
      </c>
      <c r="L59" s="65" t="s">
        <v>36</v>
      </c>
    </row>
    <row r="60" spans="1:12" ht="22.5" customHeight="1">
      <c r="A60" s="63"/>
      <c r="B60" s="66"/>
      <c r="C60" s="39">
        <v>2018</v>
      </c>
      <c r="D60" s="8">
        <f t="shared" si="3"/>
        <v>0</v>
      </c>
      <c r="E60" s="11"/>
      <c r="F60" s="11"/>
      <c r="G60" s="11"/>
      <c r="H60" s="12"/>
      <c r="I60" s="43">
        <v>0</v>
      </c>
      <c r="J60" s="11"/>
      <c r="K60" s="69"/>
      <c r="L60" s="66"/>
    </row>
    <row r="61" spans="1:12" ht="25.5" customHeight="1">
      <c r="A61" s="63"/>
      <c r="B61" s="66"/>
      <c r="C61" s="39">
        <v>2019</v>
      </c>
      <c r="D61" s="8">
        <f t="shared" si="3"/>
        <v>0</v>
      </c>
      <c r="E61" s="11"/>
      <c r="F61" s="11"/>
      <c r="G61" s="11"/>
      <c r="H61" s="12"/>
      <c r="I61" s="43">
        <v>0</v>
      </c>
      <c r="J61" s="11"/>
      <c r="K61" s="69"/>
      <c r="L61" s="66"/>
    </row>
    <row r="62" spans="1:12" ht="25.5" customHeight="1">
      <c r="A62" s="63"/>
      <c r="B62" s="66"/>
      <c r="C62" s="39">
        <v>2020</v>
      </c>
      <c r="D62" s="8">
        <v>0</v>
      </c>
      <c r="E62" s="11"/>
      <c r="F62" s="11"/>
      <c r="G62" s="11"/>
      <c r="H62" s="12"/>
      <c r="I62" s="43">
        <v>0</v>
      </c>
      <c r="J62" s="11"/>
      <c r="K62" s="69"/>
      <c r="L62" s="66"/>
    </row>
    <row r="63" spans="1:12" ht="25.5" customHeight="1">
      <c r="A63" s="63"/>
      <c r="B63" s="66"/>
      <c r="C63" s="39">
        <v>2021</v>
      </c>
      <c r="D63" s="8">
        <v>0</v>
      </c>
      <c r="E63" s="11"/>
      <c r="F63" s="11"/>
      <c r="G63" s="11"/>
      <c r="H63" s="12"/>
      <c r="I63" s="43">
        <v>0</v>
      </c>
      <c r="J63" s="11"/>
      <c r="K63" s="69"/>
      <c r="L63" s="66"/>
    </row>
    <row r="64" spans="1:12" s="25" customFormat="1" ht="25.5" customHeight="1">
      <c r="A64" s="64"/>
      <c r="B64" s="67"/>
      <c r="C64" s="39">
        <v>2022</v>
      </c>
      <c r="D64" s="8">
        <f>I64</f>
        <v>0</v>
      </c>
      <c r="E64" s="11"/>
      <c r="F64" s="11"/>
      <c r="G64" s="11"/>
      <c r="H64" s="12"/>
      <c r="I64" s="43">
        <v>0</v>
      </c>
      <c r="J64" s="11"/>
      <c r="K64" s="70"/>
      <c r="L64" s="67"/>
    </row>
    <row r="65" spans="1:12" ht="25.5" customHeight="1">
      <c r="A65" s="62" t="s">
        <v>70</v>
      </c>
      <c r="B65" s="65" t="s">
        <v>71</v>
      </c>
      <c r="C65" s="39">
        <v>2017</v>
      </c>
      <c r="D65" s="8">
        <f t="shared" si="3"/>
        <v>0</v>
      </c>
      <c r="E65" s="11"/>
      <c r="F65" s="11"/>
      <c r="G65" s="11"/>
      <c r="H65" s="12"/>
      <c r="I65" s="43">
        <v>0</v>
      </c>
      <c r="J65" s="11"/>
      <c r="K65" s="65" t="s">
        <v>72</v>
      </c>
      <c r="L65" s="76" t="s">
        <v>14</v>
      </c>
    </row>
    <row r="66" spans="1:12" ht="25.5" customHeight="1">
      <c r="A66" s="63"/>
      <c r="B66" s="66"/>
      <c r="C66" s="39">
        <v>2018</v>
      </c>
      <c r="D66" s="8">
        <f t="shared" si="3"/>
        <v>0</v>
      </c>
      <c r="E66" s="11"/>
      <c r="F66" s="11"/>
      <c r="G66" s="11"/>
      <c r="H66" s="12"/>
      <c r="I66" s="43">
        <v>0</v>
      </c>
      <c r="J66" s="11"/>
      <c r="K66" s="66"/>
      <c r="L66" s="77"/>
    </row>
    <row r="67" spans="1:12" ht="25.5" customHeight="1">
      <c r="A67" s="63"/>
      <c r="B67" s="66"/>
      <c r="C67" s="39">
        <v>2019</v>
      </c>
      <c r="D67" s="8">
        <f t="shared" si="3"/>
        <v>0</v>
      </c>
      <c r="E67" s="11"/>
      <c r="F67" s="11"/>
      <c r="G67" s="11"/>
      <c r="H67" s="12"/>
      <c r="I67" s="43">
        <v>0</v>
      </c>
      <c r="J67" s="11"/>
      <c r="K67" s="66"/>
      <c r="L67" s="77"/>
    </row>
    <row r="68" spans="1:12" ht="25.5" customHeight="1">
      <c r="A68" s="63"/>
      <c r="B68" s="66"/>
      <c r="C68" s="39">
        <v>2020</v>
      </c>
      <c r="D68" s="8">
        <v>0</v>
      </c>
      <c r="E68" s="11"/>
      <c r="F68" s="11"/>
      <c r="G68" s="11"/>
      <c r="H68" s="12"/>
      <c r="I68" s="43">
        <v>0</v>
      </c>
      <c r="J68" s="11"/>
      <c r="K68" s="66"/>
      <c r="L68" s="77"/>
    </row>
    <row r="69" spans="1:12" ht="25.5" customHeight="1">
      <c r="A69" s="63"/>
      <c r="B69" s="66"/>
      <c r="C69" s="39">
        <v>2021</v>
      </c>
      <c r="D69" s="8">
        <v>0</v>
      </c>
      <c r="E69" s="11"/>
      <c r="F69" s="11"/>
      <c r="G69" s="11"/>
      <c r="H69" s="12"/>
      <c r="I69" s="43">
        <v>0</v>
      </c>
      <c r="J69" s="11"/>
      <c r="K69" s="66"/>
      <c r="L69" s="77"/>
    </row>
    <row r="70" spans="1:12" s="25" customFormat="1" ht="25.5" customHeight="1">
      <c r="A70" s="64"/>
      <c r="B70" s="67"/>
      <c r="C70" s="39">
        <v>2022</v>
      </c>
      <c r="D70" s="8">
        <f>I70</f>
        <v>0</v>
      </c>
      <c r="E70" s="11"/>
      <c r="F70" s="11"/>
      <c r="G70" s="11"/>
      <c r="H70" s="12"/>
      <c r="I70" s="43">
        <v>0</v>
      </c>
      <c r="J70" s="11"/>
      <c r="K70" s="67"/>
      <c r="L70" s="78"/>
    </row>
    <row r="71" spans="1:12" ht="25.5" customHeight="1">
      <c r="A71" s="62" t="s">
        <v>78</v>
      </c>
      <c r="B71" s="65" t="s">
        <v>79</v>
      </c>
      <c r="C71" s="39">
        <v>2017</v>
      </c>
      <c r="D71" s="8">
        <f t="shared" si="3"/>
        <v>0</v>
      </c>
      <c r="E71" s="11"/>
      <c r="F71" s="11"/>
      <c r="G71" s="11"/>
      <c r="H71" s="12"/>
      <c r="I71" s="43">
        <v>0</v>
      </c>
      <c r="J71" s="11"/>
      <c r="K71" s="65" t="s">
        <v>80</v>
      </c>
      <c r="L71" s="76" t="s">
        <v>81</v>
      </c>
    </row>
    <row r="72" spans="1:12" ht="25.5" customHeight="1">
      <c r="A72" s="63"/>
      <c r="B72" s="66"/>
      <c r="C72" s="39">
        <v>2018</v>
      </c>
      <c r="D72" s="8">
        <f t="shared" si="3"/>
        <v>58000</v>
      </c>
      <c r="E72" s="11"/>
      <c r="F72" s="11"/>
      <c r="G72" s="11"/>
      <c r="H72" s="12"/>
      <c r="I72" s="43">
        <v>58000</v>
      </c>
      <c r="J72" s="11"/>
      <c r="K72" s="66"/>
      <c r="L72" s="77"/>
    </row>
    <row r="73" spans="1:12" ht="43.5" customHeight="1">
      <c r="A73" s="63"/>
      <c r="B73" s="66"/>
      <c r="C73" s="39">
        <v>2019</v>
      </c>
      <c r="D73" s="8">
        <f t="shared" si="3"/>
        <v>0</v>
      </c>
      <c r="E73" s="11"/>
      <c r="F73" s="11"/>
      <c r="G73" s="11"/>
      <c r="H73" s="12"/>
      <c r="I73" s="43">
        <v>0</v>
      </c>
      <c r="J73" s="11"/>
      <c r="K73" s="66"/>
      <c r="L73" s="77"/>
    </row>
    <row r="74" spans="1:12" ht="21" customHeight="1">
      <c r="A74" s="63"/>
      <c r="B74" s="66"/>
      <c r="C74" s="39">
        <v>2020</v>
      </c>
      <c r="D74" s="8">
        <v>0</v>
      </c>
      <c r="E74" s="11"/>
      <c r="F74" s="11"/>
      <c r="G74" s="11"/>
      <c r="H74" s="12"/>
      <c r="I74" s="43">
        <v>0</v>
      </c>
      <c r="J74" s="11"/>
      <c r="K74" s="66"/>
      <c r="L74" s="77"/>
    </row>
    <row r="75" spans="1:12" ht="21" customHeight="1">
      <c r="A75" s="63"/>
      <c r="B75" s="66"/>
      <c r="C75" s="39">
        <v>2021</v>
      </c>
      <c r="D75" s="8">
        <v>0</v>
      </c>
      <c r="E75" s="11"/>
      <c r="F75" s="11"/>
      <c r="G75" s="11"/>
      <c r="H75" s="12"/>
      <c r="I75" s="43">
        <v>0</v>
      </c>
      <c r="J75" s="11"/>
      <c r="K75" s="66"/>
      <c r="L75" s="77"/>
    </row>
    <row r="76" spans="1:12" s="25" customFormat="1" ht="21" customHeight="1">
      <c r="A76" s="64"/>
      <c r="B76" s="67"/>
      <c r="C76" s="39">
        <v>2022</v>
      </c>
      <c r="D76" s="8">
        <v>0</v>
      </c>
      <c r="E76" s="11"/>
      <c r="F76" s="11"/>
      <c r="G76" s="11"/>
      <c r="H76" s="12"/>
      <c r="I76" s="43">
        <v>0</v>
      </c>
      <c r="J76" s="11"/>
      <c r="K76" s="67"/>
      <c r="L76" s="78"/>
    </row>
    <row r="77" spans="1:12" ht="25.5" customHeight="1">
      <c r="A77" s="62"/>
      <c r="B77" s="65" t="s">
        <v>73</v>
      </c>
      <c r="C77" s="39">
        <v>2017</v>
      </c>
      <c r="D77" s="8">
        <f>I77+H77+E77</f>
        <v>3423673.45</v>
      </c>
      <c r="E77" s="11"/>
      <c r="F77" s="11"/>
      <c r="G77" s="11"/>
      <c r="H77" s="12"/>
      <c r="I77" s="43">
        <f>I16+I23+I29+I35+I41+I47+I71+I53+I59+I65</f>
        <v>3423673.45</v>
      </c>
      <c r="J77" s="11"/>
      <c r="K77" s="65"/>
      <c r="L77" s="76"/>
    </row>
    <row r="78" spans="1:12" ht="25.5" customHeight="1">
      <c r="A78" s="63"/>
      <c r="B78" s="66"/>
      <c r="C78" s="39">
        <v>2018</v>
      </c>
      <c r="D78" s="8">
        <f>I78+H78+E78</f>
        <v>4521335.33</v>
      </c>
      <c r="E78" s="11"/>
      <c r="F78" s="11"/>
      <c r="G78" s="11"/>
      <c r="H78" s="12"/>
      <c r="I78" s="43">
        <f>I17+I24+I36+I42+I48+I54+I60+I66+I72+I30</f>
        <v>4521335.33</v>
      </c>
      <c r="J78" s="11"/>
      <c r="K78" s="66"/>
      <c r="L78" s="77"/>
    </row>
    <row r="79" spans="1:12" ht="25.5" customHeight="1">
      <c r="A79" s="63"/>
      <c r="B79" s="66"/>
      <c r="C79" s="39">
        <v>2019</v>
      </c>
      <c r="D79" s="8">
        <f>I79+H79+E79</f>
        <v>9702663.5</v>
      </c>
      <c r="E79" s="11"/>
      <c r="F79" s="11"/>
      <c r="G79" s="11"/>
      <c r="H79" s="12"/>
      <c r="I79" s="43">
        <f>I19+I25+I31+I37+I43+I49+I55+I61+I67+I73</f>
        <v>9702663.5</v>
      </c>
      <c r="J79" s="11"/>
      <c r="K79" s="66"/>
      <c r="L79" s="77"/>
    </row>
    <row r="80" spans="1:12" ht="25.5" customHeight="1">
      <c r="A80" s="63"/>
      <c r="B80" s="66"/>
      <c r="C80" s="39">
        <v>2020</v>
      </c>
      <c r="D80" s="8">
        <f>I80+F80+E80</f>
        <v>4758000</v>
      </c>
      <c r="E80" s="11"/>
      <c r="F80" s="11"/>
      <c r="G80" s="11"/>
      <c r="H80" s="12"/>
      <c r="I80" s="43">
        <f>I20+I26+I32+I38+I44+I50+I56+I62+I68+I74</f>
        <v>4758000</v>
      </c>
      <c r="J80" s="13"/>
      <c r="K80" s="66"/>
      <c r="L80" s="77"/>
    </row>
    <row r="81" spans="1:12" ht="25.5" customHeight="1">
      <c r="A81" s="63"/>
      <c r="B81" s="66"/>
      <c r="C81" s="26">
        <v>2021</v>
      </c>
      <c r="D81" s="40">
        <f>I81+F81+E81</f>
        <v>4758000</v>
      </c>
      <c r="E81" s="37"/>
      <c r="F81" s="37"/>
      <c r="G81" s="37"/>
      <c r="H81" s="27"/>
      <c r="I81" s="28">
        <f>I21+I27+I33+I39+I45+I51+I57+I63+I69+I75</f>
        <v>4758000</v>
      </c>
      <c r="J81" s="29"/>
      <c r="K81" s="66"/>
      <c r="L81" s="77"/>
    </row>
    <row r="82" spans="1:12" ht="25.5" customHeight="1">
      <c r="A82" s="64"/>
      <c r="B82" s="67"/>
      <c r="C82" s="39">
        <v>2022</v>
      </c>
      <c r="D82" s="8">
        <f>I82+F82+E82</f>
        <v>4758000</v>
      </c>
      <c r="E82" s="11"/>
      <c r="F82" s="11"/>
      <c r="G82" s="11"/>
      <c r="H82" s="12"/>
      <c r="I82" s="45">
        <f>I22+I28+I34+I40+I46+I52+I58+I64+I70+I76</f>
        <v>4758000</v>
      </c>
      <c r="J82" s="13"/>
      <c r="K82" s="67"/>
      <c r="L82" s="78"/>
    </row>
    <row r="83" spans="1:12">
      <c r="A83" s="92" t="s">
        <v>37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4"/>
    </row>
    <row r="84" spans="1:12">
      <c r="A84" s="56" t="s">
        <v>38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8"/>
    </row>
    <row r="85" spans="1:12">
      <c r="A85" s="56" t="s">
        <v>39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8"/>
    </row>
    <row r="86" spans="1:12">
      <c r="A86" s="59" t="s">
        <v>12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1"/>
    </row>
    <row r="87" spans="1:12">
      <c r="A87" s="62" t="s">
        <v>40</v>
      </c>
      <c r="B87" s="65" t="s">
        <v>41</v>
      </c>
      <c r="C87" s="39">
        <v>2017</v>
      </c>
      <c r="D87" s="8">
        <f t="shared" ref="D87:D99" si="4">I87+H87+E87</f>
        <v>828492.85</v>
      </c>
      <c r="E87" s="10"/>
      <c r="F87" s="10"/>
      <c r="G87" s="10"/>
      <c r="H87" s="43"/>
      <c r="I87" s="43">
        <v>828492.85</v>
      </c>
      <c r="J87" s="10"/>
      <c r="K87" s="65" t="s">
        <v>42</v>
      </c>
      <c r="L87" s="65" t="s">
        <v>43</v>
      </c>
    </row>
    <row r="88" spans="1:12">
      <c r="A88" s="63"/>
      <c r="B88" s="66"/>
      <c r="C88" s="39">
        <v>2018</v>
      </c>
      <c r="D88" s="8">
        <f>I88+F88+E88</f>
        <v>1140907.96</v>
      </c>
      <c r="E88" s="10"/>
      <c r="F88" s="10"/>
      <c r="G88" s="10"/>
      <c r="H88" s="9"/>
      <c r="I88" s="43">
        <v>1140907.96</v>
      </c>
      <c r="J88" s="10"/>
      <c r="K88" s="66"/>
      <c r="L88" s="66"/>
    </row>
    <row r="89" spans="1:12">
      <c r="A89" s="63"/>
      <c r="B89" s="66"/>
      <c r="C89" s="39">
        <v>2019</v>
      </c>
      <c r="D89" s="8">
        <f t="shared" ref="D89:D92" si="5">I89+F89+E89</f>
        <v>945524</v>
      </c>
      <c r="E89" s="10"/>
      <c r="F89" s="10"/>
      <c r="G89" s="10"/>
      <c r="H89" s="9"/>
      <c r="I89" s="43">
        <v>945524</v>
      </c>
      <c r="J89" s="10"/>
      <c r="K89" s="66"/>
      <c r="L89" s="66"/>
    </row>
    <row r="90" spans="1:12">
      <c r="A90" s="63"/>
      <c r="B90" s="66"/>
      <c r="C90" s="39">
        <v>2020</v>
      </c>
      <c r="D90" s="8">
        <f t="shared" si="5"/>
        <v>905300</v>
      </c>
      <c r="E90" s="10"/>
      <c r="F90" s="10"/>
      <c r="G90" s="10"/>
      <c r="H90" s="9"/>
      <c r="I90" s="43">
        <v>905300</v>
      </c>
      <c r="J90" s="10"/>
      <c r="K90" s="66"/>
      <c r="L90" s="66"/>
    </row>
    <row r="91" spans="1:12">
      <c r="A91" s="63"/>
      <c r="B91" s="66"/>
      <c r="C91" s="39">
        <v>2021</v>
      </c>
      <c r="D91" s="8">
        <f t="shared" si="5"/>
        <v>905300</v>
      </c>
      <c r="E91" s="10"/>
      <c r="F91" s="10"/>
      <c r="G91" s="10"/>
      <c r="H91" s="9"/>
      <c r="I91" s="43">
        <v>905300</v>
      </c>
      <c r="J91" s="10"/>
      <c r="K91" s="66"/>
      <c r="L91" s="66"/>
    </row>
    <row r="92" spans="1:12" s="25" customFormat="1">
      <c r="A92" s="64"/>
      <c r="B92" s="67"/>
      <c r="C92" s="39">
        <v>2022</v>
      </c>
      <c r="D92" s="8">
        <f t="shared" si="5"/>
        <v>905300</v>
      </c>
      <c r="E92" s="10"/>
      <c r="F92" s="10"/>
      <c r="G92" s="10"/>
      <c r="H92" s="9"/>
      <c r="I92" s="43">
        <v>905300</v>
      </c>
      <c r="J92" s="10"/>
      <c r="K92" s="67"/>
      <c r="L92" s="67"/>
    </row>
    <row r="93" spans="1:12">
      <c r="A93" s="62" t="s">
        <v>44</v>
      </c>
      <c r="B93" s="65" t="s">
        <v>45</v>
      </c>
      <c r="C93" s="39">
        <v>2017</v>
      </c>
      <c r="D93" s="8">
        <f t="shared" si="4"/>
        <v>776613.56</v>
      </c>
      <c r="E93" s="10"/>
      <c r="F93" s="10"/>
      <c r="G93" s="10"/>
      <c r="H93" s="14"/>
      <c r="I93" s="43">
        <v>776613.56</v>
      </c>
      <c r="J93" s="15"/>
      <c r="K93" s="65" t="s">
        <v>59</v>
      </c>
      <c r="L93" s="65" t="s">
        <v>43</v>
      </c>
    </row>
    <row r="94" spans="1:12">
      <c r="A94" s="63"/>
      <c r="B94" s="66"/>
      <c r="C94" s="39">
        <v>2018</v>
      </c>
      <c r="D94" s="8">
        <f>I94</f>
        <v>790734.36</v>
      </c>
      <c r="E94" s="10"/>
      <c r="F94" s="10"/>
      <c r="G94" s="10"/>
      <c r="H94" s="14"/>
      <c r="I94" s="43">
        <v>790734.36</v>
      </c>
      <c r="J94" s="15"/>
      <c r="K94" s="66"/>
      <c r="L94" s="66"/>
    </row>
    <row r="95" spans="1:12" s="2" customFormat="1">
      <c r="A95" s="63"/>
      <c r="B95" s="66"/>
      <c r="C95" s="39">
        <v>2019</v>
      </c>
      <c r="D95" s="8">
        <f>I95</f>
        <v>939051</v>
      </c>
      <c r="E95" s="10"/>
      <c r="F95" s="10"/>
      <c r="G95" s="10"/>
      <c r="H95" s="14"/>
      <c r="I95" s="43">
        <v>939051</v>
      </c>
      <c r="J95" s="15"/>
      <c r="K95" s="66"/>
      <c r="L95" s="66"/>
    </row>
    <row r="96" spans="1:12">
      <c r="A96" s="63"/>
      <c r="B96" s="66"/>
      <c r="C96" s="39">
        <v>2020</v>
      </c>
      <c r="D96" s="8">
        <f t="shared" ref="D96:D98" si="6">I96</f>
        <v>907951</v>
      </c>
      <c r="E96" s="10"/>
      <c r="F96" s="10"/>
      <c r="G96" s="10"/>
      <c r="H96" s="14"/>
      <c r="I96" s="43">
        <v>907951</v>
      </c>
      <c r="J96" s="15"/>
      <c r="K96" s="66"/>
      <c r="L96" s="66"/>
    </row>
    <row r="97" spans="1:12">
      <c r="A97" s="63"/>
      <c r="B97" s="66"/>
      <c r="C97" s="39">
        <v>2021</v>
      </c>
      <c r="D97" s="8">
        <f t="shared" si="6"/>
        <v>907951</v>
      </c>
      <c r="E97" s="10"/>
      <c r="F97" s="10"/>
      <c r="G97" s="10"/>
      <c r="H97" s="14"/>
      <c r="I97" s="43">
        <v>907951</v>
      </c>
      <c r="J97" s="15"/>
      <c r="K97" s="66"/>
      <c r="L97" s="66"/>
    </row>
    <row r="98" spans="1:12" s="25" customFormat="1">
      <c r="A98" s="64"/>
      <c r="B98" s="67"/>
      <c r="C98" s="39">
        <v>2022</v>
      </c>
      <c r="D98" s="8">
        <f t="shared" si="6"/>
        <v>907951</v>
      </c>
      <c r="E98" s="10"/>
      <c r="F98" s="10"/>
      <c r="G98" s="10"/>
      <c r="H98" s="14"/>
      <c r="I98" s="43">
        <v>907951</v>
      </c>
      <c r="J98" s="15"/>
      <c r="K98" s="67"/>
      <c r="L98" s="67"/>
    </row>
    <row r="99" spans="1:12">
      <c r="A99" s="62" t="s">
        <v>46</v>
      </c>
      <c r="B99" s="65" t="s">
        <v>47</v>
      </c>
      <c r="C99" s="39">
        <v>2017</v>
      </c>
      <c r="D99" s="8">
        <f t="shared" si="4"/>
        <v>3462786.62</v>
      </c>
      <c r="E99" s="10"/>
      <c r="F99" s="10"/>
      <c r="G99" s="10"/>
      <c r="H99" s="8"/>
      <c r="I99" s="43">
        <v>3462786.62</v>
      </c>
      <c r="J99" s="15"/>
      <c r="K99" s="65" t="s">
        <v>57</v>
      </c>
      <c r="L99" s="65" t="s">
        <v>43</v>
      </c>
    </row>
    <row r="100" spans="1:12">
      <c r="A100" s="63"/>
      <c r="B100" s="66"/>
      <c r="C100" s="39">
        <v>2018</v>
      </c>
      <c r="D100" s="8">
        <f>I100</f>
        <v>4579707.91</v>
      </c>
      <c r="E100" s="10"/>
      <c r="F100" s="10"/>
      <c r="G100" s="10"/>
      <c r="H100" s="14"/>
      <c r="I100" s="43">
        <v>4579707.91</v>
      </c>
      <c r="J100" s="15"/>
      <c r="K100" s="66"/>
      <c r="L100" s="66"/>
    </row>
    <row r="101" spans="1:12" s="2" customFormat="1">
      <c r="A101" s="63"/>
      <c r="B101" s="66"/>
      <c r="C101" s="39">
        <v>2019</v>
      </c>
      <c r="D101" s="8">
        <f>I101</f>
        <v>4945304</v>
      </c>
      <c r="E101" s="10"/>
      <c r="F101" s="10"/>
      <c r="G101" s="10"/>
      <c r="H101" s="14"/>
      <c r="I101" s="43">
        <v>4945304</v>
      </c>
      <c r="J101" s="15"/>
      <c r="K101" s="66"/>
      <c r="L101" s="66"/>
    </row>
    <row r="102" spans="1:12">
      <c r="A102" s="63"/>
      <c r="B102" s="66"/>
      <c r="C102" s="39">
        <v>2020</v>
      </c>
      <c r="D102" s="8">
        <f>I102</f>
        <v>6346855</v>
      </c>
      <c r="E102" s="10"/>
      <c r="F102" s="10"/>
      <c r="G102" s="10"/>
      <c r="H102" s="14"/>
      <c r="I102" s="43">
        <v>6346855</v>
      </c>
      <c r="J102" s="15"/>
      <c r="K102" s="66"/>
      <c r="L102" s="66"/>
    </row>
    <row r="103" spans="1:12">
      <c r="A103" s="63"/>
      <c r="B103" s="66"/>
      <c r="C103" s="39">
        <v>2021</v>
      </c>
      <c r="D103" s="8">
        <f>I103</f>
        <v>6346855</v>
      </c>
      <c r="E103" s="10"/>
      <c r="F103" s="10"/>
      <c r="G103" s="10"/>
      <c r="H103" s="14"/>
      <c r="I103" s="43">
        <v>6346855</v>
      </c>
      <c r="J103" s="15"/>
      <c r="K103" s="66"/>
      <c r="L103" s="66"/>
    </row>
    <row r="104" spans="1:12" s="25" customFormat="1">
      <c r="A104" s="64"/>
      <c r="B104" s="67"/>
      <c r="C104" s="39">
        <v>2022</v>
      </c>
      <c r="D104" s="8">
        <f>I104</f>
        <v>6346855</v>
      </c>
      <c r="E104" s="10"/>
      <c r="F104" s="10"/>
      <c r="G104" s="10"/>
      <c r="H104" s="14"/>
      <c r="I104" s="43">
        <v>6346855</v>
      </c>
      <c r="J104" s="15"/>
      <c r="K104" s="67"/>
      <c r="L104" s="67"/>
    </row>
    <row r="105" spans="1:12" ht="19.5" customHeight="1">
      <c r="A105" s="62"/>
      <c r="B105" s="65" t="s">
        <v>74</v>
      </c>
      <c r="C105" s="39">
        <v>2017</v>
      </c>
      <c r="D105" s="8">
        <f>I105+H105+E105</f>
        <v>5067893.03</v>
      </c>
      <c r="E105" s="43"/>
      <c r="F105" s="43"/>
      <c r="G105" s="43"/>
      <c r="H105" s="43"/>
      <c r="I105" s="43">
        <f t="shared" ref="I105:I110" si="7">I87+I93+I99</f>
        <v>5067893.03</v>
      </c>
      <c r="J105" s="11"/>
      <c r="K105" s="68"/>
      <c r="L105" s="65"/>
    </row>
    <row r="106" spans="1:12" ht="21" customHeight="1">
      <c r="A106" s="63"/>
      <c r="B106" s="66"/>
      <c r="C106" s="39">
        <v>2018</v>
      </c>
      <c r="D106" s="8">
        <f>I106+H106+E106</f>
        <v>6511350.2300000004</v>
      </c>
      <c r="E106" s="43"/>
      <c r="F106" s="43"/>
      <c r="G106" s="43"/>
      <c r="H106" s="12"/>
      <c r="I106" s="43">
        <f t="shared" si="7"/>
        <v>6511350.2300000004</v>
      </c>
      <c r="J106" s="11"/>
      <c r="K106" s="69"/>
      <c r="L106" s="66"/>
    </row>
    <row r="107" spans="1:12" ht="35.25" customHeight="1">
      <c r="A107" s="63"/>
      <c r="B107" s="66"/>
      <c r="C107" s="39">
        <v>2019</v>
      </c>
      <c r="D107" s="8">
        <f>I107+H107+E107</f>
        <v>6829879</v>
      </c>
      <c r="E107" s="43"/>
      <c r="F107" s="43"/>
      <c r="G107" s="43"/>
      <c r="H107" s="12"/>
      <c r="I107" s="43">
        <f t="shared" si="7"/>
        <v>6829879</v>
      </c>
      <c r="J107" s="11"/>
      <c r="K107" s="69"/>
      <c r="L107" s="66"/>
    </row>
    <row r="108" spans="1:12" ht="35.25" customHeight="1">
      <c r="A108" s="63"/>
      <c r="B108" s="66"/>
      <c r="C108" s="39">
        <v>2020</v>
      </c>
      <c r="D108" s="8">
        <f>D90+D96+D102</f>
        <v>8160106</v>
      </c>
      <c r="E108" s="8"/>
      <c r="F108" s="8"/>
      <c r="G108" s="8"/>
      <c r="H108" s="8"/>
      <c r="I108" s="43">
        <f t="shared" si="7"/>
        <v>8160106</v>
      </c>
      <c r="J108" s="11"/>
      <c r="K108" s="69"/>
      <c r="L108" s="66"/>
    </row>
    <row r="109" spans="1:12" ht="35.25" customHeight="1">
      <c r="A109" s="63"/>
      <c r="B109" s="66"/>
      <c r="C109" s="26">
        <v>2021</v>
      </c>
      <c r="D109" s="40">
        <f>D91+D97+D103</f>
        <v>8160106</v>
      </c>
      <c r="E109" s="40"/>
      <c r="F109" s="40"/>
      <c r="G109" s="40"/>
      <c r="H109" s="40"/>
      <c r="I109" s="28">
        <f t="shared" si="7"/>
        <v>8160106</v>
      </c>
      <c r="J109" s="37"/>
      <c r="K109" s="69"/>
      <c r="L109" s="66"/>
    </row>
    <row r="110" spans="1:12" ht="35.25" customHeight="1">
      <c r="A110" s="64"/>
      <c r="B110" s="67"/>
      <c r="C110" s="54">
        <v>2022</v>
      </c>
      <c r="D110" s="8">
        <f>D92+D98+D104</f>
        <v>8160106</v>
      </c>
      <c r="E110" s="8"/>
      <c r="F110" s="8"/>
      <c r="G110" s="8"/>
      <c r="H110" s="8"/>
      <c r="I110" s="55">
        <f t="shared" si="7"/>
        <v>8160106</v>
      </c>
      <c r="J110" s="11"/>
      <c r="K110" s="70"/>
      <c r="L110" s="67"/>
    </row>
    <row r="111" spans="1:12" ht="24.75" customHeight="1">
      <c r="A111" s="85" t="s">
        <v>60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7"/>
    </row>
    <row r="112" spans="1:12" ht="24.75" customHeight="1">
      <c r="A112" s="89" t="s">
        <v>68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1"/>
    </row>
    <row r="113" spans="1:12" ht="24" customHeight="1">
      <c r="A113" s="89" t="s">
        <v>61</v>
      </c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1"/>
    </row>
    <row r="114" spans="1:12" ht="24" customHeight="1">
      <c r="A114" s="47" t="s">
        <v>12</v>
      </c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48"/>
    </row>
    <row r="115" spans="1:12" ht="24" customHeight="1">
      <c r="A115" s="62" t="s">
        <v>63</v>
      </c>
      <c r="B115" s="65" t="s">
        <v>18</v>
      </c>
      <c r="C115" s="39">
        <v>2017</v>
      </c>
      <c r="D115" s="8">
        <f t="shared" ref="D115:D123" si="8">E115+H115+I115</f>
        <v>37179997.909999996</v>
      </c>
      <c r="E115" s="44"/>
      <c r="F115" s="44"/>
      <c r="G115" s="44"/>
      <c r="H115" s="43"/>
      <c r="I115" s="43">
        <v>37179997.909999996</v>
      </c>
      <c r="J115" s="44"/>
      <c r="K115" s="65" t="s">
        <v>55</v>
      </c>
      <c r="L115" s="65" t="s">
        <v>19</v>
      </c>
    </row>
    <row r="116" spans="1:12">
      <c r="A116" s="63"/>
      <c r="B116" s="66"/>
      <c r="C116" s="39">
        <v>2018</v>
      </c>
      <c r="D116" s="8">
        <f>I116+F116+E116</f>
        <v>44284755.119999997</v>
      </c>
      <c r="E116" s="44"/>
      <c r="F116" s="44"/>
      <c r="G116" s="44"/>
      <c r="H116" s="43"/>
      <c r="I116" s="43">
        <v>44284755.119999997</v>
      </c>
      <c r="J116" s="44"/>
      <c r="K116" s="66"/>
      <c r="L116" s="66"/>
    </row>
    <row r="117" spans="1:12" s="24" customFormat="1">
      <c r="A117" s="63"/>
      <c r="B117" s="66"/>
      <c r="C117" s="39">
        <v>2019</v>
      </c>
      <c r="D117" s="8">
        <f t="shared" ref="D117:D118" si="9">I117+F117+E117</f>
        <v>50646926</v>
      </c>
      <c r="E117" s="44"/>
      <c r="F117" s="44"/>
      <c r="G117" s="44"/>
      <c r="H117" s="43"/>
      <c r="I117" s="43">
        <v>50646926</v>
      </c>
      <c r="J117" s="44"/>
      <c r="K117" s="66"/>
      <c r="L117" s="66"/>
    </row>
    <row r="118" spans="1:12" s="34" customFormat="1">
      <c r="A118" s="63"/>
      <c r="B118" s="66"/>
      <c r="C118" s="39">
        <v>2020</v>
      </c>
      <c r="D118" s="8">
        <f t="shared" si="9"/>
        <v>52715180</v>
      </c>
      <c r="E118" s="8"/>
      <c r="F118" s="8"/>
      <c r="G118" s="8"/>
      <c r="H118" s="8"/>
      <c r="I118" s="43">
        <v>52715180</v>
      </c>
      <c r="J118" s="10"/>
      <c r="K118" s="66"/>
      <c r="L118" s="66"/>
    </row>
    <row r="119" spans="1:12" s="34" customFormat="1">
      <c r="A119" s="63"/>
      <c r="B119" s="66"/>
      <c r="C119" s="39">
        <v>2021</v>
      </c>
      <c r="D119" s="8">
        <f>I119+F119+E119</f>
        <v>52715180</v>
      </c>
      <c r="E119" s="8"/>
      <c r="F119" s="8"/>
      <c r="G119" s="8"/>
      <c r="H119" s="8"/>
      <c r="I119" s="43">
        <v>52715180</v>
      </c>
      <c r="J119" s="10"/>
      <c r="K119" s="66"/>
      <c r="L119" s="66"/>
    </row>
    <row r="120" spans="1:12" s="34" customFormat="1" ht="21" customHeight="1">
      <c r="A120" s="64"/>
      <c r="B120" s="67"/>
      <c r="C120" s="39">
        <v>2022</v>
      </c>
      <c r="D120" s="8">
        <f>I120+F120+E120</f>
        <v>52715180</v>
      </c>
      <c r="E120" s="49"/>
      <c r="F120" s="49"/>
      <c r="G120" s="49"/>
      <c r="H120" s="49"/>
      <c r="I120" s="43">
        <v>52715180</v>
      </c>
      <c r="J120" s="49"/>
      <c r="K120" s="67"/>
      <c r="L120" s="67"/>
    </row>
    <row r="121" spans="1:12" ht="15.75" hidden="1" customHeight="1">
      <c r="A121" s="62" t="s">
        <v>62</v>
      </c>
      <c r="B121" s="65" t="s">
        <v>22</v>
      </c>
      <c r="C121" s="39">
        <v>2017</v>
      </c>
      <c r="D121" s="8">
        <f t="shared" si="8"/>
        <v>0</v>
      </c>
      <c r="E121" s="10"/>
      <c r="F121" s="10"/>
      <c r="G121" s="10"/>
      <c r="H121" s="9"/>
      <c r="I121" s="43">
        <v>0</v>
      </c>
      <c r="J121" s="10"/>
      <c r="K121" s="68" t="s">
        <v>55</v>
      </c>
      <c r="L121" s="65" t="s">
        <v>23</v>
      </c>
    </row>
    <row r="122" spans="1:12" ht="15.75" hidden="1" customHeight="1">
      <c r="A122" s="63"/>
      <c r="B122" s="66"/>
      <c r="C122" s="39">
        <v>2018</v>
      </c>
      <c r="D122" s="8">
        <v>1071200</v>
      </c>
      <c r="E122" s="10"/>
      <c r="F122" s="10"/>
      <c r="G122" s="10"/>
      <c r="H122" s="9"/>
      <c r="I122" s="43">
        <v>1071200</v>
      </c>
      <c r="J122" s="10"/>
      <c r="K122" s="69"/>
      <c r="L122" s="66"/>
    </row>
    <row r="123" spans="1:12" ht="24.75" hidden="1" customHeight="1">
      <c r="A123" s="63"/>
      <c r="B123" s="66"/>
      <c r="C123" s="39">
        <v>2019</v>
      </c>
      <c r="D123" s="8">
        <f t="shared" si="8"/>
        <v>0</v>
      </c>
      <c r="E123" s="10"/>
      <c r="F123" s="10"/>
      <c r="G123" s="10"/>
      <c r="H123" s="9"/>
      <c r="I123" s="43">
        <v>0</v>
      </c>
      <c r="J123" s="10"/>
      <c r="K123" s="69"/>
      <c r="L123" s="66"/>
    </row>
    <row r="124" spans="1:12" ht="24" customHeight="1">
      <c r="A124" s="63"/>
      <c r="B124" s="66"/>
      <c r="C124" s="39">
        <v>2017</v>
      </c>
      <c r="D124" s="8">
        <v>0</v>
      </c>
      <c r="E124" s="10"/>
      <c r="F124" s="10"/>
      <c r="G124" s="10"/>
      <c r="H124" s="9"/>
      <c r="I124" s="43">
        <v>0</v>
      </c>
      <c r="J124" s="10"/>
      <c r="K124" s="69"/>
      <c r="L124" s="66"/>
    </row>
    <row r="125" spans="1:12" ht="24" customHeight="1">
      <c r="A125" s="63"/>
      <c r="B125" s="66"/>
      <c r="C125" s="39">
        <v>2018</v>
      </c>
      <c r="D125" s="8">
        <f>I125</f>
        <v>1049000</v>
      </c>
      <c r="E125" s="10"/>
      <c r="F125" s="10"/>
      <c r="G125" s="10"/>
      <c r="H125" s="9"/>
      <c r="I125" s="43">
        <v>1049000</v>
      </c>
      <c r="J125" s="10"/>
      <c r="K125" s="69"/>
      <c r="L125" s="66"/>
    </row>
    <row r="126" spans="1:12" ht="24" customHeight="1">
      <c r="A126" s="63"/>
      <c r="B126" s="66"/>
      <c r="C126" s="39">
        <v>2019</v>
      </c>
      <c r="D126" s="8">
        <v>0</v>
      </c>
      <c r="E126" s="10"/>
      <c r="F126" s="10"/>
      <c r="G126" s="10"/>
      <c r="H126" s="9"/>
      <c r="I126" s="43">
        <v>0</v>
      </c>
      <c r="J126" s="10"/>
      <c r="K126" s="69"/>
      <c r="L126" s="66"/>
    </row>
    <row r="127" spans="1:12">
      <c r="A127" s="63"/>
      <c r="B127" s="66"/>
      <c r="C127" s="39">
        <v>2020</v>
      </c>
      <c r="D127" s="8">
        <v>0</v>
      </c>
      <c r="E127" s="10"/>
      <c r="F127" s="10"/>
      <c r="G127" s="10"/>
      <c r="H127" s="9"/>
      <c r="I127" s="43">
        <v>0</v>
      </c>
      <c r="J127" s="10"/>
      <c r="K127" s="69"/>
      <c r="L127" s="66"/>
    </row>
    <row r="128" spans="1:12">
      <c r="A128" s="63"/>
      <c r="B128" s="66"/>
      <c r="C128" s="39">
        <v>2021</v>
      </c>
      <c r="D128" s="8">
        <v>0</v>
      </c>
      <c r="E128" s="10"/>
      <c r="F128" s="10"/>
      <c r="G128" s="10"/>
      <c r="H128" s="9"/>
      <c r="I128" s="43">
        <v>0</v>
      </c>
      <c r="J128" s="10"/>
      <c r="K128" s="69"/>
      <c r="L128" s="66"/>
    </row>
    <row r="129" spans="1:12" s="34" customFormat="1">
      <c r="A129" s="64"/>
      <c r="B129" s="67"/>
      <c r="C129" s="39">
        <v>2022</v>
      </c>
      <c r="D129" s="8">
        <v>0</v>
      </c>
      <c r="E129" s="10"/>
      <c r="F129" s="10"/>
      <c r="G129" s="10"/>
      <c r="H129" s="9"/>
      <c r="I129" s="43">
        <v>0</v>
      </c>
      <c r="J129" s="10"/>
      <c r="K129" s="70"/>
      <c r="L129" s="67"/>
    </row>
    <row r="130" spans="1:12">
      <c r="A130" s="62"/>
      <c r="B130" s="65" t="s">
        <v>75</v>
      </c>
      <c r="C130" s="39">
        <v>2017</v>
      </c>
      <c r="D130" s="8">
        <f>E130+H130+I130</f>
        <v>37179997.909999996</v>
      </c>
      <c r="E130" s="10"/>
      <c r="F130" s="10"/>
      <c r="G130" s="10"/>
      <c r="H130" s="9"/>
      <c r="I130" s="43">
        <f>I115+I121</f>
        <v>37179997.909999996</v>
      </c>
      <c r="J130" s="10"/>
      <c r="K130" s="68" t="s">
        <v>55</v>
      </c>
      <c r="L130" s="65" t="s">
        <v>23</v>
      </c>
    </row>
    <row r="131" spans="1:12">
      <c r="A131" s="63"/>
      <c r="B131" s="66"/>
      <c r="C131" s="39">
        <v>2018</v>
      </c>
      <c r="D131" s="8">
        <f>E131+H131+I131</f>
        <v>45333755.119999997</v>
      </c>
      <c r="E131" s="10"/>
      <c r="F131" s="10"/>
      <c r="G131" s="10"/>
      <c r="H131" s="9"/>
      <c r="I131" s="43">
        <f>I116+I125</f>
        <v>45333755.119999997</v>
      </c>
      <c r="J131" s="10"/>
      <c r="K131" s="69"/>
      <c r="L131" s="66"/>
    </row>
    <row r="132" spans="1:12" ht="27.75" customHeight="1">
      <c r="A132" s="63"/>
      <c r="B132" s="66"/>
      <c r="C132" s="39">
        <v>2019</v>
      </c>
      <c r="D132" s="8">
        <f>E132+H132+I132</f>
        <v>50646926</v>
      </c>
      <c r="E132" s="10"/>
      <c r="F132" s="10"/>
      <c r="G132" s="10"/>
      <c r="H132" s="9"/>
      <c r="I132" s="43">
        <f>I117+I126</f>
        <v>50646926</v>
      </c>
      <c r="J132" s="10"/>
      <c r="K132" s="69"/>
      <c r="L132" s="66"/>
    </row>
    <row r="133" spans="1:12" ht="28.5" customHeight="1">
      <c r="A133" s="63"/>
      <c r="B133" s="66"/>
      <c r="C133" s="39">
        <v>2020</v>
      </c>
      <c r="D133" s="8">
        <f>D118+D127</f>
        <v>52715180</v>
      </c>
      <c r="E133" s="8"/>
      <c r="F133" s="8"/>
      <c r="G133" s="8"/>
      <c r="H133" s="8"/>
      <c r="I133" s="43">
        <f>I118+I127</f>
        <v>52715180</v>
      </c>
      <c r="J133" s="10"/>
      <c r="K133" s="69"/>
      <c r="L133" s="66"/>
    </row>
    <row r="134" spans="1:12" ht="28.5" customHeight="1">
      <c r="A134" s="63"/>
      <c r="B134" s="66"/>
      <c r="C134" s="26">
        <v>2021</v>
      </c>
      <c r="D134" s="40">
        <f>D119+D128</f>
        <v>52715180</v>
      </c>
      <c r="E134" s="40"/>
      <c r="F134" s="40"/>
      <c r="G134" s="40"/>
      <c r="H134" s="40"/>
      <c r="I134" s="28">
        <f>I119+I128</f>
        <v>52715180</v>
      </c>
      <c r="J134" s="35"/>
      <c r="K134" s="69"/>
      <c r="L134" s="66"/>
    </row>
    <row r="135" spans="1:12" s="34" customFormat="1" ht="28.5" customHeight="1">
      <c r="A135" s="64"/>
      <c r="B135" s="67"/>
      <c r="C135" s="39">
        <v>2022</v>
      </c>
      <c r="D135" s="8">
        <f>D120+D129</f>
        <v>52715180</v>
      </c>
      <c r="E135" s="8"/>
      <c r="F135" s="8"/>
      <c r="G135" s="8"/>
      <c r="H135" s="8"/>
      <c r="I135" s="45">
        <f>I120+I129</f>
        <v>52715180</v>
      </c>
      <c r="J135" s="10"/>
      <c r="K135" s="70"/>
      <c r="L135" s="67"/>
    </row>
    <row r="136" spans="1:12" ht="21.75" customHeight="1">
      <c r="A136" s="85" t="s">
        <v>64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7"/>
    </row>
    <row r="137" spans="1:12" ht="23.25" customHeight="1">
      <c r="A137" s="89" t="s">
        <v>69</v>
      </c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1"/>
    </row>
    <row r="138" spans="1:12" ht="21.75" customHeight="1">
      <c r="A138" s="89" t="s">
        <v>65</v>
      </c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1"/>
    </row>
    <row r="139" spans="1:12" ht="21.75" customHeight="1">
      <c r="A139" s="17" t="s">
        <v>12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9"/>
    </row>
    <row r="140" spans="1:12" ht="21.75" customHeight="1">
      <c r="A140" s="88" t="s">
        <v>66</v>
      </c>
      <c r="B140" s="65" t="s">
        <v>67</v>
      </c>
      <c r="C140" s="39">
        <v>2017</v>
      </c>
      <c r="D140" s="8">
        <f t="shared" ref="D140:D145" si="10">F140+I140</f>
        <v>3180798</v>
      </c>
      <c r="E140" s="44"/>
      <c r="F140" s="43">
        <v>2298000</v>
      </c>
      <c r="G140" s="44"/>
      <c r="H140" s="43">
        <v>2298000</v>
      </c>
      <c r="I140" s="43">
        <v>882798</v>
      </c>
      <c r="J140" s="44"/>
      <c r="K140" s="65" t="s">
        <v>49</v>
      </c>
      <c r="L140" s="65" t="s">
        <v>29</v>
      </c>
    </row>
    <row r="141" spans="1:12" ht="19.5" customHeight="1">
      <c r="A141" s="88"/>
      <c r="B141" s="66"/>
      <c r="C141" s="39">
        <v>2018</v>
      </c>
      <c r="D141" s="8">
        <f t="shared" si="10"/>
        <v>3449973.7800000003</v>
      </c>
      <c r="E141" s="44"/>
      <c r="F141" s="43">
        <f>H141</f>
        <v>2466400</v>
      </c>
      <c r="G141" s="44"/>
      <c r="H141" s="43">
        <v>2466400</v>
      </c>
      <c r="I141" s="43">
        <v>983573.78</v>
      </c>
      <c r="J141" s="44"/>
      <c r="K141" s="66"/>
      <c r="L141" s="66"/>
    </row>
    <row r="142" spans="1:12" s="2" customFormat="1" ht="21.75" customHeight="1">
      <c r="A142" s="88"/>
      <c r="B142" s="66"/>
      <c r="C142" s="39">
        <v>2019</v>
      </c>
      <c r="D142" s="8">
        <f t="shared" si="10"/>
        <v>2861064</v>
      </c>
      <c r="E142" s="44"/>
      <c r="F142" s="43">
        <v>1930600</v>
      </c>
      <c r="G142" s="44"/>
      <c r="H142" s="43">
        <v>1930600</v>
      </c>
      <c r="I142" s="43">
        <v>930464</v>
      </c>
      <c r="J142" s="44"/>
      <c r="K142" s="66"/>
      <c r="L142" s="66"/>
    </row>
    <row r="143" spans="1:12" ht="21.75" customHeight="1">
      <c r="A143" s="88"/>
      <c r="B143" s="66"/>
      <c r="C143" s="39">
        <v>2020</v>
      </c>
      <c r="D143" s="8">
        <f t="shared" si="10"/>
        <v>0</v>
      </c>
      <c r="E143" s="10"/>
      <c r="F143" s="43">
        <v>0</v>
      </c>
      <c r="G143" s="10"/>
      <c r="H143" s="43">
        <v>0</v>
      </c>
      <c r="I143" s="43">
        <v>0</v>
      </c>
      <c r="J143" s="10"/>
      <c r="K143" s="66"/>
      <c r="L143" s="66"/>
    </row>
    <row r="144" spans="1:12" ht="21.75" customHeight="1">
      <c r="A144" s="88"/>
      <c r="B144" s="66"/>
      <c r="C144" s="39">
        <v>2021</v>
      </c>
      <c r="D144" s="8">
        <f t="shared" si="10"/>
        <v>0</v>
      </c>
      <c r="E144" s="10"/>
      <c r="F144" s="52">
        <v>0</v>
      </c>
      <c r="G144" s="10"/>
      <c r="H144" s="52">
        <v>0</v>
      </c>
      <c r="I144" s="52">
        <v>0</v>
      </c>
      <c r="J144" s="10"/>
      <c r="K144" s="66"/>
      <c r="L144" s="66"/>
    </row>
    <row r="145" spans="1:15" ht="21.75" customHeight="1">
      <c r="A145" s="88"/>
      <c r="B145" s="66"/>
      <c r="C145" s="39">
        <v>2022</v>
      </c>
      <c r="D145" s="8">
        <f t="shared" si="10"/>
        <v>0</v>
      </c>
      <c r="E145" s="10"/>
      <c r="F145" s="52">
        <v>0</v>
      </c>
      <c r="G145" s="10"/>
      <c r="H145" s="52">
        <v>0</v>
      </c>
      <c r="I145" s="52">
        <v>0</v>
      </c>
      <c r="J145" s="10"/>
      <c r="K145" s="66"/>
      <c r="L145" s="66"/>
    </row>
    <row r="146" spans="1:15" ht="15.75" hidden="1" customHeight="1">
      <c r="A146" s="88"/>
      <c r="B146" s="67"/>
      <c r="C146" s="39"/>
      <c r="D146" s="8">
        <f t="shared" ref="D146:D154" si="11">F146+I146</f>
        <v>2525300</v>
      </c>
      <c r="E146" s="10"/>
      <c r="F146" s="43">
        <v>1930600</v>
      </c>
      <c r="G146" s="10"/>
      <c r="H146" s="43">
        <v>1930600</v>
      </c>
      <c r="I146" s="43">
        <v>594700</v>
      </c>
      <c r="J146" s="10"/>
      <c r="K146" s="67"/>
      <c r="L146" s="67"/>
    </row>
    <row r="147" spans="1:15" hidden="1">
      <c r="A147" s="62"/>
      <c r="B147" s="65"/>
      <c r="C147" s="39"/>
      <c r="D147" s="8">
        <f t="shared" si="11"/>
        <v>2525300</v>
      </c>
      <c r="E147" s="10"/>
      <c r="F147" s="43">
        <v>1930600</v>
      </c>
      <c r="G147" s="10"/>
      <c r="H147" s="43">
        <v>1930600</v>
      </c>
      <c r="I147" s="43">
        <v>594700</v>
      </c>
      <c r="J147" s="10"/>
      <c r="K147" s="68"/>
      <c r="L147" s="65"/>
    </row>
    <row r="148" spans="1:15" hidden="1">
      <c r="A148" s="63"/>
      <c r="B148" s="66"/>
      <c r="C148" s="39"/>
      <c r="D148" s="8">
        <f t="shared" si="11"/>
        <v>2525300</v>
      </c>
      <c r="E148" s="10"/>
      <c r="F148" s="43">
        <v>1930600</v>
      </c>
      <c r="G148" s="10"/>
      <c r="H148" s="43">
        <v>1930600</v>
      </c>
      <c r="I148" s="43">
        <v>594700</v>
      </c>
      <c r="J148" s="10"/>
      <c r="K148" s="69"/>
      <c r="L148" s="66"/>
    </row>
    <row r="149" spans="1:15" ht="15" hidden="1" customHeight="1">
      <c r="A149" s="63"/>
      <c r="B149" s="67"/>
      <c r="C149" s="39"/>
      <c r="D149" s="8">
        <f t="shared" si="11"/>
        <v>2525300</v>
      </c>
      <c r="E149" s="10"/>
      <c r="F149" s="43">
        <v>1930600</v>
      </c>
      <c r="G149" s="10"/>
      <c r="H149" s="43">
        <v>1930600</v>
      </c>
      <c r="I149" s="43">
        <v>594700</v>
      </c>
      <c r="J149" s="10"/>
      <c r="K149" s="70"/>
      <c r="L149" s="67"/>
    </row>
    <row r="150" spans="1:15" ht="15.75" hidden="1" customHeight="1">
      <c r="A150" s="62" t="s">
        <v>66</v>
      </c>
      <c r="B150" s="65" t="s">
        <v>67</v>
      </c>
      <c r="C150" s="39">
        <v>2017</v>
      </c>
      <c r="D150" s="8">
        <f t="shared" si="11"/>
        <v>2525300</v>
      </c>
      <c r="E150" s="10"/>
      <c r="F150" s="43">
        <v>1930600</v>
      </c>
      <c r="G150" s="10"/>
      <c r="H150" s="43">
        <v>1930600</v>
      </c>
      <c r="I150" s="43">
        <v>594700</v>
      </c>
      <c r="J150" s="15"/>
      <c r="K150" s="72" t="s">
        <v>49</v>
      </c>
      <c r="L150" s="65" t="s">
        <v>29</v>
      </c>
    </row>
    <row r="151" spans="1:15" hidden="1">
      <c r="A151" s="63"/>
      <c r="B151" s="66"/>
      <c r="C151" s="39">
        <v>2018</v>
      </c>
      <c r="D151" s="8">
        <f t="shared" si="11"/>
        <v>2525300</v>
      </c>
      <c r="E151" s="10"/>
      <c r="F151" s="43">
        <v>1930600</v>
      </c>
      <c r="G151" s="10"/>
      <c r="H151" s="43">
        <v>1930600</v>
      </c>
      <c r="I151" s="43">
        <v>594700</v>
      </c>
      <c r="J151" s="15"/>
      <c r="K151" s="73"/>
      <c r="L151" s="66"/>
    </row>
    <row r="152" spans="1:15" ht="15.75" hidden="1" customHeight="1">
      <c r="A152" s="63"/>
      <c r="B152" s="66"/>
      <c r="C152" s="39">
        <v>2019</v>
      </c>
      <c r="D152" s="8">
        <f t="shared" si="11"/>
        <v>2525300</v>
      </c>
      <c r="E152" s="10"/>
      <c r="F152" s="43">
        <v>1930600</v>
      </c>
      <c r="G152" s="10"/>
      <c r="H152" s="43">
        <v>1930600</v>
      </c>
      <c r="I152" s="43">
        <v>594700</v>
      </c>
      <c r="J152" s="15"/>
      <c r="K152" s="73"/>
      <c r="L152" s="66"/>
    </row>
    <row r="153" spans="1:15" hidden="1">
      <c r="A153" s="63"/>
      <c r="B153" s="66"/>
      <c r="C153" s="39">
        <v>2020</v>
      </c>
      <c r="D153" s="8">
        <f t="shared" si="11"/>
        <v>2525300</v>
      </c>
      <c r="E153" s="10"/>
      <c r="F153" s="43">
        <v>1930600</v>
      </c>
      <c r="G153" s="10"/>
      <c r="H153" s="43">
        <v>1930600</v>
      </c>
      <c r="I153" s="43">
        <v>594700</v>
      </c>
      <c r="J153" s="15"/>
      <c r="K153" s="73"/>
      <c r="L153" s="66"/>
    </row>
    <row r="154" spans="1:15" hidden="1">
      <c r="A154" s="63"/>
      <c r="B154" s="66"/>
      <c r="C154" s="26">
        <v>2021</v>
      </c>
      <c r="D154" s="8">
        <f t="shared" si="11"/>
        <v>2525300</v>
      </c>
      <c r="E154" s="35"/>
      <c r="F154" s="43">
        <v>1930600</v>
      </c>
      <c r="G154" s="35"/>
      <c r="H154" s="43">
        <v>1930600</v>
      </c>
      <c r="I154" s="43">
        <v>594700</v>
      </c>
      <c r="J154" s="30"/>
      <c r="K154" s="73"/>
      <c r="L154" s="66"/>
    </row>
    <row r="155" spans="1:15" ht="25.5" customHeight="1">
      <c r="A155" s="62"/>
      <c r="B155" s="65" t="s">
        <v>76</v>
      </c>
      <c r="C155" s="31">
        <v>2017</v>
      </c>
      <c r="D155" s="41">
        <f t="shared" ref="D155" si="12">I155+H155+E155</f>
        <v>2892700</v>
      </c>
      <c r="E155" s="36"/>
      <c r="F155" s="32">
        <v>2298000</v>
      </c>
      <c r="G155" s="36"/>
      <c r="H155" s="32">
        <v>2298000</v>
      </c>
      <c r="I155" s="32">
        <f>I150</f>
        <v>594700</v>
      </c>
      <c r="J155" s="33"/>
      <c r="K155" s="72"/>
      <c r="L155" s="65"/>
      <c r="O155" s="21"/>
    </row>
    <row r="156" spans="1:15" ht="21.75" customHeight="1">
      <c r="A156" s="63"/>
      <c r="B156" s="66"/>
      <c r="C156" s="39">
        <v>2018</v>
      </c>
      <c r="D156" s="8">
        <f>F156+I156</f>
        <v>3449973.7800000003</v>
      </c>
      <c r="E156" s="10"/>
      <c r="F156" s="43">
        <f>H156</f>
        <v>2466400</v>
      </c>
      <c r="G156" s="10"/>
      <c r="H156" s="43">
        <f>H141</f>
        <v>2466400</v>
      </c>
      <c r="I156" s="43">
        <f>I141</f>
        <v>983573.78</v>
      </c>
      <c r="J156" s="15"/>
      <c r="K156" s="73"/>
      <c r="L156" s="66"/>
    </row>
    <row r="157" spans="1:15" ht="27" customHeight="1">
      <c r="A157" s="63"/>
      <c r="B157" s="66"/>
      <c r="C157" s="39">
        <v>2019</v>
      </c>
      <c r="D157" s="8">
        <f t="shared" ref="D157:D160" si="13">F157+I157</f>
        <v>2861064</v>
      </c>
      <c r="E157" s="10"/>
      <c r="F157" s="43">
        <f>H157</f>
        <v>1930600</v>
      </c>
      <c r="G157" s="10"/>
      <c r="H157" s="55">
        <f t="shared" ref="H157:H160" si="14">H142</f>
        <v>1930600</v>
      </c>
      <c r="I157" s="55">
        <f t="shared" ref="I157:I160" si="15">I142</f>
        <v>930464</v>
      </c>
      <c r="J157" s="15"/>
      <c r="K157" s="73"/>
      <c r="L157" s="66"/>
    </row>
    <row r="158" spans="1:15" ht="25.5" customHeight="1">
      <c r="A158" s="63"/>
      <c r="B158" s="66"/>
      <c r="C158" s="39">
        <v>2020</v>
      </c>
      <c r="D158" s="8">
        <f t="shared" si="13"/>
        <v>0</v>
      </c>
      <c r="E158" s="43"/>
      <c r="F158" s="43">
        <f t="shared" ref="F158:F160" si="16">H158</f>
        <v>0</v>
      </c>
      <c r="G158" s="43"/>
      <c r="H158" s="55">
        <f t="shared" si="14"/>
        <v>0</v>
      </c>
      <c r="I158" s="55">
        <f t="shared" si="15"/>
        <v>0</v>
      </c>
      <c r="J158" s="15"/>
      <c r="K158" s="73"/>
      <c r="L158" s="66"/>
    </row>
    <row r="159" spans="1:15" ht="27" customHeight="1">
      <c r="A159" s="63"/>
      <c r="B159" s="66"/>
      <c r="C159" s="39">
        <v>2021</v>
      </c>
      <c r="D159" s="8">
        <f t="shared" si="13"/>
        <v>0</v>
      </c>
      <c r="E159" s="43"/>
      <c r="F159" s="43">
        <f t="shared" si="16"/>
        <v>0</v>
      </c>
      <c r="G159" s="43"/>
      <c r="H159" s="55">
        <f t="shared" si="14"/>
        <v>0</v>
      </c>
      <c r="I159" s="55">
        <f t="shared" si="15"/>
        <v>0</v>
      </c>
      <c r="J159" s="15"/>
      <c r="K159" s="73"/>
      <c r="L159" s="66"/>
    </row>
    <row r="160" spans="1:15" s="34" customFormat="1" ht="27" customHeight="1">
      <c r="A160" s="64"/>
      <c r="B160" s="67"/>
      <c r="C160" s="39">
        <v>2022</v>
      </c>
      <c r="D160" s="8">
        <f t="shared" si="13"/>
        <v>0</v>
      </c>
      <c r="E160" s="43"/>
      <c r="F160" s="43">
        <f t="shared" si="16"/>
        <v>0</v>
      </c>
      <c r="G160" s="43"/>
      <c r="H160" s="55">
        <f t="shared" si="14"/>
        <v>0</v>
      </c>
      <c r="I160" s="55">
        <f t="shared" si="15"/>
        <v>0</v>
      </c>
      <c r="J160" s="15"/>
      <c r="K160" s="74"/>
      <c r="L160" s="67"/>
    </row>
    <row r="161" spans="1:12" ht="19.5" customHeight="1">
      <c r="A161" s="62"/>
      <c r="B161" s="97" t="s">
        <v>48</v>
      </c>
      <c r="C161" s="51" t="s">
        <v>90</v>
      </c>
      <c r="D161" s="8">
        <f t="shared" ref="D161:H161" si="17">D162+D163+D164+D165+D166+D167</f>
        <v>375609167.35000002</v>
      </c>
      <c r="E161" s="8">
        <f t="shared" si="17"/>
        <v>0</v>
      </c>
      <c r="F161" s="8">
        <f t="shared" si="17"/>
        <v>6695000</v>
      </c>
      <c r="G161" s="8">
        <f t="shared" si="17"/>
        <v>0</v>
      </c>
      <c r="H161" s="8">
        <f t="shared" si="17"/>
        <v>6695000</v>
      </c>
      <c r="I161" s="8">
        <f>I162+I163+I164+I165+I166+I167</f>
        <v>368914167.35000002</v>
      </c>
      <c r="J161" s="10"/>
      <c r="K161" s="72"/>
      <c r="L161" s="65"/>
    </row>
    <row r="162" spans="1:12" ht="19.5" customHeight="1">
      <c r="A162" s="63"/>
      <c r="B162" s="98"/>
      <c r="C162" s="39">
        <v>2017</v>
      </c>
      <c r="D162" s="8">
        <f>E162+H162+I162</f>
        <v>48852362.390000001</v>
      </c>
      <c r="E162" s="43">
        <f>E16+E23+E29+E35+E41+E47+E53+E59+E87+E93+E99+E115+E121+E150</f>
        <v>0</v>
      </c>
      <c r="F162" s="8">
        <v>2298000</v>
      </c>
      <c r="G162" s="43">
        <v>0</v>
      </c>
      <c r="H162" s="8">
        <f>H16+H23+H29+H35+H41+H47+H53+H59+H87+H93+H99+H115+H121+H140</f>
        <v>2298000</v>
      </c>
      <c r="I162" s="8">
        <f>I16+I23+I29+I35+I41+I47+I53+I59+I65+I71+I87+I93+I99+I115+I124+I140</f>
        <v>46554362.390000001</v>
      </c>
      <c r="J162" s="10"/>
      <c r="K162" s="73"/>
      <c r="L162" s="66"/>
    </row>
    <row r="163" spans="1:12" ht="19.5" customHeight="1">
      <c r="A163" s="63"/>
      <c r="B163" s="98"/>
      <c r="C163" s="39">
        <v>2018</v>
      </c>
      <c r="D163" s="8">
        <f t="shared" ref="D163:D167" si="18">E163+H163+I163</f>
        <v>59816414.460000001</v>
      </c>
      <c r="E163" s="20">
        <f>E17+E24+E30+E36+E42+E48+E54+E60+E88+E94+E100+E116+E122+E151</f>
        <v>0</v>
      </c>
      <c r="F163" s="8">
        <f>H163</f>
        <v>2466400</v>
      </c>
      <c r="G163" s="20">
        <v>0</v>
      </c>
      <c r="H163" s="8">
        <f>H141</f>
        <v>2466400</v>
      </c>
      <c r="I163" s="8">
        <f>I17+I24+I30+I36+I42+I48+I54+I60+I66+I72+I88+I94+I100+I116+I125+I141</f>
        <v>57350014.460000001</v>
      </c>
      <c r="J163" s="10"/>
      <c r="K163" s="73"/>
      <c r="L163" s="66"/>
    </row>
    <row r="164" spans="1:12" s="2" customFormat="1" ht="19.5" customHeight="1">
      <c r="A164" s="63"/>
      <c r="B164" s="98"/>
      <c r="C164" s="39">
        <v>2019</v>
      </c>
      <c r="D164" s="8">
        <f t="shared" si="18"/>
        <v>70040532.5</v>
      </c>
      <c r="E164" s="43">
        <f>E19+E25+E31+E37+E43+E49+E55+E61+E89+E95+E101+E117+E123+E152</f>
        <v>0</v>
      </c>
      <c r="F164" s="8">
        <f>H164</f>
        <v>1930600</v>
      </c>
      <c r="G164" s="43">
        <v>0</v>
      </c>
      <c r="H164" s="8">
        <f>H152</f>
        <v>1930600</v>
      </c>
      <c r="I164" s="8">
        <f>I19+I25+I31+I37+I43+I49+I55+I61+I67+I73+I89+I95+I101+I117+I126+I142</f>
        <v>68109932.5</v>
      </c>
      <c r="J164" s="10"/>
      <c r="K164" s="73"/>
      <c r="L164" s="66"/>
    </row>
    <row r="165" spans="1:12" ht="23.25" customHeight="1">
      <c r="A165" s="63"/>
      <c r="B165" s="98"/>
      <c r="C165" s="39">
        <v>2020</v>
      </c>
      <c r="D165" s="8">
        <f>E165+H165+I165</f>
        <v>65633286</v>
      </c>
      <c r="E165" s="43">
        <v>0</v>
      </c>
      <c r="F165" s="8">
        <f>H165</f>
        <v>0</v>
      </c>
      <c r="G165" s="43">
        <v>0</v>
      </c>
      <c r="H165" s="8">
        <v>0</v>
      </c>
      <c r="I165" s="8">
        <f>I20+I26+I32+I38+I44+I50+I56+I62+I68+I74+I90+I96+I102+I118+I127+I143</f>
        <v>65633286</v>
      </c>
      <c r="J165" s="10"/>
      <c r="K165" s="73"/>
      <c r="L165" s="66"/>
    </row>
    <row r="166" spans="1:12" ht="18.75" customHeight="1">
      <c r="A166" s="63"/>
      <c r="B166" s="98"/>
      <c r="C166" s="39">
        <v>2021</v>
      </c>
      <c r="D166" s="8">
        <f t="shared" si="18"/>
        <v>65633286</v>
      </c>
      <c r="E166" s="43">
        <v>0</v>
      </c>
      <c r="F166" s="8">
        <f>H166</f>
        <v>0</v>
      </c>
      <c r="G166" s="43">
        <v>0</v>
      </c>
      <c r="H166" s="8">
        <v>0</v>
      </c>
      <c r="I166" s="8">
        <f>I21+I27+I33+I39+I45+I51+I57+I63+I69+I75+I91+I97+I103+I119+I128+I144</f>
        <v>65633286</v>
      </c>
      <c r="J166" s="10"/>
      <c r="K166" s="73"/>
      <c r="L166" s="66"/>
    </row>
    <row r="167" spans="1:12">
      <c r="A167" s="64"/>
      <c r="B167" s="99"/>
      <c r="C167" s="39">
        <v>2022</v>
      </c>
      <c r="D167" s="8">
        <f t="shared" si="18"/>
        <v>65633286</v>
      </c>
      <c r="E167" s="43">
        <v>0</v>
      </c>
      <c r="F167" s="8">
        <f>H167</f>
        <v>0</v>
      </c>
      <c r="G167" s="43">
        <v>0</v>
      </c>
      <c r="H167" s="8">
        <v>0</v>
      </c>
      <c r="I167" s="8">
        <f>I22+I28+I34+I40+I46+I52+I58+I64+I70+I76+I92+I98+I104+I120+I129+I145</f>
        <v>65633286</v>
      </c>
      <c r="J167" s="49"/>
      <c r="K167" s="74"/>
      <c r="L167" s="67"/>
    </row>
    <row r="168" spans="1:12">
      <c r="A168" s="2"/>
      <c r="B168" s="2"/>
      <c r="C168" s="2"/>
      <c r="E168" s="2"/>
      <c r="F168" s="2"/>
      <c r="G168" s="2"/>
      <c r="H168" s="2"/>
      <c r="I168" s="2"/>
      <c r="J168" s="2"/>
      <c r="K168" s="50"/>
      <c r="L168" s="50"/>
    </row>
    <row r="169" spans="1:12">
      <c r="A169" s="2"/>
      <c r="B169" s="2"/>
      <c r="C169" s="2"/>
      <c r="E169" s="2"/>
      <c r="F169" s="2"/>
      <c r="G169" s="2"/>
      <c r="H169" s="2"/>
      <c r="I169" s="2"/>
      <c r="J169" s="2"/>
      <c r="K169" s="50"/>
      <c r="L169" s="50"/>
    </row>
    <row r="170" spans="1:12">
      <c r="A170" s="2"/>
      <c r="B170" s="2"/>
      <c r="C170" s="2"/>
      <c r="E170" s="2"/>
      <c r="F170" s="2"/>
      <c r="G170" s="2"/>
      <c r="H170" s="2"/>
      <c r="I170" s="2"/>
      <c r="J170" s="2"/>
      <c r="K170" s="53"/>
      <c r="L170" s="50"/>
    </row>
    <row r="171" spans="1:12">
      <c r="A171" s="2"/>
      <c r="B171" s="2"/>
      <c r="C171" s="2"/>
      <c r="E171" s="2"/>
      <c r="F171" s="2"/>
      <c r="G171" s="2"/>
      <c r="H171" s="2"/>
      <c r="I171" s="2"/>
      <c r="J171" s="2"/>
      <c r="K171" s="50"/>
      <c r="L171" s="50"/>
    </row>
  </sheetData>
  <mergeCells count="131">
    <mergeCell ref="L161:L167"/>
    <mergeCell ref="K161:K167"/>
    <mergeCell ref="B161:B167"/>
    <mergeCell ref="A161:A167"/>
    <mergeCell ref="K93:K98"/>
    <mergeCell ref="L93:L98"/>
    <mergeCell ref="A99:A104"/>
    <mergeCell ref="B99:B104"/>
    <mergeCell ref="K99:K104"/>
    <mergeCell ref="L99:L104"/>
    <mergeCell ref="A105:A110"/>
    <mergeCell ref="B105:B110"/>
    <mergeCell ref="K105:K110"/>
    <mergeCell ref="L105:L110"/>
    <mergeCell ref="A138:L138"/>
    <mergeCell ref="L147:L149"/>
    <mergeCell ref="K147:K149"/>
    <mergeCell ref="B147:B149"/>
    <mergeCell ref="A147:A149"/>
    <mergeCell ref="K115:K120"/>
    <mergeCell ref="B115:B120"/>
    <mergeCell ref="A115:A120"/>
    <mergeCell ref="B130:B135"/>
    <mergeCell ref="B155:B160"/>
    <mergeCell ref="H17:H18"/>
    <mergeCell ref="I17:I18"/>
    <mergeCell ref="J17:J18"/>
    <mergeCell ref="A65:A70"/>
    <mergeCell ref="B65:B70"/>
    <mergeCell ref="K65:K70"/>
    <mergeCell ref="L65:L70"/>
    <mergeCell ref="K71:K76"/>
    <mergeCell ref="L71:L76"/>
    <mergeCell ref="B71:B76"/>
    <mergeCell ref="A71:A76"/>
    <mergeCell ref="F7:I7"/>
    <mergeCell ref="I8:I10"/>
    <mergeCell ref="J6:J10"/>
    <mergeCell ref="E6:I6"/>
    <mergeCell ref="F8:H8"/>
    <mergeCell ref="F9:F10"/>
    <mergeCell ref="G9:H9"/>
    <mergeCell ref="A112:L112"/>
    <mergeCell ref="A137:L137"/>
    <mergeCell ref="A136:L136"/>
    <mergeCell ref="A113:L113"/>
    <mergeCell ref="G17:G18"/>
    <mergeCell ref="F17:F18"/>
    <mergeCell ref="A83:L83"/>
    <mergeCell ref="A84:L84"/>
    <mergeCell ref="B47:B52"/>
    <mergeCell ref="A47:A52"/>
    <mergeCell ref="K47:K52"/>
    <mergeCell ref="L47:L52"/>
    <mergeCell ref="A85:L85"/>
    <mergeCell ref="A86:L86"/>
    <mergeCell ref="A77:A82"/>
    <mergeCell ref="B77:B82"/>
    <mergeCell ref="K77:K82"/>
    <mergeCell ref="L77:L82"/>
    <mergeCell ref="A87:A92"/>
    <mergeCell ref="B87:B92"/>
    <mergeCell ref="K87:K92"/>
    <mergeCell ref="L87:L92"/>
    <mergeCell ref="A93:A98"/>
    <mergeCell ref="B93:B98"/>
    <mergeCell ref="A150:A154"/>
    <mergeCell ref="B150:B154"/>
    <mergeCell ref="K150:K154"/>
    <mergeCell ref="L150:L154"/>
    <mergeCell ref="A111:L111"/>
    <mergeCell ref="B140:B146"/>
    <mergeCell ref="A140:A146"/>
    <mergeCell ref="K140:K146"/>
    <mergeCell ref="L140:L146"/>
    <mergeCell ref="A121:A129"/>
    <mergeCell ref="B121:B129"/>
    <mergeCell ref="K130:K135"/>
    <mergeCell ref="K121:K129"/>
    <mergeCell ref="L121:L129"/>
    <mergeCell ref="L130:L135"/>
    <mergeCell ref="A130:A135"/>
    <mergeCell ref="L115:L120"/>
    <mergeCell ref="A155:A160"/>
    <mergeCell ref="L155:L160"/>
    <mergeCell ref="K155:K160"/>
    <mergeCell ref="G1:L1"/>
    <mergeCell ref="A16:A22"/>
    <mergeCell ref="B16:B22"/>
    <mergeCell ref="K16:K22"/>
    <mergeCell ref="L16:L22"/>
    <mergeCell ref="A23:A28"/>
    <mergeCell ref="B23:B28"/>
    <mergeCell ref="K23:K28"/>
    <mergeCell ref="L23:L28"/>
    <mergeCell ref="C17:C18"/>
    <mergeCell ref="D17:D18"/>
    <mergeCell ref="I2:L2"/>
    <mergeCell ref="A15:L15"/>
    <mergeCell ref="A4:L4"/>
    <mergeCell ref="A6:A10"/>
    <mergeCell ref="B6:B10"/>
    <mergeCell ref="C6:C10"/>
    <mergeCell ref="D6:D10"/>
    <mergeCell ref="K6:K10"/>
    <mergeCell ref="L6:L10"/>
    <mergeCell ref="E7:E10"/>
    <mergeCell ref="A12:L12"/>
    <mergeCell ref="A13:L13"/>
    <mergeCell ref="A14:L14"/>
    <mergeCell ref="A53:A58"/>
    <mergeCell ref="B53:B58"/>
    <mergeCell ref="K53:K58"/>
    <mergeCell ref="L53:L58"/>
    <mergeCell ref="A59:A64"/>
    <mergeCell ref="B59:B64"/>
    <mergeCell ref="K59:K64"/>
    <mergeCell ref="L59:L64"/>
    <mergeCell ref="A29:A34"/>
    <mergeCell ref="B29:B34"/>
    <mergeCell ref="K29:K34"/>
    <mergeCell ref="L29:L34"/>
    <mergeCell ref="A35:A40"/>
    <mergeCell ref="B35:B40"/>
    <mergeCell ref="K35:K40"/>
    <mergeCell ref="L35:L40"/>
    <mergeCell ref="A41:A46"/>
    <mergeCell ref="B41:B46"/>
    <mergeCell ref="K41:K46"/>
    <mergeCell ref="L41:L46"/>
    <mergeCell ref="E17:E18"/>
  </mergeCells>
  <pageMargins left="0.6692913385826772" right="0.27559055118110237" top="0.31496062992125984" bottom="0.35433070866141736" header="0.19685039370078741" footer="0.19685039370078741"/>
  <pageSetup paperSize="9" scale="37" fitToHeight="6" orientation="landscape" horizontalDpi="180" verticalDpi="180" r:id="rId1"/>
  <rowBreaks count="2" manualBreakCount="2">
    <brk id="46" max="11" man="1"/>
    <brk id="1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2019-10-18T06:09:04Z</dcterms:modified>
</cp:coreProperties>
</file>