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3040" windowHeight="9285"/>
  </bookViews>
  <sheets>
    <sheet name="Лист1" sheetId="1" r:id="rId1"/>
  </sheets>
  <definedNames>
    <definedName name="_xlnm.Print_Area" localSheetId="0">Лист1!$A$1:$I$40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4" i="1"/>
  <c r="C26" i="1" l="1"/>
  <c r="E36" i="1" l="1"/>
  <c r="F32" i="1"/>
  <c r="F35" i="1" s="1"/>
  <c r="F31" i="1"/>
  <c r="F34" i="1" s="1"/>
  <c r="F30" i="1"/>
  <c r="C30" i="1" s="1"/>
  <c r="C24" i="1"/>
  <c r="C18" i="1"/>
  <c r="C16" i="1"/>
  <c r="C15" i="1"/>
  <c r="C35" i="1" l="1"/>
  <c r="C32" i="1"/>
  <c r="C31" i="1"/>
  <c r="F36" i="1"/>
  <c r="C34" i="1"/>
  <c r="C36" i="1" l="1"/>
</calcChain>
</file>

<file path=xl/sharedStrings.xml><?xml version="1.0" encoding="utf-8"?>
<sst xmlns="http://schemas.openxmlformats.org/spreadsheetml/2006/main" count="43" uniqueCount="36">
  <si>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</si>
  <si>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</si>
  <si>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</si>
  <si>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</si>
  <si>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</si>
  <si>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</si>
  <si>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</si>
  <si>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</si>
  <si>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</si>
  <si>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</si>
  <si>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</si>
  <si>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</si>
  <si>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2014-2016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</si>
  <si>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</si>
  <si>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</si>
  <si>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</si>
  <si>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</si>
  <si>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</si>
  <si>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 xml:space="preserve">       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</si>
  <si>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</si>
  <si>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</si>
  <si>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1.4. Ремонт кровли сооружения 21 "Орск" (гараж для автобусов МУП "АТП ЗАТО г.Радужный")</t>
  </si>
  <si>
    <t>Повышение  качества и безопасности пассажирских перевозок.</t>
  </si>
  <si>
    <t>1.5. Ремонт помещения билетной кассы, ркасположенной на остановке в межквартальной полосе</t>
  </si>
  <si>
    <t>1.6. Ремонт навеса автобусной остановки в межквартальной полосе</t>
  </si>
  <si>
    <t>1.7.  Бюджетные инвестиции бюджета ЗАТО г.Радужный  в экономическое развитие  муниципального унитарного предприятия "Автотранспортные перевозки ЗАТО г.Радужный Владимирской области" (для обновления автобусного парка- автобусов большой вместимости)</t>
  </si>
  <si>
    <t>КУМИ</t>
  </si>
  <si>
    <t>МКУ "ГКМХ", КУМИ</t>
  </si>
  <si>
    <t>1.8. Поставка, монтаж и настройка навигационно-связного оборудования (аппаратуры спутниковой  навигации ГЛОНАСС  или ГЛОНАСС / GPS) для системы мониторинга транспорта, тахографов (самописцев) для пассажирских автобусов</t>
  </si>
  <si>
    <t>Итого по пункту 1</t>
  </si>
  <si>
    <t xml:space="preserve">             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</si>
  <si>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И. В. Лушникова </t>
  </si>
  <si>
    <t xml:space="preserve">Приложение </t>
  </si>
  <si>
    <t>к постановлению администрации ЗАТО г. Радужный Владимирской области</t>
  </si>
  <si>
    <t>Перечень мероприятий муниципальной программы "Развитие пассажирских перевозок на территории ЗАТО г.Радужный  на 2014-2016 годы"</t>
  </si>
  <si>
    <t>от 30.09.2016  №_1485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</si>
</sst>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30.140625" style="13" customWidth="1"/>
    <col min="2" max="2" width="13.140625" style="13" customWidth="1"/>
    <col min="3" max="3" width="18.140625" style="13" customWidth="1"/>
    <col min="4" max="4" width="12.7109375" style="13" customWidth="1"/>
    <col min="5" max="5" width="16.140625" style="13" customWidth="1"/>
    <col min="6" max="6" width="13.42578125" style="13" customWidth="1"/>
    <col min="7" max="7" width="15.7109375" style="13" customWidth="1"/>
    <col min="8" max="8" width="16" style="13" customWidth="1"/>
    <col min="9" max="9" width="23.28515625" style="13" customWidth="1"/>
  </cols>
  <sheetData>
    <row r="1" spans="1:11" ht="15.75" x14ac:dyDescent="0.25">
      <c r="G1" s="27" t="s">
        <v>32</v>
      </c>
      <c r="H1" s="27"/>
      <c r="I1" s="27"/>
    </row>
    <row r="2" spans="1:11" ht="30" customHeight="1" x14ac:dyDescent="0.25">
      <c r="G2" s="28" t="s">
        <v>33</v>
      </c>
      <c r="H2" s="28"/>
      <c r="I2" s="28"/>
    </row>
    <row r="3" spans="1:11" ht="29.25" customHeight="1" x14ac:dyDescent="0.25">
      <c r="G3" s="27" t="s">
        <v>35</v>
      </c>
      <c r="H3" s="27"/>
      <c r="I3" s="27"/>
    </row>
    <row r="4" spans="1:11" ht="22.15" customHeight="1" x14ac:dyDescent="0.25">
      <c r="A4" s="33" t="s">
        <v>34</v>
      </c>
      <c r="B4" s="33"/>
      <c r="C4" s="33"/>
      <c r="D4" s="33"/>
      <c r="E4" s="33"/>
      <c r="F4" s="33"/>
      <c r="G4" s="33"/>
      <c r="H4" s="33"/>
      <c r="I4" s="33"/>
    </row>
    <row r="5" spans="1:11" ht="14.45" customHeight="1" x14ac:dyDescent="0.25">
      <c r="A5" s="29" t="s">
        <v>0</v>
      </c>
      <c r="B5" s="29" t="s">
        <v>1</v>
      </c>
      <c r="C5" s="29" t="s">
        <v>2</v>
      </c>
      <c r="D5" s="30" t="s">
        <v>3</v>
      </c>
      <c r="E5" s="31"/>
      <c r="F5" s="31"/>
      <c r="G5" s="17" t="s">
        <v>4</v>
      </c>
      <c r="H5" s="29" t="s">
        <v>5</v>
      </c>
      <c r="I5" s="29" t="s">
        <v>6</v>
      </c>
    </row>
    <row r="6" spans="1:11" ht="15.75" x14ac:dyDescent="0.25">
      <c r="A6" s="29"/>
      <c r="B6" s="29"/>
      <c r="C6" s="29"/>
      <c r="D6" s="29" t="s">
        <v>7</v>
      </c>
      <c r="E6" s="17" t="s">
        <v>8</v>
      </c>
      <c r="F6" s="17"/>
      <c r="G6" s="17"/>
      <c r="H6" s="29"/>
      <c r="I6" s="29"/>
    </row>
    <row r="7" spans="1:11" ht="77.25" customHeight="1" x14ac:dyDescent="0.25">
      <c r="A7" s="29"/>
      <c r="B7" s="29"/>
      <c r="C7" s="29"/>
      <c r="D7" s="32"/>
      <c r="E7" s="10" t="s">
        <v>9</v>
      </c>
      <c r="F7" s="10" t="s">
        <v>10</v>
      </c>
      <c r="G7" s="17"/>
      <c r="H7" s="29"/>
      <c r="I7" s="29"/>
    </row>
    <row r="8" spans="1:11" ht="15.75" x14ac:dyDescent="0.25">
      <c r="A8" s="14">
        <v>2</v>
      </c>
      <c r="B8" s="14">
        <v>3</v>
      </c>
      <c r="C8" s="14">
        <v>4</v>
      </c>
      <c r="D8" s="15">
        <v>5</v>
      </c>
      <c r="E8" s="9">
        <v>6</v>
      </c>
      <c r="F8" s="9">
        <v>7</v>
      </c>
      <c r="G8" s="9">
        <v>8</v>
      </c>
      <c r="H8" s="14">
        <v>9</v>
      </c>
      <c r="I8" s="14">
        <v>10</v>
      </c>
    </row>
    <row r="9" spans="1:11" ht="15.75" x14ac:dyDescent="0.25">
      <c r="A9" s="17" t="s">
        <v>17</v>
      </c>
      <c r="B9" s="17"/>
      <c r="C9" s="17"/>
      <c r="D9" s="17"/>
      <c r="E9" s="17"/>
      <c r="F9" s="17"/>
      <c r="G9" s="17"/>
      <c r="H9" s="17"/>
      <c r="I9" s="17"/>
      <c r="K9" s="6"/>
    </row>
    <row r="10" spans="1:11" ht="34.9" customHeight="1" x14ac:dyDescent="0.25">
      <c r="A10" s="17" t="s">
        <v>18</v>
      </c>
      <c r="B10" s="17"/>
      <c r="C10" s="17"/>
      <c r="D10" s="17"/>
      <c r="E10" s="17"/>
      <c r="F10" s="17"/>
      <c r="G10" s="17"/>
      <c r="H10" s="17"/>
      <c r="I10" s="17"/>
      <c r="K10" s="6"/>
    </row>
    <row r="11" spans="1:11" ht="33.6" customHeight="1" x14ac:dyDescent="0.25">
      <c r="A11" s="17" t="s">
        <v>30</v>
      </c>
      <c r="B11" s="17"/>
      <c r="C11" s="17"/>
      <c r="D11" s="17"/>
      <c r="E11" s="17"/>
      <c r="F11" s="17"/>
      <c r="G11" s="17"/>
      <c r="H11" s="17"/>
      <c r="I11" s="17"/>
      <c r="K11" s="6"/>
    </row>
    <row r="12" spans="1:11" ht="41.45" customHeight="1" x14ac:dyDescent="0.25">
      <c r="A12" s="19" t="s">
        <v>19</v>
      </c>
      <c r="B12" s="11">
        <v>2014</v>
      </c>
      <c r="C12" s="1">
        <v>3320.3490000000002</v>
      </c>
      <c r="D12" s="1"/>
      <c r="E12" s="7"/>
      <c r="F12" s="1">
        <v>3320.3490000000002</v>
      </c>
      <c r="G12" s="11"/>
      <c r="H12" s="19" t="s">
        <v>13</v>
      </c>
      <c r="I12" s="25" t="s">
        <v>16</v>
      </c>
      <c r="K12" s="6"/>
    </row>
    <row r="13" spans="1:11" ht="45" customHeight="1" x14ac:dyDescent="0.25">
      <c r="A13" s="19"/>
      <c r="B13" s="11">
        <v>2015</v>
      </c>
      <c r="C13" s="7">
        <v>3095.4050000000002</v>
      </c>
      <c r="D13" s="7"/>
      <c r="E13" s="7"/>
      <c r="F13" s="7">
        <v>3095.4050000000002</v>
      </c>
      <c r="G13" s="11"/>
      <c r="H13" s="19"/>
      <c r="I13" s="25"/>
    </row>
    <row r="14" spans="1:11" ht="51.75" customHeight="1" x14ac:dyDescent="0.25">
      <c r="A14" s="19"/>
      <c r="B14" s="11">
        <v>2016</v>
      </c>
      <c r="C14" s="1">
        <f>D14+E14+F14</f>
        <v>4231.66</v>
      </c>
      <c r="D14" s="1"/>
      <c r="E14" s="7"/>
      <c r="F14" s="1">
        <v>4231.66</v>
      </c>
      <c r="G14" s="2"/>
      <c r="H14" s="19"/>
      <c r="I14" s="25"/>
      <c r="J14">
        <v>1000</v>
      </c>
    </row>
    <row r="15" spans="1:11" ht="36.6" customHeight="1" x14ac:dyDescent="0.25">
      <c r="A15" s="19" t="s">
        <v>15</v>
      </c>
      <c r="B15" s="11">
        <v>2014</v>
      </c>
      <c r="C15" s="1">
        <f>SUM(E15:F15)</f>
        <v>343.99</v>
      </c>
      <c r="D15" s="1"/>
      <c r="E15" s="1">
        <v>60</v>
      </c>
      <c r="F15" s="1">
        <v>283.99</v>
      </c>
      <c r="G15" s="2"/>
      <c r="H15" s="19" t="s">
        <v>13</v>
      </c>
      <c r="I15" s="25"/>
    </row>
    <row r="16" spans="1:11" ht="29.45" customHeight="1" x14ac:dyDescent="0.25">
      <c r="A16" s="19"/>
      <c r="B16" s="11">
        <v>2015</v>
      </c>
      <c r="C16" s="1">
        <f>SUM(D16:F16)</f>
        <v>329.95800000000003</v>
      </c>
      <c r="D16" s="1"/>
      <c r="E16" s="1">
        <v>54</v>
      </c>
      <c r="F16" s="1">
        <v>275.95800000000003</v>
      </c>
      <c r="G16" s="2"/>
      <c r="H16" s="19"/>
      <c r="I16" s="25"/>
    </row>
    <row r="17" spans="1:10" ht="27" customHeight="1" x14ac:dyDescent="0.25">
      <c r="A17" s="19"/>
      <c r="B17" s="11">
        <v>2016</v>
      </c>
      <c r="C17" s="1">
        <f>D17+E17+F17</f>
        <v>425.15</v>
      </c>
      <c r="D17" s="1"/>
      <c r="E17" s="1">
        <v>65</v>
      </c>
      <c r="F17" s="1">
        <v>360.15</v>
      </c>
      <c r="G17" s="2"/>
      <c r="H17" s="19"/>
      <c r="I17" s="25"/>
      <c r="J17">
        <v>60.15</v>
      </c>
    </row>
    <row r="18" spans="1:10" ht="18" customHeight="1" x14ac:dyDescent="0.25">
      <c r="A18" s="26" t="s">
        <v>20</v>
      </c>
      <c r="B18" s="11">
        <v>2014</v>
      </c>
      <c r="C18" s="1">
        <f>E18+F18</f>
        <v>1486.52891</v>
      </c>
      <c r="D18" s="1"/>
      <c r="E18" s="7"/>
      <c r="F18" s="1">
        <v>1486.52891</v>
      </c>
      <c r="G18" s="2"/>
      <c r="H18" s="19" t="s">
        <v>13</v>
      </c>
      <c r="I18" s="25"/>
    </row>
    <row r="19" spans="1:10" ht="18.600000000000001" customHeight="1" x14ac:dyDescent="0.25">
      <c r="A19" s="26"/>
      <c r="B19" s="11">
        <v>2015</v>
      </c>
      <c r="C19" s="1">
        <v>1491.27</v>
      </c>
      <c r="D19" s="1"/>
      <c r="E19" s="7"/>
      <c r="F19" s="1">
        <v>1491.27</v>
      </c>
      <c r="G19" s="2"/>
      <c r="H19" s="19"/>
      <c r="I19" s="25"/>
    </row>
    <row r="20" spans="1:10" ht="27.6" customHeight="1" x14ac:dyDescent="0.25">
      <c r="A20" s="26"/>
      <c r="B20" s="11">
        <v>2016</v>
      </c>
      <c r="C20" s="1">
        <v>1100</v>
      </c>
      <c r="D20" s="1"/>
      <c r="E20" s="7"/>
      <c r="F20" s="1">
        <v>1100</v>
      </c>
      <c r="G20" s="2"/>
      <c r="H20" s="19"/>
      <c r="I20" s="25"/>
    </row>
    <row r="21" spans="1:10" ht="63" x14ac:dyDescent="0.25">
      <c r="A21" s="10" t="s">
        <v>21</v>
      </c>
      <c r="B21" s="11">
        <v>2014</v>
      </c>
      <c r="C21" s="1">
        <v>377.88299999999998</v>
      </c>
      <c r="D21" s="1"/>
      <c r="E21" s="1"/>
      <c r="F21" s="1">
        <v>377.88299999999998</v>
      </c>
      <c r="G21" s="2"/>
      <c r="H21" s="10" t="s">
        <v>13</v>
      </c>
      <c r="I21" s="17" t="s">
        <v>22</v>
      </c>
    </row>
    <row r="22" spans="1:10" ht="78.75" x14ac:dyDescent="0.25">
      <c r="A22" s="10" t="s">
        <v>23</v>
      </c>
      <c r="B22" s="11">
        <v>2015</v>
      </c>
      <c r="C22" s="1">
        <v>73.943520000000007</v>
      </c>
      <c r="D22" s="1"/>
      <c r="E22" s="1"/>
      <c r="F22" s="1">
        <v>73.943520000000007</v>
      </c>
      <c r="G22" s="2"/>
      <c r="H22" s="10" t="s">
        <v>13</v>
      </c>
      <c r="I22" s="18"/>
    </row>
    <row r="23" spans="1:10" ht="47.25" x14ac:dyDescent="0.25">
      <c r="A23" s="10" t="s">
        <v>24</v>
      </c>
      <c r="B23" s="11">
        <v>2015</v>
      </c>
      <c r="C23" s="1">
        <v>109</v>
      </c>
      <c r="D23" s="1"/>
      <c r="E23" s="1"/>
      <c r="F23" s="1">
        <v>109</v>
      </c>
      <c r="G23" s="2"/>
      <c r="H23" s="10" t="s">
        <v>13</v>
      </c>
      <c r="I23" s="18"/>
    </row>
    <row r="24" spans="1:10" ht="53.45" customHeight="1" x14ac:dyDescent="0.25">
      <c r="A24" s="19" t="s">
        <v>25</v>
      </c>
      <c r="B24" s="11">
        <v>2014</v>
      </c>
      <c r="C24" s="1">
        <f>E24+F24+G24</f>
        <v>600</v>
      </c>
      <c r="D24" s="1"/>
      <c r="E24" s="1"/>
      <c r="F24" s="1">
        <v>600</v>
      </c>
      <c r="G24" s="2"/>
      <c r="H24" s="9" t="s">
        <v>26</v>
      </c>
      <c r="I24" s="18"/>
    </row>
    <row r="25" spans="1:10" ht="54.6" customHeight="1" x14ac:dyDescent="0.25">
      <c r="A25" s="19"/>
      <c r="B25" s="11">
        <v>2015</v>
      </c>
      <c r="C25" s="1">
        <v>900</v>
      </c>
      <c r="D25" s="1"/>
      <c r="E25" s="1"/>
      <c r="F25" s="1">
        <v>900</v>
      </c>
      <c r="G25" s="2"/>
      <c r="H25" s="9" t="s">
        <v>26</v>
      </c>
      <c r="I25" s="18"/>
    </row>
    <row r="26" spans="1:10" ht="62.45" customHeight="1" x14ac:dyDescent="0.25">
      <c r="A26" s="19"/>
      <c r="B26" s="11">
        <v>2016</v>
      </c>
      <c r="C26" s="1">
        <f>D26+E26+F26</f>
        <v>800</v>
      </c>
      <c r="D26" s="1"/>
      <c r="E26" s="1"/>
      <c r="F26" s="1">
        <v>800</v>
      </c>
      <c r="G26" s="2"/>
      <c r="H26" s="9" t="s">
        <v>27</v>
      </c>
      <c r="I26" s="18"/>
      <c r="J26">
        <v>800</v>
      </c>
    </row>
    <row r="27" spans="1:10" ht="39.6" customHeight="1" x14ac:dyDescent="0.25">
      <c r="A27" s="19" t="s">
        <v>28</v>
      </c>
      <c r="B27" s="11">
        <v>2014</v>
      </c>
      <c r="C27" s="1">
        <v>0</v>
      </c>
      <c r="D27" s="1"/>
      <c r="E27" s="1"/>
      <c r="F27" s="1">
        <v>0</v>
      </c>
      <c r="G27" s="2"/>
      <c r="H27" s="22" t="s">
        <v>13</v>
      </c>
      <c r="I27" s="18"/>
    </row>
    <row r="28" spans="1:10" ht="56.45" customHeight="1" x14ac:dyDescent="0.25">
      <c r="A28" s="19"/>
      <c r="B28" s="11">
        <v>2015</v>
      </c>
      <c r="C28" s="1">
        <v>156</v>
      </c>
      <c r="D28" s="1"/>
      <c r="E28" s="1"/>
      <c r="F28" s="1">
        <v>156</v>
      </c>
      <c r="G28" s="2"/>
      <c r="H28" s="23"/>
      <c r="I28" s="18"/>
    </row>
    <row r="29" spans="1:10" ht="60.6" customHeight="1" x14ac:dyDescent="0.25">
      <c r="A29" s="19"/>
      <c r="B29" s="11">
        <v>2016</v>
      </c>
      <c r="C29" s="1">
        <v>0</v>
      </c>
      <c r="D29" s="1"/>
      <c r="E29" s="1"/>
      <c r="F29" s="1">
        <v>0</v>
      </c>
      <c r="G29" s="2"/>
      <c r="H29" s="24"/>
      <c r="I29" s="18"/>
    </row>
    <row r="30" spans="1:10" ht="15.75" x14ac:dyDescent="0.25">
      <c r="A30" s="19" t="s">
        <v>29</v>
      </c>
      <c r="B30" s="11">
        <v>2014</v>
      </c>
      <c r="C30" s="1">
        <f>SUM(D30:F30)</f>
        <v>6128.7509099999997</v>
      </c>
      <c r="D30" s="1"/>
      <c r="E30" s="1">
        <v>60</v>
      </c>
      <c r="F30" s="1">
        <f>SUM(F12+F15+F18+F21+F24+F27)</f>
        <v>6068.7509099999997</v>
      </c>
      <c r="G30" s="2"/>
      <c r="H30" s="9"/>
      <c r="I30" s="8"/>
    </row>
    <row r="31" spans="1:10" ht="15.75" x14ac:dyDescent="0.25">
      <c r="A31" s="19"/>
      <c r="B31" s="11">
        <v>2015</v>
      </c>
      <c r="C31" s="1">
        <f t="shared" ref="C31:C32" si="0">SUM(D31:F31)</f>
        <v>6155.5765199999996</v>
      </c>
      <c r="D31" s="1"/>
      <c r="E31" s="1">
        <v>54</v>
      </c>
      <c r="F31" s="1">
        <f>SUM(F13+F16+F19+F22+F23+F25+F28)</f>
        <v>6101.5765199999996</v>
      </c>
      <c r="G31" s="2"/>
      <c r="H31" s="9"/>
      <c r="I31" s="8"/>
    </row>
    <row r="32" spans="1:10" ht="15.75" x14ac:dyDescent="0.25">
      <c r="A32" s="19"/>
      <c r="B32" s="11">
        <v>2016</v>
      </c>
      <c r="C32" s="1">
        <f t="shared" si="0"/>
        <v>6556.8099999999995</v>
      </c>
      <c r="D32" s="1"/>
      <c r="E32" s="1">
        <v>65</v>
      </c>
      <c r="F32" s="1">
        <f>SUM(F14+F17+F20+F26+F29)</f>
        <v>6491.8099999999995</v>
      </c>
      <c r="G32" s="2"/>
      <c r="H32" s="9"/>
      <c r="I32" s="8"/>
    </row>
    <row r="33" spans="1:9" ht="15.75" x14ac:dyDescent="0.25">
      <c r="A33" s="20" t="s">
        <v>11</v>
      </c>
      <c r="B33" s="11">
        <v>2014</v>
      </c>
      <c r="C33" s="1">
        <v>6128.7509099999997</v>
      </c>
      <c r="D33" s="1"/>
      <c r="E33" s="1">
        <v>60</v>
      </c>
      <c r="F33" s="1">
        <v>6068.7509099999997</v>
      </c>
      <c r="G33" s="2"/>
      <c r="H33" s="9"/>
      <c r="I33" s="8"/>
    </row>
    <row r="34" spans="1:9" ht="15.75" x14ac:dyDescent="0.25">
      <c r="A34" s="20"/>
      <c r="B34" s="11">
        <v>2015</v>
      </c>
      <c r="C34" s="1">
        <f>SUM(D34:F34)</f>
        <v>6155.5765199999996</v>
      </c>
      <c r="D34" s="1"/>
      <c r="E34" s="1">
        <v>54</v>
      </c>
      <c r="F34" s="4">
        <f>SUM(F31)</f>
        <v>6101.5765199999996</v>
      </c>
      <c r="G34" s="1"/>
      <c r="H34" s="9"/>
      <c r="I34" s="8"/>
    </row>
    <row r="35" spans="1:9" ht="15.75" x14ac:dyDescent="0.25">
      <c r="A35" s="20"/>
      <c r="B35" s="3">
        <v>2016</v>
      </c>
      <c r="C35" s="4">
        <f>SUM(E35:F35)</f>
        <v>6556.8099999999995</v>
      </c>
      <c r="D35" s="4"/>
      <c r="E35" s="1">
        <v>65</v>
      </c>
      <c r="F35" s="4">
        <f>SUM(F32)</f>
        <v>6491.8099999999995</v>
      </c>
      <c r="G35" s="5"/>
      <c r="H35" s="3"/>
      <c r="I35" s="3"/>
    </row>
    <row r="36" spans="1:9" ht="15.75" x14ac:dyDescent="0.25">
      <c r="A36" s="21"/>
      <c r="B36" s="5" t="s">
        <v>12</v>
      </c>
      <c r="C36" s="4">
        <f>E36+F36+G36</f>
        <v>18841.137429999999</v>
      </c>
      <c r="D36" s="4"/>
      <c r="E36" s="4">
        <f>SUM(E33:E35)</f>
        <v>179</v>
      </c>
      <c r="F36" s="4">
        <f>SUM(F33:F35)</f>
        <v>18662.137429999999</v>
      </c>
      <c r="G36" s="5"/>
      <c r="H36" s="3"/>
      <c r="I36" s="3"/>
    </row>
    <row r="37" spans="1:9" ht="15.75" x14ac:dyDescent="0.25">
      <c r="A37" s="12"/>
      <c r="B37" s="5"/>
      <c r="C37" s="4"/>
      <c r="D37" s="4"/>
      <c r="E37" s="4"/>
      <c r="F37" s="4"/>
      <c r="G37" s="5"/>
      <c r="H37" s="3"/>
      <c r="I37" s="3"/>
    </row>
    <row r="39" spans="1:9" x14ac:dyDescent="0.25">
      <c r="A39" s="16" t="s">
        <v>31</v>
      </c>
    </row>
    <row r="40" spans="1:9" x14ac:dyDescent="0.25">
      <c r="A40" s="16" t="s">
        <v>14</v>
      </c>
    </row>
  </sheetData>
  <mergeCells count="29">
    <mergeCell ref="A9:I9"/>
    <mergeCell ref="A11:I11"/>
    <mergeCell ref="A10:I10"/>
    <mergeCell ref="G1:I1"/>
    <mergeCell ref="G2:I2"/>
    <mergeCell ref="G3:I3"/>
    <mergeCell ref="I5:I7"/>
    <mergeCell ref="D5:F5"/>
    <mergeCell ref="G5:G7"/>
    <mergeCell ref="H5:H7"/>
    <mergeCell ref="D6:D7"/>
    <mergeCell ref="E6:F6"/>
    <mergeCell ref="A4:I4"/>
    <mergeCell ref="A5:A7"/>
    <mergeCell ref="B5:B7"/>
    <mergeCell ref="C5:C7"/>
    <mergeCell ref="A12:A14"/>
    <mergeCell ref="H12:H14"/>
    <mergeCell ref="I12:I20"/>
    <mergeCell ref="A15:A17"/>
    <mergeCell ref="H15:H17"/>
    <mergeCell ref="A18:A20"/>
    <mergeCell ref="H18:H20"/>
    <mergeCell ref="I21:I29"/>
    <mergeCell ref="A24:A26"/>
    <mergeCell ref="A27:A29"/>
    <mergeCell ref="A30:A32"/>
    <mergeCell ref="A33:A36"/>
    <mergeCell ref="H27:H29"/>
  </mergeCells>
  <pageMargins left="0.70866141732283472" right="0.38" top="0.47" bottom="0.31496062992125984" header="0.31496062992125984" footer="0.31496062992125984"/>
  <pageSetup paperSize="9" scale="83" orientation="landscape" verticalDpi="0" r:id="rId1"/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PLAN</cp:lastModifiedBy>
  <cp:lastPrinted>2016-09-27T12:26:03Z</cp:lastPrinted>
  <dcterms:created xsi:type="dcterms:W3CDTF">2015-02-12T06:44:09Z</dcterms:created>
  <dcterms:modified xsi:type="dcterms:W3CDTF">2016-09-30T11:18:46Z</dcterms:modified>
</cp:coreProperties>
</file>