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7950" tabRatio="715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занятость'!$A$1:$L$76</definedName>
    <definedName name="Excel_BuiltIn_Print_Area" localSheetId="3">'молодежь города'!$A$1:$M$174</definedName>
    <definedName name="Excel_BuiltIn_Print_Area" localSheetId="0">'РЕСУРСНОЕ ОБЕСП,'!$A$2:$K$51</definedName>
    <definedName name="Excel_BuiltIn_Print_Area" localSheetId="1">'соц. поддержка'!$A$2:$L$11</definedName>
    <definedName name="_xlnm.Print_Area" localSheetId="4">'временная занятость'!$A$1:$L$76</definedName>
    <definedName name="_xlnm.Print_Area" localSheetId="3">'молодежь города'!$A$1:$M$174</definedName>
    <definedName name="_xlnm.Print_Area" localSheetId="0">'РЕСУРСНОЕ ОБЕСП,'!$A$1:$K$51</definedName>
    <definedName name="_xlnm.Print_Area" localSheetId="1">'соц. поддержка'!$A$1:$L$74</definedName>
  </definedNames>
  <calcPr calcId="124519"/>
</workbook>
</file>

<file path=xl/calcChain.xml><?xml version="1.0" encoding="utf-8"?>
<calcChain xmlns="http://schemas.openxmlformats.org/spreadsheetml/2006/main">
  <c r="I73" i="5"/>
  <c r="D41"/>
  <c r="E22" i="4"/>
  <c r="J171"/>
  <c r="I66" i="6" l="1"/>
  <c r="I74" i="5"/>
  <c r="D52" i="6"/>
  <c r="K170" i="4" l="1"/>
  <c r="E127"/>
  <c r="J21" i="7"/>
  <c r="J70" i="1"/>
  <c r="D39"/>
  <c r="D18"/>
  <c r="J170" i="4"/>
  <c r="J174" s="1"/>
  <c r="I70" i="1"/>
  <c r="E120" i="4"/>
  <c r="E51"/>
  <c r="D51" i="6"/>
  <c r="D63" i="1"/>
  <c r="E15" i="4"/>
  <c r="D70" i="1" l="1"/>
  <c r="E170" i="4"/>
  <c r="E38"/>
  <c r="I68" i="1"/>
  <c r="E107" i="4" l="1"/>
  <c r="I32" i="7"/>
  <c r="D32" s="1"/>
  <c r="I24"/>
  <c r="D73" i="5" l="1"/>
  <c r="D66" i="6"/>
  <c r="I39" i="7"/>
  <c r="D55" i="5"/>
  <c r="D40"/>
  <c r="I21" i="7"/>
  <c r="D21" s="1"/>
  <c r="D57" i="6"/>
  <c r="D56"/>
  <c r="J24" i="7"/>
  <c r="D24" s="1"/>
  <c r="D68" i="6"/>
  <c r="K173" i="4"/>
  <c r="J42" i="7" s="1"/>
  <c r="J173" i="4"/>
  <c r="I42" i="7" s="1"/>
  <c r="I75" i="5"/>
  <c r="I50" i="7" s="1"/>
  <c r="D50" s="1"/>
  <c r="D68" i="5"/>
  <c r="D67"/>
  <c r="D66"/>
  <c r="D29"/>
  <c r="D58"/>
  <c r="D20"/>
  <c r="E37" i="4"/>
  <c r="E130"/>
  <c r="E47"/>
  <c r="E46"/>
  <c r="E45"/>
  <c r="E44"/>
  <c r="E31"/>
  <c r="E30"/>
  <c r="E29"/>
  <c r="D73" i="1"/>
  <c r="J15" i="7" l="1"/>
  <c r="D75" i="5"/>
  <c r="D42" i="7"/>
  <c r="E173" i="4"/>
  <c r="I15" i="7"/>
  <c r="D15" s="1"/>
  <c r="E23" i="4"/>
  <c r="D44" i="6"/>
  <c r="I65" l="1"/>
  <c r="D20" i="1"/>
  <c r="D19"/>
  <c r="D65"/>
  <c r="D48"/>
  <c r="D47"/>
  <c r="D34"/>
  <c r="D60" i="6"/>
  <c r="D38"/>
  <c r="D27"/>
  <c r="D20"/>
  <c r="D19"/>
  <c r="E122" i="4"/>
  <c r="E121"/>
  <c r="E109"/>
  <c r="E108"/>
  <c r="E89"/>
  <c r="E88"/>
  <c r="E53"/>
  <c r="E52"/>
  <c r="E39"/>
  <c r="E17"/>
  <c r="E16"/>
  <c r="D57" i="5"/>
  <c r="D56"/>
  <c r="D42"/>
  <c r="D28"/>
  <c r="D27"/>
  <c r="D19"/>
  <c r="D18"/>
  <c r="D53" i="6"/>
  <c r="D74" i="5" l="1"/>
  <c r="D49" i="7" s="1"/>
  <c r="D65" i="6"/>
  <c r="I29" i="7"/>
  <c r="K172" i="4"/>
  <c r="J41" i="7" s="1"/>
  <c r="K171" i="4"/>
  <c r="I72" i="5"/>
  <c r="D31" i="1"/>
  <c r="I71" i="5"/>
  <c r="I46" i="7" s="1"/>
  <c r="D46" s="1"/>
  <c r="D69" i="1"/>
  <c r="I69"/>
  <c r="I20" i="7" s="1"/>
  <c r="J169" i="4"/>
  <c r="I64" i="6"/>
  <c r="I28" i="7" s="1"/>
  <c r="D28" s="1"/>
  <c r="K169" i="4"/>
  <c r="K174" s="1"/>
  <c r="J38" i="7"/>
  <c r="I38"/>
  <c r="H11"/>
  <c r="J39"/>
  <c r="J12" s="1"/>
  <c r="J172" i="4"/>
  <c r="G174"/>
  <c r="D45" i="6"/>
  <c r="D43"/>
  <c r="D34"/>
  <c r="D17" i="5"/>
  <c r="D26"/>
  <c r="D25"/>
  <c r="D16"/>
  <c r="E172" i="4"/>
  <c r="E28"/>
  <c r="E87"/>
  <c r="D54" i="5"/>
  <c r="D39"/>
  <c r="D50" i="6"/>
  <c r="D42"/>
  <c r="I49" i="7"/>
  <c r="I67" i="6"/>
  <c r="D67" s="1"/>
  <c r="J72" i="1"/>
  <c r="J23" i="7" s="1"/>
  <c r="I72" i="1"/>
  <c r="D72" l="1"/>
  <c r="D23" i="7" s="1"/>
  <c r="I23"/>
  <c r="D64" i="6"/>
  <c r="D31" i="7"/>
  <c r="I11"/>
  <c r="D29"/>
  <c r="J40"/>
  <c r="J13" s="1"/>
  <c r="E171" i="4"/>
  <c r="D72" i="5"/>
  <c r="I47" i="7"/>
  <c r="D71" i="5"/>
  <c r="D38" i="7"/>
  <c r="I31"/>
  <c r="I41"/>
  <c r="D39"/>
  <c r="D20"/>
  <c r="J14"/>
  <c r="I169" i="4"/>
  <c r="D12" i="7" l="1"/>
  <c r="D47"/>
  <c r="I12"/>
  <c r="I14"/>
  <c r="I174" i="4"/>
  <c r="E169"/>
  <c r="D41" i="7"/>
  <c r="D14" s="1"/>
  <c r="D70" i="5"/>
  <c r="J36" i="7"/>
  <c r="J43" s="1"/>
  <c r="I71" i="1"/>
  <c r="I22" i="7" s="1"/>
  <c r="D68" i="1"/>
  <c r="D19" i="7" s="1"/>
  <c r="D71" i="1" l="1"/>
  <c r="I40" i="7"/>
  <c r="D48"/>
  <c r="I70" i="5"/>
  <c r="D63" i="6"/>
  <c r="J168" i="4"/>
  <c r="I44" i="7"/>
  <c r="I26"/>
  <c r="J18"/>
  <c r="I18"/>
  <c r="I63" i="6"/>
  <c r="I69" s="1"/>
  <c r="D69" s="1"/>
  <c r="I62"/>
  <c r="D62"/>
  <c r="J64"/>
  <c r="J63"/>
  <c r="J62"/>
  <c r="J69" s="1"/>
  <c r="I19" i="7"/>
  <c r="I25" s="1"/>
  <c r="I67" i="1"/>
  <c r="I74" s="1"/>
  <c r="D50"/>
  <c r="D67" s="1"/>
  <c r="D74" s="1"/>
  <c r="D51"/>
  <c r="D52"/>
  <c r="I45" i="7" l="1"/>
  <c r="I37"/>
  <c r="D27"/>
  <c r="I27"/>
  <c r="I10"/>
  <c r="D22"/>
  <c r="D40"/>
  <c r="I48"/>
  <c r="D18"/>
  <c r="D26"/>
  <c r="D44"/>
  <c r="I51" l="1"/>
  <c r="D25"/>
  <c r="J69" i="1"/>
  <c r="J20" i="7" s="1"/>
  <c r="J68" i="1"/>
  <c r="J10" i="7" s="1"/>
  <c r="J67" i="1"/>
  <c r="J74" l="1"/>
  <c r="J9" i="7"/>
  <c r="J16" s="1"/>
  <c r="J11"/>
  <c r="D11" s="1"/>
  <c r="J25"/>
  <c r="D45"/>
  <c r="D51" s="1"/>
  <c r="D30" i="5"/>
  <c r="D44"/>
  <c r="I69"/>
  <c r="I76" s="1"/>
  <c r="E12" i="4"/>
  <c r="E33"/>
  <c r="E41"/>
  <c r="E104"/>
  <c r="E117"/>
  <c r="E118"/>
  <c r="E168" s="1"/>
  <c r="E119"/>
  <c r="E124"/>
  <c r="J167"/>
  <c r="D10" i="7" l="1"/>
  <c r="I36"/>
  <c r="I43" s="1"/>
  <c r="D69" i="5"/>
  <c r="D76" s="1"/>
  <c r="E167" i="4"/>
  <c r="E174" s="1"/>
  <c r="I9" i="7" l="1"/>
  <c r="D36"/>
  <c r="D37"/>
  <c r="D43" l="1"/>
  <c r="D9"/>
  <c r="I30"/>
  <c r="I33" s="1"/>
  <c r="I13"/>
  <c r="I16" s="1"/>
  <c r="D30" l="1"/>
  <c r="D33" s="1"/>
  <c r="D13"/>
  <c r="D16" s="1"/>
</calcChain>
</file>

<file path=xl/sharedStrings.xml><?xml version="1.0" encoding="utf-8"?>
<sst xmlns="http://schemas.openxmlformats.org/spreadsheetml/2006/main" count="2319" uniqueCount="195">
  <si>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</si>
  <si>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</si>
  <si>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</si>
  <si>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</si>
  <si>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</si>
  <si>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</si>
  <si>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</si>
  <si>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</si>
  <si>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</si>
  <si>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</si>
  <si>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</si>
  <si>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</si>
  <si>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</si>
  <si>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</si>
  <si>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</si>
  <si>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</si>
  <si>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</si>
  <si>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</si>
  <si>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</si>
  <si>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</si>
  <si>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</si>
  <si>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</si>
  <si>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</si>
  <si>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</si>
  <si>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</si>
  <si>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</si>
  <si>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</si>
  <si>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</si>
  <si>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</si>
  <si>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</si>
  <si>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</si>
  <si>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</si>
  <si>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</si>
  <si>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</si>
  <si>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</si>
  <si>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</si>
  <si>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</si>
  <si>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</si>
  <si>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</si>
  <si>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</si>
  <si>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</si>
  <si>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</si>
  <si>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</si>
  <si>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</si>
  <si>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</si>
  <si>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</si>
  <si>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</si>
  <si>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</si>
  <si>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</si>
  <si>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</si>
  <si>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</si>
  <si>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</si>
  <si>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</si>
  <si>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</si>
  <si>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</si>
  <si>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</si>
  <si>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</si>
  <si>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</si>
  <si>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</si>
  <si>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</si>
  <si>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</si>
  <si>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 xml:space="preserve"> Управление образования 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</si>
  <si>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</si>
  <si>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</si>
  <si>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</si>
  <si>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</si>
  <si>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</si>
  <si>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</si>
  <si>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</si>
  <si>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</si>
  <si>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</si>
  <si>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</si>
  <si>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</si>
  <si>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</si>
  <si>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</si>
  <si>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</si>
  <si>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</si>
  <si>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</si>
  <si>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</si>
  <si>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</si>
  <si>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</si>
  <si>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</si>
  <si>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</si>
  <si>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</si>
  <si>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</si>
  <si>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</si>
  <si>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</si>
  <si>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</si>
  <si>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</si>
  <si>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</si>
  <si>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</si>
  <si>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</si>
  <si>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</si>
  <si>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</si>
  <si>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</si>
  <si>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</si>
  <si>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</si>
  <si>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</si>
  <si>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</si>
  <si>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</si>
  <si>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</si>
  <si>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</si>
  <si>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</si>
  <si>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</si>
  <si>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</si>
  <si>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</si>
  <si>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>Проведение мелкого ремонта школьной мебели,  уборка скошенной травы, перекопка клумб, посадка цветов, прополка, полив.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</si>
  <si>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</si>
  <si>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</si>
  <si>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</si>
  <si>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</si>
  <si>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</si>
  <si>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</si>
  <si>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</si>
  <si>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</si>
  <si>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</si>
  <si>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</si>
  <si>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</si>
  <si>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</si>
  <si>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</si>
  <si>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</si>
  <si>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</si>
  <si>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</si>
  <si>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</si>
  <si>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</si>
  <si>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ежемесячно</t>
  </si>
  <si>
    <t>Поддержка талантливых детей и  молодёжи(не менее 10 стипендий и одноразовых выплат)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</si>
  <si>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</si>
  <si>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</si>
  <si>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</si>
  <si>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</si>
  <si>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</si>
  <si>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</si>
  <si>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</si>
  <si>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</si>
  <si>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</si>
  <si>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</si>
  <si>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</si>
  <si>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</si>
  <si>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</si>
  <si>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</si>
  <si>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</si>
  <si>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</si>
  <si>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</si>
  <si>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</si>
  <si>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</si>
  <si>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</si>
  <si>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</si>
  <si>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2018 год</t>
  </si>
  <si>
    <t>2019 год</t>
  </si>
  <si>
    <t>2020 год</t>
  </si>
  <si>
    <t>ИТОГО по Программе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</si>
  <si>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</si>
  <si>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</si>
  <si>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</si>
  <si>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</si>
  <si>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</si>
  <si>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</si>
  <si>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</si>
  <si>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</si>
  <si>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</si>
  <si>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</si>
  <si>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</si>
  <si>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</si>
  <si>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</si>
  <si>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2021 год</t>
  </si>
  <si>
    <t>Приложение к подпрограмме</t>
  </si>
  <si>
    <t>Реализация проекта – победителя городского конкурса "Идея проектов"</t>
  </si>
  <si>
    <t>Основное мероприятие "Временная занятость детей и молодёжи"</t>
  </si>
  <si>
    <t>Основное мероприятие "Молодёжь города"</t>
  </si>
  <si>
    <t>20.</t>
  </si>
  <si>
    <t>Проведение международного военно-патриотического фестиваля "Память из пламяни"</t>
  </si>
  <si>
    <t>2022 год</t>
  </si>
  <si>
    <t xml:space="preserve">Цель: укрепление системы профилактики безнадзорности и правонарушений несовершеннолетних.    
Задача: организация летнего досуга для детей и подростков.                      
</t>
  </si>
  <si>
    <t xml:space="preserve">    Итого по Подпрограмме</t>
  </si>
  <si>
    <t>МБУ ДО "Детская школа искусств"</t>
  </si>
  <si>
    <t xml:space="preserve"> МБУК КЦ "Досуг"  </t>
  </si>
  <si>
    <t>2023 год</t>
  </si>
  <si>
    <t>2017-2023</t>
  </si>
  <si>
    <t>МБУК КЦ "Досуг",      МБУ ДО "Детская школа искусств"</t>
  </si>
  <si>
    <t>Повышение авторитета семьи и укрепление традиционных семейных ценностей</t>
  </si>
  <si>
    <t xml:space="preserve">4. Перечень мероприятий муниципальной подпрограммы   «Временная занятость детей и молодёжи» </t>
  </si>
  <si>
    <t>Благоустройство и озеленение территории,  перекопка клумб, посадка цветов, прополка, полив, вырубка и обрезка кустов</t>
  </si>
  <si>
    <t>МКУ "Дорожник"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</si>
  <si>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</t>
  </si>
  <si>
    <t>2017-2023 годы</t>
  </si>
  <si>
    <t>МКУ «Комитет по культуре  и спорту»; Управление образования;                                МКУ "Дорожник"</t>
  </si>
  <si>
    <t xml:space="preserve">Цели: - 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</si>
  <si>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                                                                                                                                                2020 г. - 100%                                                                                                                                               2021 г. - 100%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</si>
  <si>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                         - командировочные расходы;                                                           - материальное обеспечение</t>
  </si>
  <si>
    <t>Управление образования                                                                                 (МБОУ СОШ №1, МБОУ СОШ №2,                                       МБОУ ДОД ЦВР «Лад»)</t>
  </si>
  <si>
    <t>Управление образования  (МБДОУ  ЦРР д/с № 3,                             МБДОУ  ЦРР д/с № 5,  МБДОУ  ЦРР д/с № 6)</t>
  </si>
  <si>
    <t xml:space="preserve">Приложение к подпрограмме </t>
  </si>
  <si>
    <t>МКУ «Комитет по     культуре  и спорту», Управление образования, ФСПН, МБУК КЦ «Досуг»,  МБУК Парк культуры и отдыха, МКУ "Дорожник"</t>
  </si>
  <si>
    <t xml:space="preserve">Приложение №2 
к постановлению администрации 
ЗАТО г. Радужный Владимирской области 
от 22.03.2021 года  № 322
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</si>
</sst>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.00000"/>
    <numFmt numFmtId="166" formatCode="#,##0.0000"/>
    <numFmt numFmtId="167" formatCode="#,##0.000"/>
    <numFmt numFmtId="168" formatCode="0.0"/>
    <numFmt numFmtId="169" formatCode="0.00000"/>
    <numFmt numFmtId="170" formatCode="0.000"/>
    <numFmt numFmtId="171" formatCode="0.000000"/>
    <numFmt numFmtId="172" formatCode="0.0000"/>
    <numFmt numFmtId="173" formatCode="#,##0.00000\ _₽;\-#,##0.00000\ _₽"/>
  </numFmts>
  <fonts count="18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5"/>
      <color indexed="8"/>
      <name val="Times New Roman"/>
      <family val="1"/>
      <charset val="204"/>
    </font>
    <font>
      <sz val="13"/>
      <name val="Calibri"/>
      <family val="2"/>
      <charset val="204"/>
    </font>
    <font>
      <sz val="16"/>
      <color indexed="8"/>
      <name val="Calibri"/>
      <family val="2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7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4" fontId="4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top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168" fontId="2" fillId="0" borderId="4" xfId="0" applyNumberFormat="1" applyFont="1" applyFill="1" applyBorder="1" applyAlignment="1">
      <alignment horizontal="center" vertical="center"/>
    </xf>
    <xf numFmtId="167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167" fontId="2" fillId="0" borderId="19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/>
    </xf>
    <xf numFmtId="169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169" fontId="4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7" fontId="9" fillId="0" borderId="4" xfId="0" applyNumberFormat="1" applyFont="1" applyFill="1" applyBorder="1" applyAlignment="1">
      <alignment horizontal="center" vertical="center" wrapText="1"/>
    </xf>
    <xf numFmtId="167" fontId="4" fillId="2" borderId="4" xfId="0" applyNumberFormat="1" applyFont="1" applyFill="1" applyBorder="1" applyAlignment="1">
      <alignment horizontal="center" vertical="center" wrapText="1"/>
    </xf>
    <xf numFmtId="167" fontId="4" fillId="0" borderId="38" xfId="0" applyNumberFormat="1" applyFont="1" applyFill="1" applyBorder="1" applyAlignment="1">
      <alignment horizontal="center" vertical="center" wrapText="1"/>
    </xf>
    <xf numFmtId="165" fontId="2" fillId="0" borderId="38" xfId="0" applyNumberFormat="1" applyFont="1" applyFill="1" applyBorder="1" applyAlignment="1">
      <alignment horizontal="center" vertical="center" wrapText="1"/>
    </xf>
    <xf numFmtId="4" fontId="2" fillId="0" borderId="38" xfId="0" quotePrefix="1" applyNumberFormat="1" applyFont="1" applyFill="1" applyBorder="1" applyAlignment="1">
      <alignment horizontal="center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168" fontId="7" fillId="0" borderId="13" xfId="0" applyNumberFormat="1" applyFont="1" applyFill="1" applyBorder="1" applyAlignment="1">
      <alignment horizontal="center" vertical="center" wrapText="1"/>
    </xf>
    <xf numFmtId="169" fontId="7" fillId="0" borderId="4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165" fontId="7" fillId="0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168" fontId="7" fillId="0" borderId="19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8" fontId="7" fillId="0" borderId="13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5" fillId="0" borderId="0" xfId="0" applyFont="1"/>
    <xf numFmtId="0" fontId="6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66" fontId="6" fillId="0" borderId="13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2" fontId="6" fillId="0" borderId="11" xfId="0" applyNumberFormat="1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169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 wrapText="1"/>
    </xf>
    <xf numFmtId="170" fontId="4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168" fontId="7" fillId="0" borderId="5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165" fontId="17" fillId="0" borderId="4" xfId="0" applyNumberFormat="1" applyFont="1" applyFill="1" applyBorder="1" applyAlignment="1">
      <alignment horizontal="center"/>
    </xf>
    <xf numFmtId="167" fontId="17" fillId="0" borderId="7" xfId="0" applyNumberFormat="1" applyFont="1" applyFill="1" applyBorder="1" applyAlignment="1">
      <alignment horizontal="center"/>
    </xf>
    <xf numFmtId="165" fontId="17" fillId="0" borderId="7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6" fillId="0" borderId="6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55" xfId="0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7" fontId="2" fillId="0" borderId="38" xfId="0" applyNumberFormat="1" applyFont="1" applyFill="1" applyBorder="1" applyAlignment="1">
      <alignment horizontal="center" vertical="center" wrapText="1"/>
    </xf>
    <xf numFmtId="170" fontId="4" fillId="0" borderId="4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horizontal="center" vertical="center" wrapText="1"/>
    </xf>
    <xf numFmtId="167" fontId="1" fillId="0" borderId="0" xfId="0" applyNumberFormat="1" applyFont="1"/>
    <xf numFmtId="171" fontId="1" fillId="0" borderId="0" xfId="0" applyNumberFormat="1" applyFont="1" applyAlignment="1">
      <alignment horizontal="left" indent="1"/>
    </xf>
    <xf numFmtId="170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167" fontId="6" fillId="0" borderId="5" xfId="0" applyNumberFormat="1" applyFont="1" applyBorder="1" applyAlignment="1">
      <alignment horizontal="center"/>
    </xf>
    <xf numFmtId="172" fontId="4" fillId="0" borderId="4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73" fontId="3" fillId="0" borderId="4" xfId="2" applyNumberFormat="1" applyFont="1" applyFill="1" applyBorder="1" applyAlignment="1">
      <alignment horizontal="center" vertical="center" wrapText="1"/>
    </xf>
    <xf numFmtId="173" fontId="3" fillId="0" borderId="4" xfId="2" applyNumberFormat="1" applyFont="1" applyBorder="1" applyAlignment="1">
      <alignment horizontal="center" vertical="center" wrapText="1"/>
    </xf>
    <xf numFmtId="169" fontId="3" fillId="2" borderId="4" xfId="0" applyNumberFormat="1" applyFont="1" applyFill="1" applyBorder="1" applyAlignment="1">
      <alignment horizontal="center" vertical="center" wrapText="1"/>
    </xf>
    <xf numFmtId="169" fontId="6" fillId="0" borderId="5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70" fontId="4" fillId="0" borderId="4" xfId="0" applyNumberFormat="1" applyFont="1" applyFill="1" applyBorder="1" applyAlignment="1">
      <alignment horizontal="center" vertical="center"/>
    </xf>
    <xf numFmtId="170" fontId="4" fillId="0" borderId="5" xfId="0" applyNumberFormat="1" applyFont="1" applyFill="1" applyBorder="1" applyAlignment="1">
      <alignment horizontal="center" vertical="center"/>
    </xf>
    <xf numFmtId="170" fontId="4" fillId="0" borderId="19" xfId="0" applyNumberFormat="1" applyFont="1" applyFill="1" applyBorder="1" applyAlignment="1">
      <alignment horizontal="center" vertical="center"/>
    </xf>
    <xf numFmtId="167" fontId="6" fillId="0" borderId="19" xfId="0" applyNumberFormat="1" applyFont="1" applyBorder="1" applyAlignment="1">
      <alignment horizontal="center" vertical="center" wrapText="1"/>
    </xf>
    <xf numFmtId="167" fontId="6" fillId="0" borderId="19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167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169" fontId="3" fillId="2" borderId="4" xfId="1" applyNumberFormat="1" applyFont="1" applyFill="1" applyBorder="1" applyAlignment="1">
      <alignment horizontal="center" vertical="center" wrapText="1"/>
    </xf>
    <xf numFmtId="170" fontId="3" fillId="2" borderId="4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4" fontId="3" fillId="2" borderId="19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/>
    <xf numFmtId="167" fontId="6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 wrapText="1"/>
    </xf>
    <xf numFmtId="170" fontId="7" fillId="0" borderId="19" xfId="0" applyNumberFormat="1" applyFont="1" applyFill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/>
    </xf>
    <xf numFmtId="0" fontId="6" fillId="0" borderId="5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167" fontId="5" fillId="0" borderId="15" xfId="0" applyNumberFormat="1" applyFont="1" applyBorder="1" applyAlignment="1">
      <alignment horizontal="center" vertical="center" wrapText="1"/>
    </xf>
    <xf numFmtId="167" fontId="5" fillId="0" borderId="2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0" fontId="6" fillId="0" borderId="63" xfId="0" applyFont="1" applyBorder="1" applyAlignment="1">
      <alignment horizontal="right" vertical="center" wrapText="1"/>
    </xf>
    <xf numFmtId="0" fontId="5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8" fontId="7" fillId="0" borderId="15" xfId="0" applyNumberFormat="1" applyFont="1" applyFill="1" applyBorder="1" applyAlignment="1">
      <alignment horizontal="center" vertical="center" wrapText="1"/>
    </xf>
    <xf numFmtId="168" fontId="7" fillId="0" borderId="17" xfId="0" applyNumberFormat="1" applyFont="1" applyFill="1" applyBorder="1" applyAlignment="1">
      <alignment horizontal="center" vertical="center" wrapText="1"/>
    </xf>
    <xf numFmtId="168" fontId="7" fillId="0" borderId="64" xfId="0" applyNumberFormat="1" applyFont="1" applyFill="1" applyBorder="1" applyAlignment="1">
      <alignment horizontal="center" vertical="center" wrapText="1"/>
    </xf>
    <xf numFmtId="168" fontId="7" fillId="0" borderId="21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70" fontId="3" fillId="0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horizontal="right" vertical="center" wrapText="1"/>
    </xf>
    <xf numFmtId="0" fontId="13" fillId="0" borderId="60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7" fillId="0" borderId="57" xfId="0" applyFont="1" applyFill="1" applyBorder="1" applyAlignment="1">
      <alignment horizontal="left" vertical="top" wrapText="1"/>
    </xf>
    <xf numFmtId="0" fontId="17" fillId="0" borderId="50" xfId="0" applyFont="1" applyFill="1" applyBorder="1" applyAlignment="1">
      <alignment horizontal="left" vertical="top" wrapText="1"/>
    </xf>
    <xf numFmtId="0" fontId="17" fillId="0" borderId="58" xfId="0" applyFont="1" applyFill="1" applyBorder="1" applyAlignment="1">
      <alignment horizontal="left" vertical="top" wrapText="1"/>
    </xf>
    <xf numFmtId="0" fontId="17" fillId="0" borderId="33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34" xfId="0" applyFont="1" applyFill="1" applyBorder="1" applyAlignment="1">
      <alignment horizontal="left" vertical="top" wrapText="1"/>
    </xf>
    <xf numFmtId="167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9" fontId="3" fillId="2" borderId="4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8" fontId="7" fillId="0" borderId="13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168" fontId="7" fillId="0" borderId="5" xfId="0" applyNumberFormat="1" applyFont="1" applyFill="1" applyBorder="1" applyAlignment="1">
      <alignment horizontal="center" vertical="center" wrapText="1"/>
    </xf>
    <xf numFmtId="168" fontId="7" fillId="0" borderId="19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64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righ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70" fontId="4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3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8;&#1075;&#1085;&#1072;&#1090;&#1086;&#1089;&#1103;&#1085;/&#1052;&#1086;&#1080;%20&#1076;&#1086;&#1082;&#1091;&#1084;&#1077;&#1085;&#1090;&#1099;/NetSpeakerphone/Received%20Files/&#1050;&#1050;&#1048;&#1057;-&#1059;&#1093;&#1072;&#1085;&#1086;&#1074;&#1072;/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55"/>
  <sheetViews>
    <sheetView tabSelected="1" view="pageBreakPreview" topLeftCell="B1" zoomScale="54" zoomScaleSheetLayoutView="54" workbookViewId="0">
      <selection activeCell="F5" sqref="F5:H5"/>
    </sheetView>
  </sheetViews>
  <sheetFormatPr defaultColWidth="8.85546875" defaultRowHeight="16.5" customHeight="1"/>
  <cols>
    <col min="1" max="1" width="7.7109375" style="84" customWidth="1"/>
    <col min="2" max="2" width="77.5703125" style="84" customWidth="1"/>
    <col min="3" max="3" width="28.7109375" style="84" customWidth="1"/>
    <col min="4" max="4" width="29.42578125" style="84" customWidth="1"/>
    <col min="5" max="5" width="12.85546875" style="84" customWidth="1"/>
    <col min="6" max="6" width="13.42578125" style="84" customWidth="1"/>
    <col min="7" max="7" width="21" style="84" customWidth="1"/>
    <col min="8" max="8" width="20.28515625" style="84" customWidth="1"/>
    <col min="9" max="9" width="23.42578125" style="84" customWidth="1"/>
    <col min="10" max="10" width="25.7109375" style="84" customWidth="1"/>
    <col min="11" max="11" width="74.5703125" style="84" customWidth="1"/>
    <col min="12" max="16384" width="8.85546875" style="84"/>
  </cols>
  <sheetData>
    <row r="1" spans="1:11" ht="93" customHeight="1" thickBot="1">
      <c r="A1" s="83"/>
      <c r="B1" s="314" t="s">
        <v>194</v>
      </c>
      <c r="C1" s="314"/>
      <c r="D1" s="314"/>
      <c r="E1" s="314"/>
      <c r="F1" s="314"/>
      <c r="G1" s="314"/>
      <c r="H1" s="314"/>
      <c r="I1" s="314"/>
      <c r="J1" s="314"/>
      <c r="K1" s="314"/>
    </row>
    <row r="2" spans="1:11" ht="28.5" customHeight="1" thickBot="1">
      <c r="A2" s="315" t="s">
        <v>145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 ht="48" customHeight="1" thickBot="1">
      <c r="A3" s="316" t="s">
        <v>0</v>
      </c>
      <c r="B3" s="316" t="s">
        <v>134</v>
      </c>
      <c r="C3" s="316" t="s">
        <v>2</v>
      </c>
      <c r="D3" s="316" t="s">
        <v>163</v>
      </c>
      <c r="E3" s="316" t="s">
        <v>3</v>
      </c>
      <c r="F3" s="316"/>
      <c r="G3" s="316"/>
      <c r="H3" s="316"/>
      <c r="I3" s="316"/>
      <c r="J3" s="316" t="s">
        <v>4</v>
      </c>
      <c r="K3" s="316" t="s">
        <v>132</v>
      </c>
    </row>
    <row r="4" spans="1:11" ht="23.25" customHeight="1" thickBot="1">
      <c r="A4" s="316"/>
      <c r="B4" s="316"/>
      <c r="C4" s="316"/>
      <c r="D4" s="316"/>
      <c r="E4" s="316" t="s">
        <v>5</v>
      </c>
      <c r="F4" s="316" t="s">
        <v>127</v>
      </c>
      <c r="G4" s="316"/>
      <c r="H4" s="316"/>
      <c r="I4" s="316"/>
      <c r="J4" s="316"/>
      <c r="K4" s="316"/>
    </row>
    <row r="5" spans="1:11" ht="51.75" customHeight="1" thickBot="1">
      <c r="A5" s="316"/>
      <c r="B5" s="316"/>
      <c r="C5" s="316"/>
      <c r="D5" s="316"/>
      <c r="E5" s="316"/>
      <c r="F5" s="316" t="s">
        <v>6</v>
      </c>
      <c r="G5" s="316"/>
      <c r="H5" s="316"/>
      <c r="I5" s="316" t="s">
        <v>7</v>
      </c>
      <c r="J5" s="316"/>
      <c r="K5" s="316"/>
    </row>
    <row r="6" spans="1:11" ht="29.25" customHeight="1" thickBot="1">
      <c r="A6" s="316"/>
      <c r="B6" s="316"/>
      <c r="C6" s="316"/>
      <c r="D6" s="316"/>
      <c r="E6" s="316"/>
      <c r="F6" s="316" t="s">
        <v>129</v>
      </c>
      <c r="G6" s="316"/>
      <c r="H6" s="316"/>
      <c r="I6" s="316"/>
      <c r="J6" s="316"/>
      <c r="K6" s="316"/>
    </row>
    <row r="7" spans="1:11" ht="67.5" customHeight="1" thickBot="1">
      <c r="A7" s="316"/>
      <c r="B7" s="316"/>
      <c r="C7" s="316"/>
      <c r="D7" s="316"/>
      <c r="E7" s="316"/>
      <c r="F7" s="85" t="s">
        <v>128</v>
      </c>
      <c r="G7" s="85" t="s">
        <v>130</v>
      </c>
      <c r="H7" s="85" t="s">
        <v>131</v>
      </c>
      <c r="I7" s="316"/>
      <c r="J7" s="316"/>
      <c r="K7" s="316"/>
    </row>
    <row r="8" spans="1:11" ht="24.75" customHeight="1" thickBot="1">
      <c r="A8" s="86">
        <v>1</v>
      </c>
      <c r="B8" s="86">
        <v>2</v>
      </c>
      <c r="C8" s="86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</row>
    <row r="9" spans="1:11" ht="25.5" customHeight="1">
      <c r="A9" s="278" t="s">
        <v>8</v>
      </c>
      <c r="B9" s="305" t="s">
        <v>146</v>
      </c>
      <c r="C9" s="100" t="s">
        <v>147</v>
      </c>
      <c r="D9" s="101">
        <f>I9+J9</f>
        <v>1620.5606299999999</v>
      </c>
      <c r="E9" s="102" t="s">
        <v>9</v>
      </c>
      <c r="F9" s="102" t="s">
        <v>9</v>
      </c>
      <c r="G9" s="102" t="s">
        <v>9</v>
      </c>
      <c r="H9" s="102" t="s">
        <v>9</v>
      </c>
      <c r="I9" s="103">
        <f>I18+I26+I36+I44</f>
        <v>1420.5606299999999</v>
      </c>
      <c r="J9" s="102">
        <f>'соц. поддержка'!J67+'молодежь города'!K167</f>
        <v>200</v>
      </c>
      <c r="K9" s="273" t="s">
        <v>193</v>
      </c>
    </row>
    <row r="10" spans="1:11" ht="27" customHeight="1">
      <c r="A10" s="279"/>
      <c r="B10" s="306"/>
      <c r="C10" s="104" t="s">
        <v>148</v>
      </c>
      <c r="D10" s="88">
        <f>'соц. поддержка'!D68+'организация досуга'!D63+'молодежь города'!E168+'временная занятость'!D70</f>
        <v>2244.06304</v>
      </c>
      <c r="E10" s="89" t="s">
        <v>9</v>
      </c>
      <c r="F10" s="89">
        <v>15</v>
      </c>
      <c r="G10" s="89" t="s">
        <v>9</v>
      </c>
      <c r="H10" s="89">
        <v>15</v>
      </c>
      <c r="I10" s="88">
        <f>'соц. поддержка'!I68+'организация досуга'!I63+'молодежь города'!J168+'временная занятость'!I70</f>
        <v>1779.06304</v>
      </c>
      <c r="J10" s="89">
        <f>'соц. поддержка'!J68+'молодежь города'!K168</f>
        <v>450</v>
      </c>
      <c r="K10" s="274"/>
    </row>
    <row r="11" spans="1:11" ht="24.75" customHeight="1">
      <c r="A11" s="279"/>
      <c r="B11" s="306"/>
      <c r="C11" s="104" t="s">
        <v>149</v>
      </c>
      <c r="D11" s="88">
        <f>H11+I11+J11</f>
        <v>2356.7754300000001</v>
      </c>
      <c r="E11" s="89" t="s">
        <v>9</v>
      </c>
      <c r="F11" s="89">
        <v>45</v>
      </c>
      <c r="G11" s="89" t="s">
        <v>9</v>
      </c>
      <c r="H11" s="89">
        <f>H38</f>
        <v>45</v>
      </c>
      <c r="I11" s="88">
        <f>I20+I28+I38+I46</f>
        <v>1955.2854300000001</v>
      </c>
      <c r="J11" s="134">
        <f>J20+J38</f>
        <v>356.49</v>
      </c>
      <c r="K11" s="274"/>
    </row>
    <row r="12" spans="1:11" ht="24.75" customHeight="1">
      <c r="A12" s="279"/>
      <c r="B12" s="306"/>
      <c r="C12" s="104" t="s">
        <v>150</v>
      </c>
      <c r="D12" s="88">
        <f>'соц. поддержка'!D70+'организация досуга'!D65+'молодежь города'!E170+'временная занятость'!D72</f>
        <v>1724.7976699999999</v>
      </c>
      <c r="E12" s="89" t="s">
        <v>9</v>
      </c>
      <c r="F12" s="89" t="s">
        <v>9</v>
      </c>
      <c r="G12" s="89" t="s">
        <v>9</v>
      </c>
      <c r="H12" s="89" t="s">
        <v>9</v>
      </c>
      <c r="I12" s="88">
        <f>I21+I29+I39+I47</f>
        <v>1537.64867</v>
      </c>
      <c r="J12" s="98">
        <f>J21+J39</f>
        <v>187.149</v>
      </c>
      <c r="K12" s="274"/>
    </row>
    <row r="13" spans="1:11" ht="23.25" customHeight="1">
      <c r="A13" s="279"/>
      <c r="B13" s="306"/>
      <c r="C13" s="104" t="s">
        <v>165</v>
      </c>
      <c r="D13" s="263">
        <f>'соц. поддержка'!D71+'организация досуга'!D66+'молодежь города'!E171+'временная занятость'!D73</f>
        <v>2088.8242300000002</v>
      </c>
      <c r="E13" s="89" t="s">
        <v>9</v>
      </c>
      <c r="F13" s="89" t="s">
        <v>9</v>
      </c>
      <c r="G13" s="89" t="s">
        <v>9</v>
      </c>
      <c r="H13" s="89" t="s">
        <v>9</v>
      </c>
      <c r="I13" s="263">
        <f>'соц. поддержка'!I71+'организация досуга'!I66+'молодежь города'!J171+'временная занятость'!I73</f>
        <v>1738.8242299999999</v>
      </c>
      <c r="J13" s="89">
        <f>J22+J40</f>
        <v>350</v>
      </c>
      <c r="K13" s="274"/>
    </row>
    <row r="14" spans="1:11" ht="23.25" customHeight="1">
      <c r="A14" s="279"/>
      <c r="B14" s="306"/>
      <c r="C14" s="106" t="s">
        <v>172</v>
      </c>
      <c r="D14" s="98">
        <f>D23+D31+D41+D49</f>
        <v>495.209</v>
      </c>
      <c r="E14" s="98" t="s">
        <v>9</v>
      </c>
      <c r="F14" s="98" t="s">
        <v>9</v>
      </c>
      <c r="G14" s="98" t="s">
        <v>9</v>
      </c>
      <c r="H14" s="98" t="s">
        <v>9</v>
      </c>
      <c r="I14" s="98">
        <f>I23+I31+I41+I49</f>
        <v>145.209</v>
      </c>
      <c r="J14" s="135">
        <f>J23+J41</f>
        <v>350</v>
      </c>
      <c r="K14" s="275"/>
    </row>
    <row r="15" spans="1:11" ht="23.25" customHeight="1" thickBot="1">
      <c r="A15" s="279"/>
      <c r="B15" s="307"/>
      <c r="C15" s="106" t="s">
        <v>177</v>
      </c>
      <c r="D15" s="238">
        <f>I15+J15</f>
        <v>495.209</v>
      </c>
      <c r="E15" s="238" t="s">
        <v>9</v>
      </c>
      <c r="F15" s="238" t="s">
        <v>9</v>
      </c>
      <c r="G15" s="238" t="s">
        <v>9</v>
      </c>
      <c r="H15" s="238" t="s">
        <v>9</v>
      </c>
      <c r="I15" s="238">
        <f>I24+I32+I42+I50</f>
        <v>145.209</v>
      </c>
      <c r="J15" s="136">
        <f>J24+J42</f>
        <v>350</v>
      </c>
      <c r="K15" s="275"/>
    </row>
    <row r="16" spans="1:11" ht="12.75" customHeight="1">
      <c r="A16" s="279"/>
      <c r="B16" s="287" t="s">
        <v>151</v>
      </c>
      <c r="C16" s="290" t="s">
        <v>185</v>
      </c>
      <c r="D16" s="293">
        <f>D13+D12+D11+D10+D9+D14+D15</f>
        <v>11025.439000000002</v>
      </c>
      <c r="E16" s="308" t="s">
        <v>9</v>
      </c>
      <c r="F16" s="308">
        <v>60</v>
      </c>
      <c r="G16" s="308" t="s">
        <v>9</v>
      </c>
      <c r="H16" s="312">
        <v>60</v>
      </c>
      <c r="I16" s="293">
        <f>I13+I12+I11+I10+I9+I14+I15</f>
        <v>8721.8000000000011</v>
      </c>
      <c r="J16" s="310">
        <f>J9+J10+J11+J12+J13+J14+J15</f>
        <v>2243.6390000000001</v>
      </c>
      <c r="K16" s="275"/>
    </row>
    <row r="17" spans="1:11" ht="17.25" customHeight="1" thickBot="1">
      <c r="A17" s="269"/>
      <c r="B17" s="289"/>
      <c r="C17" s="292"/>
      <c r="D17" s="295"/>
      <c r="E17" s="309"/>
      <c r="F17" s="309"/>
      <c r="G17" s="309"/>
      <c r="H17" s="313"/>
      <c r="I17" s="295"/>
      <c r="J17" s="311"/>
      <c r="K17" s="277"/>
    </row>
    <row r="18" spans="1:11" ht="18.75" customHeight="1">
      <c r="A18" s="270" t="s">
        <v>152</v>
      </c>
      <c r="B18" s="296" t="s">
        <v>153</v>
      </c>
      <c r="C18" s="178" t="s">
        <v>147</v>
      </c>
      <c r="D18" s="105">
        <f>I18+J18</f>
        <v>419.53700000000003</v>
      </c>
      <c r="E18" s="102" t="s">
        <v>9</v>
      </c>
      <c r="F18" s="102" t="s">
        <v>9</v>
      </c>
      <c r="G18" s="102" t="s">
        <v>9</v>
      </c>
      <c r="H18" s="102" t="s">
        <v>9</v>
      </c>
      <c r="I18" s="101">
        <f>'[1]соц. поддержка'!G47</f>
        <v>269.53700000000003</v>
      </c>
      <c r="J18" s="102">
        <f>'[1]соц. поддержка'!H47</f>
        <v>150</v>
      </c>
      <c r="K18" s="273" t="s">
        <v>154</v>
      </c>
    </row>
    <row r="19" spans="1:11" ht="25.5" customHeight="1">
      <c r="A19" s="270"/>
      <c r="B19" s="297"/>
      <c r="C19" s="179" t="s">
        <v>148</v>
      </c>
      <c r="D19" s="92">
        <f>'соц. поддержка'!D68</f>
        <v>422.19299999999998</v>
      </c>
      <c r="E19" s="92" t="s">
        <v>9</v>
      </c>
      <c r="F19" s="92" t="s">
        <v>9</v>
      </c>
      <c r="G19" s="92" t="s">
        <v>9</v>
      </c>
      <c r="H19" s="92" t="s">
        <v>9</v>
      </c>
      <c r="I19" s="92">
        <f>'соц. поддержка'!I68</f>
        <v>272.19299999999998</v>
      </c>
      <c r="J19" s="89">
        <v>150</v>
      </c>
      <c r="K19" s="274"/>
    </row>
    <row r="20" spans="1:11" ht="25.5" customHeight="1">
      <c r="A20" s="270"/>
      <c r="B20" s="297"/>
      <c r="C20" s="179" t="s">
        <v>149</v>
      </c>
      <c r="D20" s="89">
        <f>'соц. поддержка'!D69</f>
        <v>428</v>
      </c>
      <c r="E20" s="89" t="s">
        <v>9</v>
      </c>
      <c r="F20" s="89" t="s">
        <v>9</v>
      </c>
      <c r="G20" s="89" t="s">
        <v>9</v>
      </c>
      <c r="H20" s="89" t="s">
        <v>9</v>
      </c>
      <c r="I20" s="93">
        <f>'соц. поддержка'!I69</f>
        <v>278</v>
      </c>
      <c r="J20" s="89">
        <f>'соц. поддержка'!J69</f>
        <v>150</v>
      </c>
      <c r="K20" s="274"/>
    </row>
    <row r="21" spans="1:11" ht="21.75" customHeight="1">
      <c r="A21" s="270"/>
      <c r="B21" s="297"/>
      <c r="C21" s="179" t="s">
        <v>150</v>
      </c>
      <c r="D21" s="230">
        <f>I21+J21</f>
        <v>417.77816000000001</v>
      </c>
      <c r="E21" s="88" t="s">
        <v>9</v>
      </c>
      <c r="F21" s="88" t="s">
        <v>9</v>
      </c>
      <c r="G21" s="88" t="s">
        <v>9</v>
      </c>
      <c r="H21" s="88" t="s">
        <v>9</v>
      </c>
      <c r="I21" s="88">
        <f>'соц. поддержка'!I70</f>
        <v>275.62916000000001</v>
      </c>
      <c r="J21" s="98">
        <f>'соц. поддержка'!J70</f>
        <v>142.149</v>
      </c>
      <c r="K21" s="274"/>
    </row>
    <row r="22" spans="1:11" ht="23.25" customHeight="1">
      <c r="A22" s="270"/>
      <c r="B22" s="297"/>
      <c r="C22" s="198" t="s">
        <v>165</v>
      </c>
      <c r="D22" s="97">
        <f>'соц. поддержка'!D71</f>
        <v>425</v>
      </c>
      <c r="E22" s="96" t="s">
        <v>9</v>
      </c>
      <c r="F22" s="96" t="s">
        <v>9</v>
      </c>
      <c r="G22" s="96" t="s">
        <v>9</v>
      </c>
      <c r="H22" s="96" t="s">
        <v>9</v>
      </c>
      <c r="I22" s="97">
        <f>'соц. поддержка'!I71</f>
        <v>275</v>
      </c>
      <c r="J22" s="97">
        <v>150</v>
      </c>
      <c r="K22" s="274"/>
    </row>
    <row r="23" spans="1:11" ht="21.75" customHeight="1">
      <c r="A23" s="270"/>
      <c r="B23" s="297"/>
      <c r="C23" s="199" t="s">
        <v>172</v>
      </c>
      <c r="D23" s="95">
        <f>'соц. поддержка'!D72</f>
        <v>150</v>
      </c>
      <c r="E23" s="94" t="s">
        <v>9</v>
      </c>
      <c r="F23" s="94" t="s">
        <v>9</v>
      </c>
      <c r="G23" s="94" t="s">
        <v>9</v>
      </c>
      <c r="H23" s="94" t="s">
        <v>9</v>
      </c>
      <c r="I23" s="95">
        <f>'соц. поддержка'!I72</f>
        <v>0</v>
      </c>
      <c r="J23" s="95">
        <f>'соц. поддержка'!J72</f>
        <v>150</v>
      </c>
      <c r="K23" s="274"/>
    </row>
    <row r="24" spans="1:11" ht="27" customHeight="1" thickBot="1">
      <c r="A24" s="270"/>
      <c r="B24" s="298"/>
      <c r="C24" s="200" t="s">
        <v>177</v>
      </c>
      <c r="D24" s="184">
        <f>I24+J24</f>
        <v>150</v>
      </c>
      <c r="E24" s="185"/>
      <c r="F24" s="185"/>
      <c r="G24" s="185"/>
      <c r="H24" s="185"/>
      <c r="I24" s="184">
        <f>'соц. поддержка'!I73</f>
        <v>0</v>
      </c>
      <c r="J24" s="184">
        <f>'соц. поддержка'!J73</f>
        <v>150</v>
      </c>
      <c r="K24" s="276"/>
    </row>
    <row r="25" spans="1:11" ht="21.75" customHeight="1" thickBot="1">
      <c r="A25" s="270"/>
      <c r="B25" s="108" t="s">
        <v>174</v>
      </c>
      <c r="C25" s="109" t="s">
        <v>185</v>
      </c>
      <c r="D25" s="114">
        <f>D22+D21+D20+D19+D18+D23+D24</f>
        <v>2412.5081600000003</v>
      </c>
      <c r="E25" s="114" t="s">
        <v>9</v>
      </c>
      <c r="F25" s="225" t="s">
        <v>9</v>
      </c>
      <c r="G25" s="225" t="s">
        <v>9</v>
      </c>
      <c r="H25" s="114" t="s">
        <v>9</v>
      </c>
      <c r="I25" s="114">
        <f>I18+I19+I20+I21+I22+I23+I24</f>
        <v>1370.35916</v>
      </c>
      <c r="J25" s="265">
        <f>J18+J19+J20+J21+J22+J23+J24</f>
        <v>1042.1489999999999</v>
      </c>
      <c r="K25" s="277"/>
    </row>
    <row r="26" spans="1:11" ht="26.25" customHeight="1">
      <c r="A26" s="270" t="s">
        <v>155</v>
      </c>
      <c r="B26" s="296" t="s">
        <v>156</v>
      </c>
      <c r="C26" s="187" t="s">
        <v>147</v>
      </c>
      <c r="D26" s="101">
        <f>I26</f>
        <v>319.87601000000001</v>
      </c>
      <c r="E26" s="102" t="s">
        <v>9</v>
      </c>
      <c r="F26" s="102" t="s">
        <v>9</v>
      </c>
      <c r="G26" s="102" t="s">
        <v>9</v>
      </c>
      <c r="H26" s="102" t="s">
        <v>9</v>
      </c>
      <c r="I26" s="101">
        <f>'[1]орг. досуга'!G40</f>
        <v>319.87601000000001</v>
      </c>
      <c r="J26" s="102" t="s">
        <v>9</v>
      </c>
      <c r="K26" s="267" t="s">
        <v>157</v>
      </c>
    </row>
    <row r="27" spans="1:11" ht="23.25" customHeight="1">
      <c r="A27" s="270"/>
      <c r="B27" s="297"/>
      <c r="C27" s="188" t="s">
        <v>148</v>
      </c>
      <c r="D27" s="88">
        <f>'организация досуга'!D63</f>
        <v>319.62316999999996</v>
      </c>
      <c r="E27" s="89" t="s">
        <v>9</v>
      </c>
      <c r="F27" s="89" t="s">
        <v>9</v>
      </c>
      <c r="G27" s="89" t="s">
        <v>9</v>
      </c>
      <c r="H27" s="89" t="s">
        <v>9</v>
      </c>
      <c r="I27" s="88">
        <f>'организация досуга'!I63</f>
        <v>319.62317000000002</v>
      </c>
      <c r="J27" s="89" t="s">
        <v>9</v>
      </c>
      <c r="K27" s="268"/>
    </row>
    <row r="28" spans="1:11" ht="24" customHeight="1">
      <c r="A28" s="270"/>
      <c r="B28" s="297"/>
      <c r="C28" s="188" t="s">
        <v>149</v>
      </c>
      <c r="D28" s="88">
        <f>I28</f>
        <v>450.98277999999999</v>
      </c>
      <c r="E28" s="89" t="s">
        <v>9</v>
      </c>
      <c r="F28" s="89" t="s">
        <v>9</v>
      </c>
      <c r="G28" s="89" t="s">
        <v>9</v>
      </c>
      <c r="H28" s="89" t="s">
        <v>9</v>
      </c>
      <c r="I28" s="88">
        <f>'организация досуга'!I64</f>
        <v>450.98277999999999</v>
      </c>
      <c r="J28" s="89" t="s">
        <v>9</v>
      </c>
      <c r="K28" s="268"/>
    </row>
    <row r="29" spans="1:11" ht="24" customHeight="1">
      <c r="A29" s="270"/>
      <c r="B29" s="297"/>
      <c r="C29" s="189" t="s">
        <v>150</v>
      </c>
      <c r="D29" s="229">
        <f>I29</f>
        <v>378.81291999999996</v>
      </c>
      <c r="E29" s="229" t="s">
        <v>9</v>
      </c>
      <c r="F29" s="229" t="s">
        <v>9</v>
      </c>
      <c r="G29" s="229" t="s">
        <v>9</v>
      </c>
      <c r="H29" s="229" t="s">
        <v>9</v>
      </c>
      <c r="I29" s="229">
        <f>'организация досуга'!I65</f>
        <v>378.81291999999996</v>
      </c>
      <c r="J29" s="91" t="s">
        <v>9</v>
      </c>
      <c r="K29" s="268"/>
    </row>
    <row r="30" spans="1:11" ht="24" customHeight="1">
      <c r="A30" s="270"/>
      <c r="B30" s="297"/>
      <c r="C30" s="190" t="s">
        <v>165</v>
      </c>
      <c r="D30" s="99">
        <f>I30</f>
        <v>455</v>
      </c>
      <c r="E30" s="99" t="s">
        <v>9</v>
      </c>
      <c r="F30" s="99" t="s">
        <v>9</v>
      </c>
      <c r="G30" s="99" t="s">
        <v>9</v>
      </c>
      <c r="H30" s="99" t="s">
        <v>9</v>
      </c>
      <c r="I30" s="99">
        <f>'организация досуга'!I66</f>
        <v>455</v>
      </c>
      <c r="J30" s="96" t="s">
        <v>9</v>
      </c>
      <c r="K30" s="268"/>
    </row>
    <row r="31" spans="1:11" ht="24" customHeight="1">
      <c r="A31" s="270"/>
      <c r="B31" s="297"/>
      <c r="C31" s="191" t="s">
        <v>172</v>
      </c>
      <c r="D31" s="120">
        <f>'организация досуга'!D67</f>
        <v>0</v>
      </c>
      <c r="E31" s="120" t="s">
        <v>9</v>
      </c>
      <c r="F31" s="120" t="s">
        <v>9</v>
      </c>
      <c r="G31" s="120" t="s">
        <v>9</v>
      </c>
      <c r="H31" s="120" t="s">
        <v>9</v>
      </c>
      <c r="I31" s="120">
        <f>'организация досуга'!I67</f>
        <v>0</v>
      </c>
      <c r="J31" s="94" t="s">
        <v>9</v>
      </c>
      <c r="K31" s="268"/>
    </row>
    <row r="32" spans="1:11" ht="24" customHeight="1" thickBot="1">
      <c r="A32" s="270"/>
      <c r="B32" s="298"/>
      <c r="C32" s="192" t="s">
        <v>177</v>
      </c>
      <c r="D32" s="186">
        <f>I32</f>
        <v>0</v>
      </c>
      <c r="E32" s="186" t="s">
        <v>9</v>
      </c>
      <c r="F32" s="186" t="s">
        <v>9</v>
      </c>
      <c r="G32" s="186" t="s">
        <v>9</v>
      </c>
      <c r="H32" s="186" t="s">
        <v>9</v>
      </c>
      <c r="I32" s="186">
        <f>'организация досуга'!I68</f>
        <v>0</v>
      </c>
      <c r="J32" s="185" t="s">
        <v>9</v>
      </c>
      <c r="K32" s="268"/>
    </row>
    <row r="33" spans="1:11" ht="15.75" customHeight="1">
      <c r="A33" s="270"/>
      <c r="B33" s="287" t="s">
        <v>10</v>
      </c>
      <c r="C33" s="290" t="s">
        <v>185</v>
      </c>
      <c r="D33" s="293">
        <f>D30+D29+D28+D27+D26+D31+D32</f>
        <v>1924.2948799999999</v>
      </c>
      <c r="E33" s="302" t="s">
        <v>9</v>
      </c>
      <c r="F33" s="284" t="s">
        <v>9</v>
      </c>
      <c r="G33" s="284" t="s">
        <v>9</v>
      </c>
      <c r="H33" s="293" t="s">
        <v>9</v>
      </c>
      <c r="I33" s="293">
        <f>I30+I29+I28+I27+I26+I31</f>
        <v>1924.2948799999999</v>
      </c>
      <c r="J33" s="281" t="s">
        <v>9</v>
      </c>
      <c r="K33" s="268"/>
    </row>
    <row r="34" spans="1:11" ht="7.5" customHeight="1">
      <c r="A34" s="270"/>
      <c r="B34" s="288"/>
      <c r="C34" s="291"/>
      <c r="D34" s="294"/>
      <c r="E34" s="303"/>
      <c r="F34" s="285"/>
      <c r="G34" s="285"/>
      <c r="H34" s="294"/>
      <c r="I34" s="294"/>
      <c r="J34" s="282"/>
      <c r="K34" s="268"/>
    </row>
    <row r="35" spans="1:11" ht="7.5" customHeight="1" thickBot="1">
      <c r="A35" s="271"/>
      <c r="B35" s="289"/>
      <c r="C35" s="292"/>
      <c r="D35" s="295"/>
      <c r="E35" s="304"/>
      <c r="F35" s="286"/>
      <c r="G35" s="286"/>
      <c r="H35" s="295"/>
      <c r="I35" s="295"/>
      <c r="J35" s="283"/>
      <c r="K35" s="268"/>
    </row>
    <row r="36" spans="1:11" ht="29.25" customHeight="1">
      <c r="A36" s="278" t="s">
        <v>158</v>
      </c>
      <c r="B36" s="296" t="s">
        <v>159</v>
      </c>
      <c r="C36" s="178" t="s">
        <v>147</v>
      </c>
      <c r="D36" s="102">
        <f>I36+J36</f>
        <v>124.4</v>
      </c>
      <c r="E36" s="102" t="s">
        <v>9</v>
      </c>
      <c r="F36" s="102" t="s">
        <v>9</v>
      </c>
      <c r="G36" s="102" t="s">
        <v>9</v>
      </c>
      <c r="H36" s="102" t="s">
        <v>9</v>
      </c>
      <c r="I36" s="102">
        <f>'молодежь города'!J167</f>
        <v>74.400000000000006</v>
      </c>
      <c r="J36" s="102">
        <f>'молодежь города'!K167</f>
        <v>50</v>
      </c>
      <c r="K36" s="273" t="s">
        <v>160</v>
      </c>
    </row>
    <row r="37" spans="1:11" ht="30.75" customHeight="1">
      <c r="A37" s="279"/>
      <c r="B37" s="297"/>
      <c r="C37" s="179" t="s">
        <v>148</v>
      </c>
      <c r="D37" s="89">
        <f>'молодежь города'!E168</f>
        <v>399.5</v>
      </c>
      <c r="E37" s="89" t="s">
        <v>9</v>
      </c>
      <c r="F37" s="89">
        <v>15</v>
      </c>
      <c r="G37" s="89" t="s">
        <v>9</v>
      </c>
      <c r="H37" s="89">
        <v>15</v>
      </c>
      <c r="I37" s="89">
        <f>'молодежь города'!J168</f>
        <v>84.5</v>
      </c>
      <c r="J37" s="89">
        <v>300</v>
      </c>
      <c r="K37" s="274"/>
    </row>
    <row r="38" spans="1:11" ht="28.5" customHeight="1">
      <c r="A38" s="279"/>
      <c r="B38" s="297"/>
      <c r="C38" s="179" t="s">
        <v>149</v>
      </c>
      <c r="D38" s="92">
        <f>H38+I38+J38</f>
        <v>347.74700000000001</v>
      </c>
      <c r="E38" s="89" t="s">
        <v>9</v>
      </c>
      <c r="F38" s="89">
        <v>45</v>
      </c>
      <c r="G38" s="89" t="s">
        <v>9</v>
      </c>
      <c r="H38" s="89">
        <v>45</v>
      </c>
      <c r="I38" s="92">
        <f>'молодежь города'!J169</f>
        <v>96.257000000000005</v>
      </c>
      <c r="J38" s="89">
        <f>'молодежь города'!K169</f>
        <v>206.49</v>
      </c>
      <c r="K38" s="274"/>
    </row>
    <row r="39" spans="1:11" ht="28.5" customHeight="1">
      <c r="A39" s="279"/>
      <c r="B39" s="297"/>
      <c r="C39" s="106" t="s">
        <v>150</v>
      </c>
      <c r="D39" s="253">
        <f>I39+J39</f>
        <v>132.989</v>
      </c>
      <c r="E39" s="253" t="s">
        <v>9</v>
      </c>
      <c r="F39" s="253" t="s">
        <v>9</v>
      </c>
      <c r="G39" s="253" t="s">
        <v>9</v>
      </c>
      <c r="H39" s="253" t="s">
        <v>9</v>
      </c>
      <c r="I39" s="253">
        <f>'молодежь города'!J170</f>
        <v>87.989000000000004</v>
      </c>
      <c r="J39" s="91">
        <f>'молодежь города'!K170</f>
        <v>45</v>
      </c>
      <c r="K39" s="274"/>
    </row>
    <row r="40" spans="1:11" ht="28.5" customHeight="1">
      <c r="A40" s="279"/>
      <c r="B40" s="297"/>
      <c r="C40" s="179" t="s">
        <v>165</v>
      </c>
      <c r="D40" s="89">
        <f>I40+J40</f>
        <v>286</v>
      </c>
      <c r="E40" s="89" t="s">
        <v>9</v>
      </c>
      <c r="F40" s="89" t="s">
        <v>9</v>
      </c>
      <c r="G40" s="89" t="s">
        <v>9</v>
      </c>
      <c r="H40" s="89" t="s">
        <v>9</v>
      </c>
      <c r="I40" s="89">
        <f>'молодежь города'!J171</f>
        <v>86</v>
      </c>
      <c r="J40" s="89">
        <f>'молодежь города'!K171</f>
        <v>200</v>
      </c>
      <c r="K40" s="275"/>
    </row>
    <row r="41" spans="1:11" ht="28.5" customHeight="1">
      <c r="A41" s="279"/>
      <c r="B41" s="297"/>
      <c r="C41" s="106" t="s">
        <v>172</v>
      </c>
      <c r="D41" s="91">
        <f>I41+J41</f>
        <v>200</v>
      </c>
      <c r="E41" s="91" t="s">
        <v>9</v>
      </c>
      <c r="F41" s="91" t="s">
        <v>9</v>
      </c>
      <c r="G41" s="91" t="s">
        <v>9</v>
      </c>
      <c r="H41" s="91" t="s">
        <v>9</v>
      </c>
      <c r="I41" s="91">
        <f>'молодежь города'!J172</f>
        <v>0</v>
      </c>
      <c r="J41" s="91">
        <f>'молодежь города'!K172</f>
        <v>200</v>
      </c>
      <c r="K41" s="275"/>
    </row>
    <row r="42" spans="1:11" ht="28.5" customHeight="1" thickBot="1">
      <c r="A42" s="279"/>
      <c r="B42" s="298"/>
      <c r="C42" s="106" t="s">
        <v>177</v>
      </c>
      <c r="D42" s="91">
        <f>I42+J42</f>
        <v>200</v>
      </c>
      <c r="E42" s="91" t="s">
        <v>9</v>
      </c>
      <c r="F42" s="91" t="s">
        <v>9</v>
      </c>
      <c r="G42" s="91" t="s">
        <v>9</v>
      </c>
      <c r="H42" s="91" t="s">
        <v>9</v>
      </c>
      <c r="I42" s="91">
        <f>'молодежь города'!J173</f>
        <v>0</v>
      </c>
      <c r="J42" s="91">
        <f>'молодежь города'!K173</f>
        <v>200</v>
      </c>
      <c r="K42" s="276"/>
    </row>
    <row r="43" spans="1:11" ht="22.5" customHeight="1" thickBot="1">
      <c r="A43" s="280"/>
      <c r="B43" s="108" t="s">
        <v>10</v>
      </c>
      <c r="C43" s="193" t="s">
        <v>185</v>
      </c>
      <c r="D43" s="194">
        <f>D40+D39+D38+D37+D36+D41+D42</f>
        <v>1690.6360000000002</v>
      </c>
      <c r="E43" s="111" t="s">
        <v>9</v>
      </c>
      <c r="F43" s="112">
        <v>60</v>
      </c>
      <c r="G43" s="112" t="s">
        <v>9</v>
      </c>
      <c r="H43" s="111">
        <v>60</v>
      </c>
      <c r="I43" s="110">
        <f>I40+I39+I38+I37+I36+I41</f>
        <v>429.14599999999996</v>
      </c>
      <c r="J43" s="113">
        <f>J36+J37+J38+J39+J40+J41+J42</f>
        <v>1201.49</v>
      </c>
      <c r="K43" s="277"/>
    </row>
    <row r="44" spans="1:11" ht="29.25" customHeight="1">
      <c r="A44" s="269" t="s">
        <v>161</v>
      </c>
      <c r="B44" s="299" t="s">
        <v>162</v>
      </c>
      <c r="C44" s="107" t="s">
        <v>147</v>
      </c>
      <c r="D44" s="101">
        <f>I44</f>
        <v>756.7476200000001</v>
      </c>
      <c r="E44" s="102" t="s">
        <v>9</v>
      </c>
      <c r="F44" s="102" t="s">
        <v>9</v>
      </c>
      <c r="G44" s="102" t="s">
        <v>9</v>
      </c>
      <c r="H44" s="102" t="s">
        <v>9</v>
      </c>
      <c r="I44" s="101">
        <f>'[1]временная занятость'!G44</f>
        <v>756.7476200000001</v>
      </c>
      <c r="J44" s="102" t="s">
        <v>9</v>
      </c>
      <c r="K44" s="273" t="s">
        <v>186</v>
      </c>
    </row>
    <row r="45" spans="1:11" ht="32.25" customHeight="1">
      <c r="A45" s="270"/>
      <c r="B45" s="300"/>
      <c r="C45" s="87" t="s">
        <v>148</v>
      </c>
      <c r="D45" s="88">
        <f>'временная занятость'!D70</f>
        <v>1102.7468699999999</v>
      </c>
      <c r="E45" s="89" t="s">
        <v>9</v>
      </c>
      <c r="F45" s="89" t="s">
        <v>9</v>
      </c>
      <c r="G45" s="89" t="s">
        <v>9</v>
      </c>
      <c r="H45" s="89" t="s">
        <v>9</v>
      </c>
      <c r="I45" s="88">
        <f>'временная занятость'!I70</f>
        <v>1102.7468699999999</v>
      </c>
      <c r="J45" s="89" t="s">
        <v>9</v>
      </c>
      <c r="K45" s="274"/>
    </row>
    <row r="46" spans="1:11" ht="27" customHeight="1">
      <c r="A46" s="270"/>
      <c r="B46" s="300"/>
      <c r="C46" s="87" t="s">
        <v>149</v>
      </c>
      <c r="D46" s="88">
        <f>I46</f>
        <v>1130.04565</v>
      </c>
      <c r="E46" s="89" t="s">
        <v>9</v>
      </c>
      <c r="F46" s="89" t="s">
        <v>9</v>
      </c>
      <c r="G46" s="89" t="s">
        <v>9</v>
      </c>
      <c r="H46" s="89" t="s">
        <v>9</v>
      </c>
      <c r="I46" s="88">
        <f>'временная занятость'!I71</f>
        <v>1130.04565</v>
      </c>
      <c r="J46" s="89" t="s">
        <v>9</v>
      </c>
      <c r="K46" s="274"/>
    </row>
    <row r="47" spans="1:11" ht="27" customHeight="1">
      <c r="A47" s="270"/>
      <c r="B47" s="300"/>
      <c r="C47" s="90" t="s">
        <v>150</v>
      </c>
      <c r="D47" s="224">
        <f>I47</f>
        <v>795.21758999999997</v>
      </c>
      <c r="E47" s="224" t="s">
        <v>9</v>
      </c>
      <c r="F47" s="224" t="s">
        <v>9</v>
      </c>
      <c r="G47" s="224" t="s">
        <v>9</v>
      </c>
      <c r="H47" s="224" t="s">
        <v>9</v>
      </c>
      <c r="I47" s="224">
        <f>'временная занятость'!I72</f>
        <v>795.21758999999997</v>
      </c>
      <c r="J47" s="91" t="s">
        <v>9</v>
      </c>
      <c r="K47" s="274"/>
    </row>
    <row r="48" spans="1:11" ht="27" customHeight="1">
      <c r="A48" s="270"/>
      <c r="B48" s="300"/>
      <c r="C48" s="197" t="s">
        <v>165</v>
      </c>
      <c r="D48" s="266">
        <f>'временная занятость'!D73</f>
        <v>922.82422999999994</v>
      </c>
      <c r="E48" s="94" t="s">
        <v>9</v>
      </c>
      <c r="F48" s="94" t="s">
        <v>9</v>
      </c>
      <c r="G48" s="94" t="s">
        <v>9</v>
      </c>
      <c r="H48" s="94" t="s">
        <v>9</v>
      </c>
      <c r="I48" s="266">
        <f>D48</f>
        <v>922.82422999999994</v>
      </c>
      <c r="J48" s="94" t="s">
        <v>9</v>
      </c>
      <c r="K48" s="274"/>
    </row>
    <row r="49" spans="1:11" ht="27" customHeight="1">
      <c r="A49" s="270"/>
      <c r="B49" s="300"/>
      <c r="C49" s="197" t="s">
        <v>172</v>
      </c>
      <c r="D49" s="222">
        <f>'временная занятость'!D74</f>
        <v>145.209</v>
      </c>
      <c r="E49" s="222" t="s">
        <v>9</v>
      </c>
      <c r="F49" s="222" t="s">
        <v>9</v>
      </c>
      <c r="G49" s="222" t="s">
        <v>9</v>
      </c>
      <c r="H49" s="222" t="s">
        <v>9</v>
      </c>
      <c r="I49" s="222">
        <f>'временная занятость'!I74</f>
        <v>145.209</v>
      </c>
      <c r="J49" s="94" t="s">
        <v>9</v>
      </c>
      <c r="K49" s="275"/>
    </row>
    <row r="50" spans="1:11" ht="27" customHeight="1" thickBot="1">
      <c r="A50" s="271"/>
      <c r="B50" s="301"/>
      <c r="C50" s="201" t="s">
        <v>177</v>
      </c>
      <c r="D50" s="239">
        <f>I50</f>
        <v>145.209</v>
      </c>
      <c r="E50" s="240" t="s">
        <v>9</v>
      </c>
      <c r="F50" s="240" t="s">
        <v>9</v>
      </c>
      <c r="G50" s="240" t="s">
        <v>9</v>
      </c>
      <c r="H50" s="240" t="s">
        <v>9</v>
      </c>
      <c r="I50" s="239">
        <f>'временная занятость'!I75</f>
        <v>145.209</v>
      </c>
      <c r="J50" s="94" t="s">
        <v>9</v>
      </c>
      <c r="K50" s="276"/>
    </row>
    <row r="51" spans="1:11" ht="27.75" customHeight="1" thickBot="1">
      <c r="A51" s="272"/>
      <c r="B51" s="117" t="s">
        <v>10</v>
      </c>
      <c r="C51" s="116" t="s">
        <v>185</v>
      </c>
      <c r="D51" s="114">
        <f>D48+D47+D46+D45+D44+D49+D50</f>
        <v>4997.9999599999992</v>
      </c>
      <c r="E51" s="225" t="s">
        <v>9</v>
      </c>
      <c r="F51" s="225" t="s">
        <v>9</v>
      </c>
      <c r="G51" s="225" t="s">
        <v>9</v>
      </c>
      <c r="H51" s="225" t="s">
        <v>9</v>
      </c>
      <c r="I51" s="114">
        <f>I48+I47+I46+I45+I44+I49+I50</f>
        <v>4997.9999599999992</v>
      </c>
      <c r="J51" s="115" t="s">
        <v>9</v>
      </c>
      <c r="K51" s="277"/>
    </row>
    <row r="52" spans="1:11" ht="18.600000000000001" customHeight="1"/>
    <row r="53" spans="1:11" ht="18.600000000000001" customHeight="1"/>
    <row r="54" spans="1:11" ht="18.600000000000001" customHeight="1"/>
    <row r="55" spans="1:11" ht="18.600000000000001" customHeight="1"/>
  </sheetData>
  <sheetProtection selectLockedCells="1" selectUnlockedCells="1"/>
  <mergeCells count="47">
    <mergeCell ref="K18:K25"/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  <mergeCell ref="K9:K17"/>
    <mergeCell ref="I16:I17"/>
    <mergeCell ref="F16:F17"/>
    <mergeCell ref="G16:G17"/>
    <mergeCell ref="J16:J17"/>
    <mergeCell ref="A9:A17"/>
    <mergeCell ref="B16:B17"/>
    <mergeCell ref="C16:C17"/>
    <mergeCell ref="D16:D17"/>
    <mergeCell ref="E16:E17"/>
    <mergeCell ref="H16:H17"/>
    <mergeCell ref="H33:H35"/>
    <mergeCell ref="B9:B15"/>
    <mergeCell ref="A18:A25"/>
    <mergeCell ref="B18:B24"/>
    <mergeCell ref="B26:B32"/>
    <mergeCell ref="K26:K35"/>
    <mergeCell ref="A44:A51"/>
    <mergeCell ref="K44:K51"/>
    <mergeCell ref="A36:A43"/>
    <mergeCell ref="K36:K43"/>
    <mergeCell ref="J33:J35"/>
    <mergeCell ref="F33:F35"/>
    <mergeCell ref="G33:G35"/>
    <mergeCell ref="A26:A35"/>
    <mergeCell ref="B33:B35"/>
    <mergeCell ref="C33:C35"/>
    <mergeCell ref="D33:D35"/>
    <mergeCell ref="I33:I35"/>
    <mergeCell ref="B36:B42"/>
    <mergeCell ref="B44:B50"/>
    <mergeCell ref="E33:E35"/>
  </mergeCells>
  <pageMargins left="0.39" right="0.21" top="0.2" bottom="0.15748031496062992" header="0.26" footer="0.2"/>
  <pageSetup paperSize="9" scale="4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79"/>
  <sheetViews>
    <sheetView view="pageBreakPreview" topLeftCell="C1" zoomScale="71" zoomScaleSheetLayoutView="71" workbookViewId="0">
      <selection activeCell="B1" sqref="B1:L1"/>
    </sheetView>
  </sheetViews>
  <sheetFormatPr defaultColWidth="8.85546875" defaultRowHeight="16.5" customHeight="1"/>
  <cols>
    <col min="1" max="1" width="4.85546875" style="1" customWidth="1"/>
    <col min="2" max="2" width="105.5703125" style="1" customWidth="1"/>
    <col min="3" max="3" width="15.85546875" style="1" customWidth="1"/>
    <col min="4" max="4" width="19.28515625" style="1" customWidth="1"/>
    <col min="5" max="5" width="10.7109375" style="1" customWidth="1"/>
    <col min="6" max="6" width="8.7109375" style="1" customWidth="1"/>
    <col min="7" max="7" width="15.7109375" style="1" customWidth="1"/>
    <col min="8" max="8" width="15.85546875" style="1" customWidth="1"/>
    <col min="9" max="9" width="15.28515625" style="1" customWidth="1"/>
    <col min="10" max="10" width="17.140625" style="1" customWidth="1"/>
    <col min="11" max="11" width="48" style="1" customWidth="1"/>
    <col min="12" max="12" width="79.42578125" style="1" customWidth="1"/>
    <col min="13" max="16384" width="8.85546875" style="1"/>
  </cols>
  <sheetData>
    <row r="1" spans="1:12" ht="48.75" customHeight="1" thickBot="1">
      <c r="A1" s="133"/>
      <c r="B1" s="343" t="s">
        <v>192</v>
      </c>
      <c r="C1" s="344"/>
      <c r="D1" s="344"/>
      <c r="E1" s="344"/>
      <c r="F1" s="344"/>
      <c r="G1" s="344"/>
      <c r="H1" s="344"/>
      <c r="I1" s="344"/>
      <c r="J1" s="344"/>
      <c r="K1" s="344"/>
      <c r="L1" s="345"/>
    </row>
    <row r="2" spans="1:12" ht="28.5" customHeight="1" thickBot="1">
      <c r="A2" s="346" t="s">
        <v>11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2" ht="24" customHeight="1" thickBot="1">
      <c r="A3" s="347" t="s">
        <v>0</v>
      </c>
      <c r="B3" s="347" t="s">
        <v>134</v>
      </c>
      <c r="C3" s="347" t="s">
        <v>135</v>
      </c>
      <c r="D3" s="347" t="s">
        <v>136</v>
      </c>
      <c r="E3" s="347" t="s">
        <v>3</v>
      </c>
      <c r="F3" s="347"/>
      <c r="G3" s="347"/>
      <c r="H3" s="347"/>
      <c r="I3" s="347"/>
      <c r="J3" s="347" t="s">
        <v>4</v>
      </c>
      <c r="K3" s="347" t="s">
        <v>132</v>
      </c>
      <c r="L3" s="347" t="s">
        <v>133</v>
      </c>
    </row>
    <row r="4" spans="1:12" ht="17.25" customHeight="1" thickBot="1">
      <c r="A4" s="347"/>
      <c r="B4" s="347"/>
      <c r="C4" s="347"/>
      <c r="D4" s="347"/>
      <c r="E4" s="347" t="s">
        <v>5</v>
      </c>
      <c r="F4" s="347" t="s">
        <v>127</v>
      </c>
      <c r="G4" s="347"/>
      <c r="H4" s="347"/>
      <c r="I4" s="347"/>
      <c r="J4" s="347"/>
      <c r="K4" s="347"/>
      <c r="L4" s="347"/>
    </row>
    <row r="5" spans="1:12" ht="39" customHeight="1" thickBot="1">
      <c r="A5" s="347"/>
      <c r="B5" s="347"/>
      <c r="C5" s="347"/>
      <c r="D5" s="347"/>
      <c r="E5" s="347"/>
      <c r="F5" s="347" t="s">
        <v>6</v>
      </c>
      <c r="G5" s="347"/>
      <c r="H5" s="347"/>
      <c r="I5" s="347" t="s">
        <v>7</v>
      </c>
      <c r="J5" s="347"/>
      <c r="K5" s="347"/>
      <c r="L5" s="347"/>
    </row>
    <row r="6" spans="1:12" ht="20.25" customHeight="1" thickBot="1">
      <c r="A6" s="347"/>
      <c r="B6" s="347"/>
      <c r="C6" s="347"/>
      <c r="D6" s="347"/>
      <c r="E6" s="347"/>
      <c r="F6" s="347" t="s">
        <v>128</v>
      </c>
      <c r="G6" s="347" t="s">
        <v>129</v>
      </c>
      <c r="H6" s="347"/>
      <c r="I6" s="347"/>
      <c r="J6" s="347"/>
      <c r="K6" s="347"/>
      <c r="L6" s="347"/>
    </row>
    <row r="7" spans="1:12" ht="51.75" customHeight="1" thickBot="1">
      <c r="A7" s="347"/>
      <c r="B7" s="347"/>
      <c r="C7" s="347"/>
      <c r="D7" s="347"/>
      <c r="E7" s="347"/>
      <c r="F7" s="347"/>
      <c r="G7" s="75" t="s">
        <v>130</v>
      </c>
      <c r="H7" s="75" t="s">
        <v>131</v>
      </c>
      <c r="I7" s="347"/>
      <c r="J7" s="347"/>
      <c r="K7" s="347"/>
      <c r="L7" s="347"/>
    </row>
    <row r="8" spans="1:12" ht="23.25" customHeight="1" thickBot="1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</row>
    <row r="9" spans="1:12" ht="20.25" customHeight="1" thickBot="1">
      <c r="A9" s="348" t="s">
        <v>12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50"/>
    </row>
    <row r="10" spans="1:12" ht="17.25" customHeight="1">
      <c r="A10" s="351" t="s">
        <v>187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3"/>
    </row>
    <row r="11" spans="1:12" ht="63" customHeight="1">
      <c r="A11" s="354"/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6"/>
    </row>
    <row r="12" spans="1:12" ht="14.25" customHeight="1">
      <c r="A12" s="317" t="s">
        <v>8</v>
      </c>
      <c r="B12" s="317" t="s">
        <v>13</v>
      </c>
      <c r="C12" s="337">
        <v>2017</v>
      </c>
      <c r="D12" s="357">
        <v>249.53700000000001</v>
      </c>
      <c r="E12" s="338" t="s">
        <v>9</v>
      </c>
      <c r="F12" s="338" t="s">
        <v>9</v>
      </c>
      <c r="G12" s="338" t="s">
        <v>9</v>
      </c>
      <c r="H12" s="338" t="s">
        <v>9</v>
      </c>
      <c r="I12" s="357">
        <v>249.53700000000001</v>
      </c>
      <c r="J12" s="337" t="s">
        <v>9</v>
      </c>
      <c r="K12" s="317" t="s">
        <v>14</v>
      </c>
      <c r="L12" s="317" t="s">
        <v>118</v>
      </c>
    </row>
    <row r="13" spans="1:12" ht="14.25" customHeight="1">
      <c r="A13" s="318"/>
      <c r="B13" s="318"/>
      <c r="C13" s="337"/>
      <c r="D13" s="357"/>
      <c r="E13" s="338"/>
      <c r="F13" s="338"/>
      <c r="G13" s="338"/>
      <c r="H13" s="338"/>
      <c r="I13" s="357"/>
      <c r="J13" s="337"/>
      <c r="K13" s="318"/>
      <c r="L13" s="318"/>
    </row>
    <row r="14" spans="1:12" ht="12" customHeight="1">
      <c r="A14" s="318"/>
      <c r="B14" s="318"/>
      <c r="C14" s="337">
        <v>2018</v>
      </c>
      <c r="D14" s="339">
        <v>249.19300000000001</v>
      </c>
      <c r="E14" s="320" t="s">
        <v>9</v>
      </c>
      <c r="F14" s="320" t="s">
        <v>9</v>
      </c>
      <c r="G14" s="320" t="s">
        <v>9</v>
      </c>
      <c r="H14" s="320" t="s">
        <v>9</v>
      </c>
      <c r="I14" s="339">
        <v>249.19300000000001</v>
      </c>
      <c r="J14" s="337" t="s">
        <v>9</v>
      </c>
      <c r="K14" s="318"/>
      <c r="L14" s="318"/>
    </row>
    <row r="15" spans="1:12" ht="16.5" customHeight="1">
      <c r="A15" s="318"/>
      <c r="B15" s="318"/>
      <c r="C15" s="337"/>
      <c r="D15" s="339"/>
      <c r="E15" s="320"/>
      <c r="F15" s="320"/>
      <c r="G15" s="320"/>
      <c r="H15" s="320"/>
      <c r="I15" s="339"/>
      <c r="J15" s="337"/>
      <c r="K15" s="318"/>
      <c r="L15" s="318"/>
    </row>
    <row r="16" spans="1:12" ht="12" customHeight="1">
      <c r="A16" s="318"/>
      <c r="B16" s="318"/>
      <c r="C16" s="337">
        <v>2019</v>
      </c>
      <c r="D16" s="320">
        <v>250</v>
      </c>
      <c r="E16" s="320" t="s">
        <v>9</v>
      </c>
      <c r="F16" s="320" t="s">
        <v>9</v>
      </c>
      <c r="G16" s="320" t="s">
        <v>9</v>
      </c>
      <c r="H16" s="320" t="s">
        <v>9</v>
      </c>
      <c r="I16" s="320">
        <v>250</v>
      </c>
      <c r="J16" s="337" t="s">
        <v>9</v>
      </c>
      <c r="K16" s="318"/>
      <c r="L16" s="318"/>
    </row>
    <row r="17" spans="1:12" ht="12.75" customHeight="1">
      <c r="A17" s="318"/>
      <c r="B17" s="318"/>
      <c r="C17" s="337"/>
      <c r="D17" s="320"/>
      <c r="E17" s="320"/>
      <c r="F17" s="320"/>
      <c r="G17" s="320"/>
      <c r="H17" s="320"/>
      <c r="I17" s="320"/>
      <c r="J17" s="337"/>
      <c r="K17" s="318"/>
      <c r="L17" s="318"/>
    </row>
    <row r="18" spans="1:12" ht="21" customHeight="1">
      <c r="A18" s="318"/>
      <c r="B18" s="318"/>
      <c r="C18" s="76">
        <v>2020</v>
      </c>
      <c r="D18" s="78">
        <f>I18</f>
        <v>250.63</v>
      </c>
      <c r="E18" s="78" t="s">
        <v>9</v>
      </c>
      <c r="F18" s="78" t="s">
        <v>9</v>
      </c>
      <c r="G18" s="78" t="s">
        <v>9</v>
      </c>
      <c r="H18" s="78" t="s">
        <v>9</v>
      </c>
      <c r="I18" s="78">
        <v>250.63</v>
      </c>
      <c r="J18" s="76" t="s">
        <v>9</v>
      </c>
      <c r="K18" s="318"/>
      <c r="L18" s="318"/>
    </row>
    <row r="19" spans="1:12" ht="22.5" customHeight="1">
      <c r="A19" s="318"/>
      <c r="B19" s="318"/>
      <c r="C19" s="76">
        <v>2021</v>
      </c>
      <c r="D19" s="162">
        <f>I19</f>
        <v>250</v>
      </c>
      <c r="E19" s="162" t="s">
        <v>9</v>
      </c>
      <c r="F19" s="162" t="s">
        <v>9</v>
      </c>
      <c r="G19" s="162" t="s">
        <v>9</v>
      </c>
      <c r="H19" s="162" t="s">
        <v>9</v>
      </c>
      <c r="I19" s="162">
        <v>250</v>
      </c>
      <c r="J19" s="76" t="s">
        <v>9</v>
      </c>
      <c r="K19" s="318"/>
      <c r="L19" s="318"/>
    </row>
    <row r="20" spans="1:12" ht="22.5" customHeight="1">
      <c r="A20" s="318"/>
      <c r="B20" s="318"/>
      <c r="C20" s="76">
        <v>2022</v>
      </c>
      <c r="D20" s="78">
        <f>I20</f>
        <v>0</v>
      </c>
      <c r="E20" s="78" t="s">
        <v>9</v>
      </c>
      <c r="F20" s="78" t="s">
        <v>9</v>
      </c>
      <c r="G20" s="78" t="s">
        <v>9</v>
      </c>
      <c r="H20" s="78" t="s">
        <v>9</v>
      </c>
      <c r="I20" s="78">
        <v>0</v>
      </c>
      <c r="J20" s="76" t="s">
        <v>9</v>
      </c>
      <c r="K20" s="318"/>
      <c r="L20" s="318"/>
    </row>
    <row r="21" spans="1:12" ht="22.5" customHeight="1">
      <c r="A21" s="319"/>
      <c r="B21" s="319"/>
      <c r="C21" s="138">
        <v>2023</v>
      </c>
      <c r="D21" s="140">
        <v>0</v>
      </c>
      <c r="E21" s="140" t="s">
        <v>9</v>
      </c>
      <c r="F21" s="140" t="s">
        <v>9</v>
      </c>
      <c r="G21" s="140" t="s">
        <v>9</v>
      </c>
      <c r="H21" s="140" t="s">
        <v>9</v>
      </c>
      <c r="I21" s="140">
        <v>0</v>
      </c>
      <c r="J21" s="138" t="s">
        <v>9</v>
      </c>
      <c r="K21" s="319"/>
      <c r="L21" s="319"/>
    </row>
    <row r="22" spans="1:12" ht="16.5" customHeight="1">
      <c r="A22" s="317" t="s">
        <v>15</v>
      </c>
      <c r="B22" s="317" t="s">
        <v>16</v>
      </c>
      <c r="C22" s="76">
        <v>2017</v>
      </c>
      <c r="D22" s="76" t="s">
        <v>9</v>
      </c>
      <c r="E22" s="76" t="s">
        <v>9</v>
      </c>
      <c r="F22" s="76" t="s">
        <v>9</v>
      </c>
      <c r="G22" s="76" t="s">
        <v>9</v>
      </c>
      <c r="H22" s="76" t="s">
        <v>9</v>
      </c>
      <c r="I22" s="76" t="s">
        <v>9</v>
      </c>
      <c r="J22" s="76" t="s">
        <v>9</v>
      </c>
      <c r="K22" s="317" t="s">
        <v>17</v>
      </c>
      <c r="L22" s="317" t="s">
        <v>18</v>
      </c>
    </row>
    <row r="23" spans="1:12" ht="16.5" customHeight="1">
      <c r="A23" s="318"/>
      <c r="B23" s="318"/>
      <c r="C23" s="76">
        <v>2018</v>
      </c>
      <c r="D23" s="76" t="s">
        <v>9</v>
      </c>
      <c r="E23" s="76" t="s">
        <v>9</v>
      </c>
      <c r="F23" s="76" t="s">
        <v>9</v>
      </c>
      <c r="G23" s="76" t="s">
        <v>9</v>
      </c>
      <c r="H23" s="76" t="s">
        <v>9</v>
      </c>
      <c r="I23" s="76" t="s">
        <v>9</v>
      </c>
      <c r="J23" s="76" t="s">
        <v>9</v>
      </c>
      <c r="K23" s="318"/>
      <c r="L23" s="318"/>
    </row>
    <row r="24" spans="1:12" ht="16.5" customHeight="1">
      <c r="A24" s="318"/>
      <c r="B24" s="318"/>
      <c r="C24" s="76">
        <v>2019</v>
      </c>
      <c r="D24" s="76" t="s">
        <v>9</v>
      </c>
      <c r="E24" s="76" t="s">
        <v>9</v>
      </c>
      <c r="F24" s="76" t="s">
        <v>9</v>
      </c>
      <c r="G24" s="76" t="s">
        <v>9</v>
      </c>
      <c r="H24" s="76" t="s">
        <v>9</v>
      </c>
      <c r="I24" s="76" t="s">
        <v>9</v>
      </c>
      <c r="J24" s="76" t="s">
        <v>9</v>
      </c>
      <c r="K24" s="318"/>
      <c r="L24" s="318"/>
    </row>
    <row r="25" spans="1:12" ht="16.5" customHeight="1">
      <c r="A25" s="318"/>
      <c r="B25" s="318"/>
      <c r="C25" s="76">
        <v>2020</v>
      </c>
      <c r="D25" s="76" t="s">
        <v>9</v>
      </c>
      <c r="E25" s="76" t="s">
        <v>9</v>
      </c>
      <c r="F25" s="76" t="s">
        <v>9</v>
      </c>
      <c r="G25" s="76" t="s">
        <v>9</v>
      </c>
      <c r="H25" s="76" t="s">
        <v>9</v>
      </c>
      <c r="I25" s="76" t="s">
        <v>9</v>
      </c>
      <c r="J25" s="76" t="s">
        <v>9</v>
      </c>
      <c r="K25" s="318"/>
      <c r="L25" s="318"/>
    </row>
    <row r="26" spans="1:12" ht="16.5" customHeight="1">
      <c r="A26" s="318"/>
      <c r="B26" s="318"/>
      <c r="C26" s="76">
        <v>2021</v>
      </c>
      <c r="D26" s="76" t="s">
        <v>9</v>
      </c>
      <c r="E26" s="76" t="s">
        <v>9</v>
      </c>
      <c r="F26" s="76" t="s">
        <v>9</v>
      </c>
      <c r="G26" s="76" t="s">
        <v>9</v>
      </c>
      <c r="H26" s="76" t="s">
        <v>9</v>
      </c>
      <c r="I26" s="76" t="s">
        <v>9</v>
      </c>
      <c r="J26" s="76" t="s">
        <v>9</v>
      </c>
      <c r="K26" s="318"/>
      <c r="L26" s="318"/>
    </row>
    <row r="27" spans="1:12" ht="16.5" customHeight="1">
      <c r="A27" s="318"/>
      <c r="B27" s="318"/>
      <c r="C27" s="76">
        <v>2022</v>
      </c>
      <c r="D27" s="76" t="s">
        <v>9</v>
      </c>
      <c r="E27" s="76" t="s">
        <v>9</v>
      </c>
      <c r="F27" s="76" t="s">
        <v>9</v>
      </c>
      <c r="G27" s="76" t="s">
        <v>9</v>
      </c>
      <c r="H27" s="76" t="s">
        <v>9</v>
      </c>
      <c r="I27" s="76" t="s">
        <v>9</v>
      </c>
      <c r="J27" s="76" t="s">
        <v>9</v>
      </c>
      <c r="K27" s="318"/>
      <c r="L27" s="318"/>
    </row>
    <row r="28" spans="1:12" ht="16.5" customHeight="1">
      <c r="A28" s="319"/>
      <c r="B28" s="319"/>
      <c r="C28" s="138">
        <v>2023</v>
      </c>
      <c r="D28" s="138" t="s">
        <v>9</v>
      </c>
      <c r="E28" s="138" t="s">
        <v>9</v>
      </c>
      <c r="F28" s="138" t="s">
        <v>9</v>
      </c>
      <c r="G28" s="138" t="s">
        <v>9</v>
      </c>
      <c r="H28" s="138" t="s">
        <v>9</v>
      </c>
      <c r="I28" s="138" t="s">
        <v>9</v>
      </c>
      <c r="J28" s="138" t="s">
        <v>9</v>
      </c>
      <c r="K28" s="319"/>
      <c r="L28" s="319"/>
    </row>
    <row r="29" spans="1:12" ht="16.5" customHeight="1">
      <c r="A29" s="317" t="s">
        <v>19</v>
      </c>
      <c r="B29" s="317" t="s">
        <v>20</v>
      </c>
      <c r="C29" s="76">
        <v>2017</v>
      </c>
      <c r="D29" s="77">
        <v>10</v>
      </c>
      <c r="E29" s="77" t="s">
        <v>9</v>
      </c>
      <c r="F29" s="77" t="s">
        <v>9</v>
      </c>
      <c r="G29" s="77" t="s">
        <v>9</v>
      </c>
      <c r="H29" s="77" t="s">
        <v>9</v>
      </c>
      <c r="I29" s="77">
        <v>10</v>
      </c>
      <c r="J29" s="76" t="s">
        <v>9</v>
      </c>
      <c r="K29" s="317" t="s">
        <v>17</v>
      </c>
      <c r="L29" s="317" t="s">
        <v>21</v>
      </c>
    </row>
    <row r="30" spans="1:12" ht="16.5" customHeight="1">
      <c r="A30" s="318"/>
      <c r="B30" s="318"/>
      <c r="C30" s="76">
        <v>2018</v>
      </c>
      <c r="D30" s="77">
        <v>10</v>
      </c>
      <c r="E30" s="77" t="s">
        <v>9</v>
      </c>
      <c r="F30" s="77" t="s">
        <v>9</v>
      </c>
      <c r="G30" s="77" t="s">
        <v>9</v>
      </c>
      <c r="H30" s="77" t="s">
        <v>9</v>
      </c>
      <c r="I30" s="77">
        <v>10</v>
      </c>
      <c r="J30" s="76" t="s">
        <v>9</v>
      </c>
      <c r="K30" s="318"/>
      <c r="L30" s="318"/>
    </row>
    <row r="31" spans="1:12" ht="16.5" customHeight="1">
      <c r="A31" s="318"/>
      <c r="B31" s="318"/>
      <c r="C31" s="76">
        <v>2019</v>
      </c>
      <c r="D31" s="77">
        <f>I31</f>
        <v>18</v>
      </c>
      <c r="E31" s="77" t="s">
        <v>9</v>
      </c>
      <c r="F31" s="77" t="s">
        <v>9</v>
      </c>
      <c r="G31" s="77" t="s">
        <v>9</v>
      </c>
      <c r="H31" s="77" t="s">
        <v>9</v>
      </c>
      <c r="I31" s="77">
        <v>18</v>
      </c>
      <c r="J31" s="76" t="s">
        <v>9</v>
      </c>
      <c r="K31" s="318"/>
      <c r="L31" s="318"/>
    </row>
    <row r="32" spans="1:12" s="74" customFormat="1" ht="16.5" customHeight="1">
      <c r="A32" s="318"/>
      <c r="B32" s="318"/>
      <c r="C32" s="121">
        <v>2020</v>
      </c>
      <c r="D32" s="122">
        <v>15</v>
      </c>
      <c r="E32" s="122" t="s">
        <v>9</v>
      </c>
      <c r="F32" s="122" t="s">
        <v>9</v>
      </c>
      <c r="G32" s="122" t="s">
        <v>9</v>
      </c>
      <c r="H32" s="122" t="s">
        <v>9</v>
      </c>
      <c r="I32" s="122">
        <v>15</v>
      </c>
      <c r="J32" s="121" t="s">
        <v>9</v>
      </c>
      <c r="K32" s="318"/>
      <c r="L32" s="318"/>
    </row>
    <row r="33" spans="1:12" ht="16.5" customHeight="1">
      <c r="A33" s="318"/>
      <c r="B33" s="318"/>
      <c r="C33" s="76">
        <v>2021</v>
      </c>
      <c r="D33" s="77">
        <v>15</v>
      </c>
      <c r="E33" s="122" t="s">
        <v>9</v>
      </c>
      <c r="F33" s="122" t="s">
        <v>9</v>
      </c>
      <c r="G33" s="122" t="s">
        <v>9</v>
      </c>
      <c r="H33" s="122" t="s">
        <v>9</v>
      </c>
      <c r="I33" s="77">
        <v>15</v>
      </c>
      <c r="J33" s="76" t="s">
        <v>9</v>
      </c>
      <c r="K33" s="318"/>
      <c r="L33" s="318"/>
    </row>
    <row r="34" spans="1:12" ht="16.5" customHeight="1">
      <c r="A34" s="318"/>
      <c r="B34" s="318"/>
      <c r="C34" s="76">
        <v>2022</v>
      </c>
      <c r="D34" s="77">
        <f>I34</f>
        <v>0</v>
      </c>
      <c r="E34" s="122" t="s">
        <v>9</v>
      </c>
      <c r="F34" s="122" t="s">
        <v>9</v>
      </c>
      <c r="G34" s="122" t="s">
        <v>9</v>
      </c>
      <c r="H34" s="122" t="s">
        <v>9</v>
      </c>
      <c r="I34" s="77">
        <v>0</v>
      </c>
      <c r="J34" s="76" t="s">
        <v>9</v>
      </c>
      <c r="K34" s="318"/>
      <c r="L34" s="318"/>
    </row>
    <row r="35" spans="1:12" ht="16.5" customHeight="1">
      <c r="A35" s="319"/>
      <c r="B35" s="319"/>
      <c r="C35" s="138">
        <v>2023</v>
      </c>
      <c r="D35" s="139">
        <v>0</v>
      </c>
      <c r="E35" s="122" t="s">
        <v>9</v>
      </c>
      <c r="F35" s="122" t="s">
        <v>9</v>
      </c>
      <c r="G35" s="122" t="s">
        <v>9</v>
      </c>
      <c r="H35" s="122" t="s">
        <v>9</v>
      </c>
      <c r="I35" s="139">
        <v>0</v>
      </c>
      <c r="J35" s="138" t="s">
        <v>9</v>
      </c>
      <c r="K35" s="319"/>
      <c r="L35" s="319"/>
    </row>
    <row r="36" spans="1:12" ht="16.5" customHeight="1">
      <c r="A36" s="317" t="s">
        <v>22</v>
      </c>
      <c r="B36" s="317" t="s">
        <v>23</v>
      </c>
      <c r="C36" s="76">
        <v>2017</v>
      </c>
      <c r="D36" s="77">
        <v>150</v>
      </c>
      <c r="E36" s="77" t="s">
        <v>9</v>
      </c>
      <c r="F36" s="77" t="s">
        <v>9</v>
      </c>
      <c r="G36" s="77" t="s">
        <v>9</v>
      </c>
      <c r="H36" s="77" t="s">
        <v>9</v>
      </c>
      <c r="I36" s="77" t="s">
        <v>9</v>
      </c>
      <c r="J36" s="77">
        <v>150</v>
      </c>
      <c r="K36" s="317" t="s">
        <v>24</v>
      </c>
      <c r="L36" s="317" t="s">
        <v>119</v>
      </c>
    </row>
    <row r="37" spans="1:12" ht="16.5" customHeight="1">
      <c r="A37" s="318"/>
      <c r="B37" s="318"/>
      <c r="C37" s="76">
        <v>2018</v>
      </c>
      <c r="D37" s="77">
        <v>150</v>
      </c>
      <c r="E37" s="77" t="s">
        <v>9</v>
      </c>
      <c r="F37" s="77" t="s">
        <v>9</v>
      </c>
      <c r="G37" s="77" t="s">
        <v>9</v>
      </c>
      <c r="H37" s="77" t="s">
        <v>9</v>
      </c>
      <c r="I37" s="77" t="s">
        <v>9</v>
      </c>
      <c r="J37" s="77">
        <v>150</v>
      </c>
      <c r="K37" s="318"/>
      <c r="L37" s="318"/>
    </row>
    <row r="38" spans="1:12" ht="16.5" customHeight="1">
      <c r="A38" s="318"/>
      <c r="B38" s="318"/>
      <c r="C38" s="76">
        <v>2019</v>
      </c>
      <c r="D38" s="77">
        <v>150</v>
      </c>
      <c r="E38" s="77" t="s">
        <v>9</v>
      </c>
      <c r="F38" s="77" t="s">
        <v>9</v>
      </c>
      <c r="G38" s="77" t="s">
        <v>9</v>
      </c>
      <c r="H38" s="77" t="s">
        <v>9</v>
      </c>
      <c r="I38" s="77" t="s">
        <v>9</v>
      </c>
      <c r="J38" s="77">
        <v>150</v>
      </c>
      <c r="K38" s="318"/>
      <c r="L38" s="318"/>
    </row>
    <row r="39" spans="1:12" ht="16.5" customHeight="1">
      <c r="A39" s="318"/>
      <c r="B39" s="318"/>
      <c r="C39" s="76">
        <v>2020</v>
      </c>
      <c r="D39" s="231">
        <f>J39</f>
        <v>142.149</v>
      </c>
      <c r="E39" s="231"/>
      <c r="F39" s="231" t="s">
        <v>9</v>
      </c>
      <c r="G39" s="231"/>
      <c r="H39" s="231"/>
      <c r="I39" s="231" t="s">
        <v>9</v>
      </c>
      <c r="J39" s="231">
        <v>142.149</v>
      </c>
      <c r="K39" s="318"/>
      <c r="L39" s="318"/>
    </row>
    <row r="40" spans="1:12" ht="16.5" customHeight="1">
      <c r="A40" s="318"/>
      <c r="B40" s="318"/>
      <c r="C40" s="76">
        <v>2021</v>
      </c>
      <c r="D40" s="77">
        <v>150</v>
      </c>
      <c r="E40" s="77" t="s">
        <v>9</v>
      </c>
      <c r="F40" s="77" t="s">
        <v>9</v>
      </c>
      <c r="G40" s="77" t="s">
        <v>9</v>
      </c>
      <c r="H40" s="77" t="s">
        <v>9</v>
      </c>
      <c r="I40" s="77" t="s">
        <v>9</v>
      </c>
      <c r="J40" s="77">
        <v>150</v>
      </c>
      <c r="K40" s="318"/>
      <c r="L40" s="318"/>
    </row>
    <row r="41" spans="1:12" ht="16.5" customHeight="1">
      <c r="A41" s="318"/>
      <c r="B41" s="318"/>
      <c r="C41" s="76">
        <v>2022</v>
      </c>
      <c r="D41" s="77">
        <v>150</v>
      </c>
      <c r="E41" s="77" t="s">
        <v>9</v>
      </c>
      <c r="F41" s="139" t="s">
        <v>9</v>
      </c>
      <c r="G41" s="139" t="s">
        <v>9</v>
      </c>
      <c r="H41" s="139" t="s">
        <v>9</v>
      </c>
      <c r="I41" s="139" t="s">
        <v>9</v>
      </c>
      <c r="J41" s="77">
        <v>150</v>
      </c>
      <c r="K41" s="318"/>
      <c r="L41" s="318"/>
    </row>
    <row r="42" spans="1:12" ht="16.5" customHeight="1">
      <c r="A42" s="319"/>
      <c r="B42" s="319"/>
      <c r="C42" s="138">
        <v>2023</v>
      </c>
      <c r="D42" s="139">
        <v>150</v>
      </c>
      <c r="E42" s="139" t="s">
        <v>9</v>
      </c>
      <c r="F42" s="139" t="s">
        <v>9</v>
      </c>
      <c r="G42" s="139" t="s">
        <v>9</v>
      </c>
      <c r="H42" s="139" t="s">
        <v>9</v>
      </c>
      <c r="I42" s="139" t="s">
        <v>9</v>
      </c>
      <c r="J42" s="139">
        <v>150</v>
      </c>
      <c r="K42" s="319"/>
      <c r="L42" s="319"/>
    </row>
    <row r="43" spans="1:12" ht="16.5" customHeight="1">
      <c r="A43" s="317" t="s">
        <v>25</v>
      </c>
      <c r="B43" s="340" t="s">
        <v>26</v>
      </c>
      <c r="C43" s="76">
        <v>2017</v>
      </c>
      <c r="D43" s="78">
        <v>3</v>
      </c>
      <c r="E43" s="78" t="s">
        <v>9</v>
      </c>
      <c r="F43" s="78" t="s">
        <v>9</v>
      </c>
      <c r="G43" s="78" t="s">
        <v>9</v>
      </c>
      <c r="H43" s="78" t="s">
        <v>9</v>
      </c>
      <c r="I43" s="78">
        <v>3</v>
      </c>
      <c r="J43" s="77" t="s">
        <v>9</v>
      </c>
      <c r="K43" s="360" t="s">
        <v>27</v>
      </c>
      <c r="L43" s="317" t="s">
        <v>120</v>
      </c>
    </row>
    <row r="44" spans="1:12" ht="16.5" customHeight="1">
      <c r="A44" s="318"/>
      <c r="B44" s="341"/>
      <c r="C44" s="76">
        <v>2018</v>
      </c>
      <c r="D44" s="78">
        <v>3</v>
      </c>
      <c r="E44" s="78" t="s">
        <v>9</v>
      </c>
      <c r="F44" s="78" t="s">
        <v>9</v>
      </c>
      <c r="G44" s="78" t="s">
        <v>9</v>
      </c>
      <c r="H44" s="78" t="s">
        <v>9</v>
      </c>
      <c r="I44" s="78">
        <v>3</v>
      </c>
      <c r="J44" s="77" t="s">
        <v>9</v>
      </c>
      <c r="K44" s="361"/>
      <c r="L44" s="318"/>
    </row>
    <row r="45" spans="1:12" ht="16.5" customHeight="1">
      <c r="A45" s="318"/>
      <c r="B45" s="341"/>
      <c r="C45" s="76">
        <v>2019</v>
      </c>
      <c r="D45" s="78">
        <v>3</v>
      </c>
      <c r="E45" s="78" t="s">
        <v>9</v>
      </c>
      <c r="F45" s="78" t="s">
        <v>9</v>
      </c>
      <c r="G45" s="78" t="s">
        <v>9</v>
      </c>
      <c r="H45" s="78" t="s">
        <v>9</v>
      </c>
      <c r="I45" s="78">
        <v>3</v>
      </c>
      <c r="J45" s="77" t="s">
        <v>9</v>
      </c>
      <c r="K45" s="361"/>
      <c r="L45" s="318"/>
    </row>
    <row r="46" spans="1:12" s="27" customFormat="1" ht="16.5" customHeight="1">
      <c r="A46" s="318"/>
      <c r="B46" s="341"/>
      <c r="C46" s="76">
        <v>2020</v>
      </c>
      <c r="D46" s="130">
        <v>0</v>
      </c>
      <c r="E46" s="78" t="s">
        <v>9</v>
      </c>
      <c r="F46" s="78" t="s">
        <v>9</v>
      </c>
      <c r="G46" s="78" t="s">
        <v>9</v>
      </c>
      <c r="H46" s="78" t="s">
        <v>9</v>
      </c>
      <c r="I46" s="78">
        <v>0</v>
      </c>
      <c r="J46" s="77" t="s">
        <v>9</v>
      </c>
      <c r="K46" s="361"/>
      <c r="L46" s="318"/>
    </row>
    <row r="47" spans="1:12" ht="16.5" customHeight="1">
      <c r="A47" s="318"/>
      <c r="B47" s="341"/>
      <c r="C47" s="76">
        <v>2021</v>
      </c>
      <c r="D47" s="78">
        <f>I47</f>
        <v>0</v>
      </c>
      <c r="E47" s="78" t="s">
        <v>9</v>
      </c>
      <c r="F47" s="78" t="s">
        <v>9</v>
      </c>
      <c r="G47" s="78" t="s">
        <v>9</v>
      </c>
      <c r="H47" s="78" t="s">
        <v>9</v>
      </c>
      <c r="I47" s="78">
        <v>0</v>
      </c>
      <c r="J47" s="77" t="s">
        <v>9</v>
      </c>
      <c r="K47" s="361"/>
      <c r="L47" s="318"/>
    </row>
    <row r="48" spans="1:12" ht="16.5" customHeight="1">
      <c r="A48" s="318"/>
      <c r="B48" s="341"/>
      <c r="C48" s="76">
        <v>2022</v>
      </c>
      <c r="D48" s="78">
        <f>I48</f>
        <v>0</v>
      </c>
      <c r="E48" s="78" t="s">
        <v>9</v>
      </c>
      <c r="F48" s="78" t="s">
        <v>9</v>
      </c>
      <c r="G48" s="78" t="s">
        <v>9</v>
      </c>
      <c r="H48" s="78" t="s">
        <v>9</v>
      </c>
      <c r="I48" s="78">
        <v>0</v>
      </c>
      <c r="J48" s="77" t="s">
        <v>9</v>
      </c>
      <c r="K48" s="361"/>
      <c r="L48" s="318"/>
    </row>
    <row r="49" spans="1:12" ht="16.5" customHeight="1">
      <c r="A49" s="319"/>
      <c r="B49" s="342"/>
      <c r="C49" s="138">
        <v>2023</v>
      </c>
      <c r="D49" s="140">
        <v>0</v>
      </c>
      <c r="E49" s="140" t="s">
        <v>9</v>
      </c>
      <c r="F49" s="140" t="s">
        <v>9</v>
      </c>
      <c r="G49" s="140" t="s">
        <v>9</v>
      </c>
      <c r="H49" s="140" t="s">
        <v>9</v>
      </c>
      <c r="I49" s="140">
        <v>0</v>
      </c>
      <c r="J49" s="139" t="s">
        <v>9</v>
      </c>
      <c r="K49" s="362"/>
      <c r="L49" s="319"/>
    </row>
    <row r="50" spans="1:12" ht="16.5" customHeight="1">
      <c r="A50" s="317" t="s">
        <v>28</v>
      </c>
      <c r="B50" s="317" t="s">
        <v>29</v>
      </c>
      <c r="C50" s="76">
        <v>2017</v>
      </c>
      <c r="D50" s="77" t="str">
        <f>G50</f>
        <v>-</v>
      </c>
      <c r="E50" s="77" t="s">
        <v>9</v>
      </c>
      <c r="F50" s="77" t="s">
        <v>9</v>
      </c>
      <c r="G50" s="77" t="s">
        <v>9</v>
      </c>
      <c r="H50" s="77" t="s">
        <v>9</v>
      </c>
      <c r="I50" s="78" t="s">
        <v>9</v>
      </c>
      <c r="J50" s="77" t="s">
        <v>9</v>
      </c>
      <c r="K50" s="317" t="s">
        <v>30</v>
      </c>
      <c r="L50" s="317" t="s">
        <v>121</v>
      </c>
    </row>
    <row r="51" spans="1:12" ht="16.5" customHeight="1">
      <c r="A51" s="318"/>
      <c r="B51" s="318"/>
      <c r="C51" s="76">
        <v>2018</v>
      </c>
      <c r="D51" s="77" t="str">
        <f>G51</f>
        <v>-</v>
      </c>
      <c r="E51" s="77" t="s">
        <v>9</v>
      </c>
      <c r="F51" s="77" t="s">
        <v>9</v>
      </c>
      <c r="G51" s="77" t="s">
        <v>9</v>
      </c>
      <c r="H51" s="77" t="s">
        <v>9</v>
      </c>
      <c r="I51" s="78" t="s">
        <v>9</v>
      </c>
      <c r="J51" s="77" t="s">
        <v>9</v>
      </c>
      <c r="K51" s="318"/>
      <c r="L51" s="318"/>
    </row>
    <row r="52" spans="1:12" ht="16.5" customHeight="1">
      <c r="A52" s="318"/>
      <c r="B52" s="318"/>
      <c r="C52" s="76">
        <v>2019</v>
      </c>
      <c r="D52" s="77" t="str">
        <f>G52</f>
        <v>-</v>
      </c>
      <c r="E52" s="77" t="s">
        <v>9</v>
      </c>
      <c r="F52" s="77" t="s">
        <v>9</v>
      </c>
      <c r="G52" s="77" t="s">
        <v>9</v>
      </c>
      <c r="H52" s="77" t="s">
        <v>9</v>
      </c>
      <c r="I52" s="78" t="s">
        <v>9</v>
      </c>
      <c r="J52" s="77" t="s">
        <v>9</v>
      </c>
      <c r="K52" s="318"/>
      <c r="L52" s="318"/>
    </row>
    <row r="53" spans="1:12" ht="16.5" customHeight="1">
      <c r="A53" s="318"/>
      <c r="B53" s="318"/>
      <c r="C53" s="76">
        <v>2020</v>
      </c>
      <c r="D53" s="77" t="s">
        <v>9</v>
      </c>
      <c r="E53" s="77" t="s">
        <v>9</v>
      </c>
      <c r="F53" s="77" t="s">
        <v>9</v>
      </c>
      <c r="G53" s="77" t="s">
        <v>9</v>
      </c>
      <c r="H53" s="77" t="s">
        <v>9</v>
      </c>
      <c r="I53" s="77" t="s">
        <v>9</v>
      </c>
      <c r="J53" s="77" t="s">
        <v>9</v>
      </c>
      <c r="K53" s="318"/>
      <c r="L53" s="318"/>
    </row>
    <row r="54" spans="1:12" ht="16.5" customHeight="1">
      <c r="A54" s="318"/>
      <c r="B54" s="318"/>
      <c r="C54" s="76">
        <v>2021</v>
      </c>
      <c r="D54" s="77" t="s">
        <v>9</v>
      </c>
      <c r="E54" s="77" t="s">
        <v>9</v>
      </c>
      <c r="F54" s="77" t="s">
        <v>9</v>
      </c>
      <c r="G54" s="77" t="s">
        <v>9</v>
      </c>
      <c r="H54" s="77" t="s">
        <v>9</v>
      </c>
      <c r="I54" s="77" t="s">
        <v>9</v>
      </c>
      <c r="J54" s="77" t="s">
        <v>9</v>
      </c>
      <c r="K54" s="318"/>
      <c r="L54" s="318"/>
    </row>
    <row r="55" spans="1:12" ht="16.5" customHeight="1">
      <c r="A55" s="318"/>
      <c r="B55" s="318"/>
      <c r="C55" s="76">
        <v>2022</v>
      </c>
      <c r="D55" s="77" t="s">
        <v>9</v>
      </c>
      <c r="E55" s="139" t="s">
        <v>9</v>
      </c>
      <c r="F55" s="139" t="s">
        <v>9</v>
      </c>
      <c r="G55" s="139" t="s">
        <v>9</v>
      </c>
      <c r="H55" s="139" t="s">
        <v>9</v>
      </c>
      <c r="I55" s="139" t="s">
        <v>9</v>
      </c>
      <c r="J55" s="139" t="s">
        <v>9</v>
      </c>
      <c r="K55" s="318"/>
      <c r="L55" s="318"/>
    </row>
    <row r="56" spans="1:12" ht="16.5" customHeight="1">
      <c r="A56" s="319"/>
      <c r="B56" s="319"/>
      <c r="C56" s="138">
        <v>2023</v>
      </c>
      <c r="D56" s="139" t="s">
        <v>9</v>
      </c>
      <c r="E56" s="139" t="s">
        <v>9</v>
      </c>
      <c r="F56" s="139" t="s">
        <v>9</v>
      </c>
      <c r="G56" s="139" t="s">
        <v>9</v>
      </c>
      <c r="H56" s="139" t="s">
        <v>9</v>
      </c>
      <c r="I56" s="139" t="s">
        <v>9</v>
      </c>
      <c r="J56" s="139" t="s">
        <v>9</v>
      </c>
      <c r="K56" s="319"/>
      <c r="L56" s="319"/>
    </row>
    <row r="57" spans="1:12" ht="37.5" customHeight="1">
      <c r="A57" s="76" t="s">
        <v>31</v>
      </c>
      <c r="B57" s="123" t="s">
        <v>32</v>
      </c>
      <c r="C57" s="143" t="s">
        <v>178</v>
      </c>
      <c r="D57" s="124" t="s">
        <v>9</v>
      </c>
      <c r="E57" s="124" t="s">
        <v>9</v>
      </c>
      <c r="F57" s="124" t="s">
        <v>9</v>
      </c>
      <c r="G57" s="124" t="s">
        <v>9</v>
      </c>
      <c r="H57" s="124" t="s">
        <v>9</v>
      </c>
      <c r="I57" s="124" t="s">
        <v>9</v>
      </c>
      <c r="J57" s="123" t="s">
        <v>9</v>
      </c>
      <c r="K57" s="123" t="s">
        <v>30</v>
      </c>
      <c r="L57" s="123"/>
    </row>
    <row r="58" spans="1:12" ht="63" customHeight="1">
      <c r="A58" s="76" t="s">
        <v>33</v>
      </c>
      <c r="B58" s="123" t="s">
        <v>34</v>
      </c>
      <c r="C58" s="143" t="s">
        <v>178</v>
      </c>
      <c r="D58" s="124" t="s">
        <v>9</v>
      </c>
      <c r="E58" s="124" t="s">
        <v>9</v>
      </c>
      <c r="F58" s="124" t="s">
        <v>9</v>
      </c>
      <c r="G58" s="124" t="s">
        <v>9</v>
      </c>
      <c r="H58" s="124" t="s">
        <v>9</v>
      </c>
      <c r="I58" s="124" t="s">
        <v>9</v>
      </c>
      <c r="J58" s="123" t="s">
        <v>9</v>
      </c>
      <c r="K58" s="123" t="s">
        <v>30</v>
      </c>
      <c r="L58" s="123" t="s">
        <v>122</v>
      </c>
    </row>
    <row r="59" spans="1:12" ht="39" customHeight="1">
      <c r="A59" s="76" t="s">
        <v>35</v>
      </c>
      <c r="B59" s="123" t="s">
        <v>36</v>
      </c>
      <c r="C59" s="143" t="s">
        <v>178</v>
      </c>
      <c r="D59" s="124" t="s">
        <v>9</v>
      </c>
      <c r="E59" s="124" t="s">
        <v>9</v>
      </c>
      <c r="F59" s="124" t="s">
        <v>9</v>
      </c>
      <c r="G59" s="124" t="s">
        <v>9</v>
      </c>
      <c r="H59" s="124" t="s">
        <v>9</v>
      </c>
      <c r="I59" s="124" t="s">
        <v>9</v>
      </c>
      <c r="J59" s="123" t="s">
        <v>9</v>
      </c>
      <c r="K59" s="123" t="s">
        <v>37</v>
      </c>
      <c r="L59" s="123" t="s">
        <v>38</v>
      </c>
    </row>
    <row r="60" spans="1:12" ht="23.25" customHeight="1">
      <c r="A60" s="358" t="s">
        <v>39</v>
      </c>
      <c r="B60" s="358" t="s">
        <v>40</v>
      </c>
      <c r="C60" s="219">
        <v>2017</v>
      </c>
      <c r="D60" s="124">
        <v>7</v>
      </c>
      <c r="E60" s="124" t="s">
        <v>9</v>
      </c>
      <c r="F60" s="124" t="s">
        <v>9</v>
      </c>
      <c r="G60" s="124" t="s">
        <v>9</v>
      </c>
      <c r="H60" s="124" t="s">
        <v>9</v>
      </c>
      <c r="I60" s="124">
        <v>7</v>
      </c>
      <c r="J60" s="219" t="s">
        <v>9</v>
      </c>
      <c r="K60" s="358" t="s">
        <v>37</v>
      </c>
      <c r="L60" s="358" t="s">
        <v>41</v>
      </c>
    </row>
    <row r="61" spans="1:12" ht="21" customHeight="1">
      <c r="A61" s="358"/>
      <c r="B61" s="358"/>
      <c r="C61" s="219">
        <v>2018</v>
      </c>
      <c r="D61" s="124">
        <v>10</v>
      </c>
      <c r="E61" s="124" t="s">
        <v>9</v>
      </c>
      <c r="F61" s="124" t="s">
        <v>9</v>
      </c>
      <c r="G61" s="124" t="s">
        <v>9</v>
      </c>
      <c r="H61" s="124" t="s">
        <v>9</v>
      </c>
      <c r="I61" s="124">
        <v>10</v>
      </c>
      <c r="J61" s="219" t="s">
        <v>9</v>
      </c>
      <c r="K61" s="358"/>
      <c r="L61" s="358"/>
    </row>
    <row r="62" spans="1:12" ht="21" customHeight="1">
      <c r="A62" s="358"/>
      <c r="B62" s="358"/>
      <c r="C62" s="219">
        <v>2019</v>
      </c>
      <c r="D62" s="124">
        <v>7</v>
      </c>
      <c r="E62" s="124" t="s">
        <v>9</v>
      </c>
      <c r="F62" s="124" t="s">
        <v>9</v>
      </c>
      <c r="G62" s="124" t="s">
        <v>9</v>
      </c>
      <c r="H62" s="124" t="s">
        <v>9</v>
      </c>
      <c r="I62" s="124">
        <v>7</v>
      </c>
      <c r="J62" s="219" t="s">
        <v>9</v>
      </c>
      <c r="K62" s="358"/>
      <c r="L62" s="358"/>
    </row>
    <row r="63" spans="1:12" ht="22.5" customHeight="1">
      <c r="A63" s="358"/>
      <c r="B63" s="358"/>
      <c r="C63" s="219">
        <v>2020</v>
      </c>
      <c r="D63" s="226">
        <f>I63</f>
        <v>9.9991599999999998</v>
      </c>
      <c r="E63" s="227" t="s">
        <v>9</v>
      </c>
      <c r="F63" s="227" t="s">
        <v>9</v>
      </c>
      <c r="G63" s="227" t="s">
        <v>9</v>
      </c>
      <c r="H63" s="227" t="s">
        <v>9</v>
      </c>
      <c r="I63" s="227">
        <v>9.9991599999999998</v>
      </c>
      <c r="J63" s="219" t="s">
        <v>9</v>
      </c>
      <c r="K63" s="358"/>
      <c r="L63" s="358"/>
    </row>
    <row r="64" spans="1:12" ht="21" customHeight="1">
      <c r="A64" s="358"/>
      <c r="B64" s="358"/>
      <c r="C64" s="219">
        <v>2021</v>
      </c>
      <c r="D64" s="124">
        <v>10</v>
      </c>
      <c r="E64" s="124" t="s">
        <v>9</v>
      </c>
      <c r="F64" s="124" t="s">
        <v>9</v>
      </c>
      <c r="G64" s="124" t="s">
        <v>9</v>
      </c>
      <c r="H64" s="124" t="s">
        <v>9</v>
      </c>
      <c r="I64" s="124">
        <v>10</v>
      </c>
      <c r="J64" s="219" t="s">
        <v>9</v>
      </c>
      <c r="K64" s="358"/>
      <c r="L64" s="358"/>
    </row>
    <row r="65" spans="1:12" ht="18.75" customHeight="1">
      <c r="A65" s="358"/>
      <c r="B65" s="358"/>
      <c r="C65" s="219">
        <v>2022</v>
      </c>
      <c r="D65" s="124">
        <f>I65</f>
        <v>0</v>
      </c>
      <c r="E65" s="124" t="s">
        <v>9</v>
      </c>
      <c r="F65" s="124" t="s">
        <v>9</v>
      </c>
      <c r="G65" s="124" t="s">
        <v>9</v>
      </c>
      <c r="H65" s="124" t="s">
        <v>9</v>
      </c>
      <c r="I65" s="124">
        <v>0</v>
      </c>
      <c r="J65" s="219" t="s">
        <v>9</v>
      </c>
      <c r="K65" s="358"/>
      <c r="L65" s="358"/>
    </row>
    <row r="66" spans="1:12" ht="22.5" customHeight="1" thickBot="1">
      <c r="A66" s="359"/>
      <c r="B66" s="359"/>
      <c r="C66" s="220">
        <v>2023</v>
      </c>
      <c r="D66" s="125">
        <v>0</v>
      </c>
      <c r="E66" s="125" t="s">
        <v>9</v>
      </c>
      <c r="F66" s="125" t="s">
        <v>9</v>
      </c>
      <c r="G66" s="125" t="s">
        <v>9</v>
      </c>
      <c r="H66" s="125" t="s">
        <v>9</v>
      </c>
      <c r="I66" s="125">
        <v>0</v>
      </c>
      <c r="J66" s="220" t="s">
        <v>9</v>
      </c>
      <c r="K66" s="359"/>
      <c r="L66" s="359"/>
    </row>
    <row r="67" spans="1:12" ht="16.5" customHeight="1">
      <c r="A67" s="321" t="s">
        <v>42</v>
      </c>
      <c r="B67" s="322"/>
      <c r="C67" s="79">
        <v>2017</v>
      </c>
      <c r="D67" s="195">
        <f>SUM(D12,D22,D29,D36,D43,D50,D60)</f>
        <v>419.53700000000003</v>
      </c>
      <c r="E67" s="195" t="s">
        <v>9</v>
      </c>
      <c r="F67" s="195" t="s">
        <v>9</v>
      </c>
      <c r="G67" s="195" t="s">
        <v>9</v>
      </c>
      <c r="H67" s="195" t="s">
        <v>9</v>
      </c>
      <c r="I67" s="196">
        <f>SUM(I12,I29,I43,I60)</f>
        <v>269.53700000000003</v>
      </c>
      <c r="J67" s="81">
        <f>J36</f>
        <v>150</v>
      </c>
      <c r="K67" s="329"/>
      <c r="L67" s="333"/>
    </row>
    <row r="68" spans="1:12" ht="16.5" customHeight="1">
      <c r="A68" s="323"/>
      <c r="B68" s="324"/>
      <c r="C68" s="80">
        <v>2018</v>
      </c>
      <c r="D68" s="218">
        <f>D14+D30+D44+D61+D37</f>
        <v>422.19299999999998</v>
      </c>
      <c r="E68" s="55" t="s">
        <v>9</v>
      </c>
      <c r="F68" s="55" t="s">
        <v>9</v>
      </c>
      <c r="G68" s="55" t="s">
        <v>9</v>
      </c>
      <c r="H68" s="55" t="s">
        <v>9</v>
      </c>
      <c r="I68" s="215">
        <f>SUM(I61,I14,I30,I44)</f>
        <v>272.19299999999998</v>
      </c>
      <c r="J68" s="82">
        <f>J37</f>
        <v>150</v>
      </c>
      <c r="K68" s="330"/>
      <c r="L68" s="334"/>
    </row>
    <row r="69" spans="1:12" ht="16.5" customHeight="1">
      <c r="A69" s="323"/>
      <c r="B69" s="324"/>
      <c r="C69" s="80">
        <v>2019</v>
      </c>
      <c r="D69" s="55">
        <f>D62+D45+D31+D16+D38</f>
        <v>428</v>
      </c>
      <c r="E69" s="55" t="s">
        <v>9</v>
      </c>
      <c r="F69" s="55" t="s">
        <v>9</v>
      </c>
      <c r="G69" s="55" t="s">
        <v>9</v>
      </c>
      <c r="H69" s="55" t="s">
        <v>9</v>
      </c>
      <c r="I69" s="55">
        <f>I16+I31+I45+I62</f>
        <v>278</v>
      </c>
      <c r="J69" s="82">
        <f>J38</f>
        <v>150</v>
      </c>
      <c r="K69" s="330"/>
      <c r="L69" s="334"/>
    </row>
    <row r="70" spans="1:12" ht="16.5" customHeight="1">
      <c r="A70" s="323"/>
      <c r="B70" s="324"/>
      <c r="C70" s="80">
        <v>2020</v>
      </c>
      <c r="D70" s="68">
        <f>I70+J70</f>
        <v>417.77816000000001</v>
      </c>
      <c r="E70" s="218" t="s">
        <v>9</v>
      </c>
      <c r="F70" s="218" t="s">
        <v>9</v>
      </c>
      <c r="G70" s="218" t="s">
        <v>9</v>
      </c>
      <c r="H70" s="218" t="s">
        <v>9</v>
      </c>
      <c r="I70" s="68">
        <f>I18+I32+I46+I63</f>
        <v>275.62916000000001</v>
      </c>
      <c r="J70" s="218">
        <f>J39</f>
        <v>142.149</v>
      </c>
      <c r="K70" s="330"/>
      <c r="L70" s="334"/>
    </row>
    <row r="71" spans="1:12" ht="16.5" customHeight="1">
      <c r="A71" s="323"/>
      <c r="B71" s="324"/>
      <c r="C71" s="80">
        <v>2021</v>
      </c>
      <c r="D71" s="55">
        <f>I71+J71</f>
        <v>425</v>
      </c>
      <c r="E71" s="55" t="s">
        <v>9</v>
      </c>
      <c r="F71" s="55" t="s">
        <v>9</v>
      </c>
      <c r="G71" s="55" t="s">
        <v>9</v>
      </c>
      <c r="H71" s="55" t="s">
        <v>9</v>
      </c>
      <c r="I71" s="55">
        <f>I19+I33+I47+I64</f>
        <v>275</v>
      </c>
      <c r="J71" s="82">
        <v>150</v>
      </c>
      <c r="K71" s="330"/>
      <c r="L71" s="335"/>
    </row>
    <row r="72" spans="1:12" ht="16.5" customHeight="1">
      <c r="A72" s="323"/>
      <c r="B72" s="324"/>
      <c r="C72" s="80">
        <v>2022</v>
      </c>
      <c r="D72" s="55">
        <f>I72+J72</f>
        <v>150</v>
      </c>
      <c r="E72" s="55" t="s">
        <v>9</v>
      </c>
      <c r="F72" s="55" t="s">
        <v>9</v>
      </c>
      <c r="G72" s="55" t="s">
        <v>9</v>
      </c>
      <c r="H72" s="55" t="s">
        <v>9</v>
      </c>
      <c r="I72" s="55">
        <f>I65+I48+I34+I20</f>
        <v>0</v>
      </c>
      <c r="J72" s="82">
        <f>J41</f>
        <v>150</v>
      </c>
      <c r="K72" s="330"/>
      <c r="L72" s="335"/>
    </row>
    <row r="73" spans="1:12" ht="16.5" customHeight="1">
      <c r="A73" s="325"/>
      <c r="B73" s="326"/>
      <c r="C73" s="163">
        <v>2023</v>
      </c>
      <c r="D73" s="164">
        <f>J73</f>
        <v>150</v>
      </c>
      <c r="E73" s="164"/>
      <c r="F73" s="164"/>
      <c r="G73" s="164"/>
      <c r="H73" s="164"/>
      <c r="I73" s="164">
        <v>0</v>
      </c>
      <c r="J73" s="165">
        <v>150</v>
      </c>
      <c r="K73" s="331"/>
      <c r="L73" s="335"/>
    </row>
    <row r="74" spans="1:12" ht="21" customHeight="1" thickBot="1">
      <c r="A74" s="327"/>
      <c r="B74" s="328"/>
      <c r="C74" s="137" t="s">
        <v>178</v>
      </c>
      <c r="D74" s="71">
        <f>D67+D68+D69+D70+D71+D72+D73</f>
        <v>2412.5081600000003</v>
      </c>
      <c r="E74" s="72" t="s">
        <v>9</v>
      </c>
      <c r="F74" s="72" t="s">
        <v>9</v>
      </c>
      <c r="G74" s="72" t="s">
        <v>9</v>
      </c>
      <c r="H74" s="72" t="s">
        <v>9</v>
      </c>
      <c r="I74" s="71">
        <f>I67+I68+I69+I70+I71+I72+I73</f>
        <v>1370.35916</v>
      </c>
      <c r="J74" s="264">
        <f>J67+J68+J69+J70+J71+J72+J73</f>
        <v>1042.1489999999999</v>
      </c>
      <c r="K74" s="332"/>
      <c r="L74" s="336"/>
    </row>
    <row r="77" spans="1:12" ht="16.5" customHeight="1">
      <c r="I77" s="217"/>
    </row>
    <row r="79" spans="1:12" ht="16.5" customHeight="1">
      <c r="J79" s="216"/>
    </row>
  </sheetData>
  <sheetProtection selectLockedCells="1" selectUnlockedCells="1"/>
  <mergeCells count="73">
    <mergeCell ref="A43:A49"/>
    <mergeCell ref="L60:L66"/>
    <mergeCell ref="K43:K49"/>
    <mergeCell ref="L43:L49"/>
    <mergeCell ref="L50:L56"/>
    <mergeCell ref="K50:K56"/>
    <mergeCell ref="B60:B66"/>
    <mergeCell ref="A50:A56"/>
    <mergeCell ref="B50:B56"/>
    <mergeCell ref="A60:A66"/>
    <mergeCell ref="K60:K66"/>
    <mergeCell ref="A9:L9"/>
    <mergeCell ref="C14:C15"/>
    <mergeCell ref="F14:F15"/>
    <mergeCell ref="F16:F17"/>
    <mergeCell ref="D14:D15"/>
    <mergeCell ref="E14:E15"/>
    <mergeCell ref="C16:C17"/>
    <mergeCell ref="D16:D17"/>
    <mergeCell ref="E16:E17"/>
    <mergeCell ref="A10:L11"/>
    <mergeCell ref="C12:C13"/>
    <mergeCell ref="D12:D13"/>
    <mergeCell ref="E12:E13"/>
    <mergeCell ref="I12:I13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G6:H6"/>
    <mergeCell ref="K3:K7"/>
    <mergeCell ref="F6:F7"/>
    <mergeCell ref="A67:B74"/>
    <mergeCell ref="K67:K74"/>
    <mergeCell ref="L67:L74"/>
    <mergeCell ref="J12:J13"/>
    <mergeCell ref="J14:J15"/>
    <mergeCell ref="J16:J17"/>
    <mergeCell ref="G12:G13"/>
    <mergeCell ref="H12:H13"/>
    <mergeCell ref="G14:G15"/>
    <mergeCell ref="I14:I15"/>
    <mergeCell ref="I16:I17"/>
    <mergeCell ref="F12:F13"/>
    <mergeCell ref="H14:H15"/>
    <mergeCell ref="G16:G17"/>
    <mergeCell ref="B22:B28"/>
    <mergeCell ref="B43:B49"/>
    <mergeCell ref="K36:K42"/>
    <mergeCell ref="H16:H17"/>
    <mergeCell ref="K12:K21"/>
    <mergeCell ref="L12:L21"/>
    <mergeCell ref="L22:L28"/>
    <mergeCell ref="L29:L35"/>
    <mergeCell ref="K29:K35"/>
    <mergeCell ref="K22:K28"/>
    <mergeCell ref="L36:L42"/>
    <mergeCell ref="A36:A42"/>
    <mergeCell ref="A22:A28"/>
    <mergeCell ref="A29:A35"/>
    <mergeCell ref="B29:B35"/>
    <mergeCell ref="A12:A21"/>
    <mergeCell ref="B12:B21"/>
    <mergeCell ref="B36:B42"/>
  </mergeCells>
  <pageMargins left="0.55118110236220474" right="0.51181102362204722" top="0.2" bottom="0.15748031496062992" header="0.2" footer="0.2"/>
  <pageSetup paperSize="9" scale="37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69"/>
  <sheetViews>
    <sheetView view="pageBreakPreview" topLeftCell="A19" zoomScale="68" zoomScaleNormal="75" zoomScaleSheetLayoutView="68" workbookViewId="0">
      <selection activeCell="C47" sqref="C47:J47"/>
    </sheetView>
  </sheetViews>
  <sheetFormatPr defaultColWidth="8.85546875" defaultRowHeight="17.25"/>
  <cols>
    <col min="1" max="1" width="4.85546875" style="1" customWidth="1"/>
    <col min="2" max="2" width="75.42578125" style="1" customWidth="1"/>
    <col min="3" max="3" width="13.7109375" style="1" customWidth="1"/>
    <col min="4" max="4" width="19.5703125" style="1" customWidth="1"/>
    <col min="5" max="5" width="14.5703125" style="1" customWidth="1"/>
    <col min="6" max="6" width="10.85546875" style="1" customWidth="1"/>
    <col min="7" max="7" width="16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41.7109375" style="1" customWidth="1"/>
    <col min="12" max="12" width="69.7109375" style="1" customWidth="1"/>
    <col min="13" max="16384" width="8.85546875" style="1"/>
  </cols>
  <sheetData>
    <row r="1" spans="1:12" ht="48.75" customHeight="1" thickBot="1">
      <c r="A1" s="2"/>
      <c r="B1" s="397" t="s">
        <v>166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</row>
    <row r="2" spans="1:12" ht="28.5" customHeight="1" thickBot="1">
      <c r="A2" s="346" t="s">
        <v>43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2" ht="22.5" customHeight="1" thickBot="1">
      <c r="A3" s="347" t="s">
        <v>0</v>
      </c>
      <c r="B3" s="347" t="s">
        <v>134</v>
      </c>
      <c r="C3" s="347" t="s">
        <v>135</v>
      </c>
      <c r="D3" s="347" t="s">
        <v>136</v>
      </c>
      <c r="E3" s="347" t="s">
        <v>3</v>
      </c>
      <c r="F3" s="347"/>
      <c r="G3" s="347"/>
      <c r="H3" s="347"/>
      <c r="I3" s="347"/>
      <c r="J3" s="347" t="s">
        <v>4</v>
      </c>
      <c r="K3" s="347" t="s">
        <v>132</v>
      </c>
      <c r="L3" s="347" t="s">
        <v>133</v>
      </c>
    </row>
    <row r="4" spans="1:12" ht="22.5" customHeight="1" thickBot="1">
      <c r="A4" s="347"/>
      <c r="B4" s="347"/>
      <c r="C4" s="347"/>
      <c r="D4" s="347"/>
      <c r="E4" s="347" t="s">
        <v>5</v>
      </c>
      <c r="F4" s="347" t="s">
        <v>127</v>
      </c>
      <c r="G4" s="347"/>
      <c r="H4" s="347"/>
      <c r="I4" s="347"/>
      <c r="J4" s="347"/>
      <c r="K4" s="347"/>
      <c r="L4" s="347"/>
    </row>
    <row r="5" spans="1:12" ht="18.75" customHeight="1" thickBot="1">
      <c r="A5" s="347"/>
      <c r="B5" s="347"/>
      <c r="C5" s="347"/>
      <c r="D5" s="347"/>
      <c r="E5" s="347"/>
      <c r="F5" s="347" t="s">
        <v>6</v>
      </c>
      <c r="G5" s="347"/>
      <c r="H5" s="347"/>
      <c r="I5" s="347" t="s">
        <v>7</v>
      </c>
      <c r="J5" s="347"/>
      <c r="K5" s="347"/>
      <c r="L5" s="347"/>
    </row>
    <row r="6" spans="1:12" ht="20.25" customHeight="1" thickBot="1">
      <c r="A6" s="347"/>
      <c r="B6" s="347"/>
      <c r="C6" s="347"/>
      <c r="D6" s="347"/>
      <c r="E6" s="347"/>
      <c r="F6" s="347" t="s">
        <v>128</v>
      </c>
      <c r="G6" s="347" t="s">
        <v>129</v>
      </c>
      <c r="H6" s="347"/>
      <c r="I6" s="347"/>
      <c r="J6" s="347"/>
      <c r="K6" s="347"/>
      <c r="L6" s="347"/>
    </row>
    <row r="7" spans="1:12" ht="48.75" customHeight="1" thickBot="1">
      <c r="A7" s="347"/>
      <c r="B7" s="347"/>
      <c r="C7" s="347"/>
      <c r="D7" s="347"/>
      <c r="E7" s="347"/>
      <c r="F7" s="347"/>
      <c r="G7" s="180" t="s">
        <v>130</v>
      </c>
      <c r="H7" s="35" t="s">
        <v>131</v>
      </c>
      <c r="I7" s="347"/>
      <c r="J7" s="347"/>
      <c r="K7" s="347"/>
      <c r="L7" s="347"/>
    </row>
    <row r="8" spans="1:12" ht="17.25" customHeight="1" thickBot="1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</row>
    <row r="9" spans="1:12" ht="33" customHeight="1" thickBot="1">
      <c r="A9" s="390" t="s">
        <v>45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2"/>
    </row>
    <row r="10" spans="1:12" ht="17.25" customHeight="1">
      <c r="A10" s="393" t="s">
        <v>141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5"/>
    </row>
    <row r="11" spans="1:12" ht="25.5" customHeight="1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5"/>
    </row>
    <row r="12" spans="1:12" ht="16.5" customHeight="1">
      <c r="A12" s="340" t="s">
        <v>8</v>
      </c>
      <c r="B12" s="340" t="s">
        <v>46</v>
      </c>
      <c r="C12" s="363">
        <v>2017</v>
      </c>
      <c r="D12" s="396">
        <v>10</v>
      </c>
      <c r="E12" s="396" t="s">
        <v>9</v>
      </c>
      <c r="F12" s="396" t="s">
        <v>9</v>
      </c>
      <c r="G12" s="396" t="s">
        <v>9</v>
      </c>
      <c r="H12" s="396" t="s">
        <v>9</v>
      </c>
      <c r="I12" s="396">
        <v>10</v>
      </c>
      <c r="J12" s="363" t="s">
        <v>9</v>
      </c>
      <c r="K12" s="363" t="s">
        <v>14</v>
      </c>
      <c r="L12" s="363" t="s">
        <v>47</v>
      </c>
    </row>
    <row r="13" spans="1:12" ht="4.5" customHeight="1">
      <c r="A13" s="341"/>
      <c r="B13" s="341"/>
      <c r="C13" s="363"/>
      <c r="D13" s="396"/>
      <c r="E13" s="396"/>
      <c r="F13" s="396"/>
      <c r="G13" s="396"/>
      <c r="H13" s="396"/>
      <c r="I13" s="396"/>
      <c r="J13" s="363"/>
      <c r="K13" s="363"/>
      <c r="L13" s="363"/>
    </row>
    <row r="14" spans="1:12" ht="12" customHeight="1">
      <c r="A14" s="341"/>
      <c r="B14" s="341"/>
      <c r="C14" s="363">
        <v>2018</v>
      </c>
      <c r="D14" s="369">
        <v>9.9761399999999991</v>
      </c>
      <c r="E14" s="389" t="s">
        <v>9</v>
      </c>
      <c r="F14" s="389" t="s">
        <v>9</v>
      </c>
      <c r="G14" s="389" t="s">
        <v>9</v>
      </c>
      <c r="H14" s="389" t="s">
        <v>9</v>
      </c>
      <c r="I14" s="369">
        <v>9.9761399999999991</v>
      </c>
      <c r="J14" s="363" t="s">
        <v>9</v>
      </c>
      <c r="K14" s="363"/>
      <c r="L14" s="363"/>
    </row>
    <row r="15" spans="1:12" ht="7.5" customHeight="1">
      <c r="A15" s="341"/>
      <c r="B15" s="341"/>
      <c r="C15" s="363"/>
      <c r="D15" s="369"/>
      <c r="E15" s="389"/>
      <c r="F15" s="389"/>
      <c r="G15" s="389"/>
      <c r="H15" s="389"/>
      <c r="I15" s="369"/>
      <c r="J15" s="363"/>
      <c r="K15" s="363"/>
      <c r="L15" s="363"/>
    </row>
    <row r="16" spans="1:12" ht="16.5" customHeight="1">
      <c r="A16" s="341"/>
      <c r="B16" s="341"/>
      <c r="C16" s="363">
        <v>2019</v>
      </c>
      <c r="D16" s="389">
        <v>10</v>
      </c>
      <c r="E16" s="389" t="s">
        <v>9</v>
      </c>
      <c r="F16" s="389" t="s">
        <v>9</v>
      </c>
      <c r="G16" s="389" t="s">
        <v>9</v>
      </c>
      <c r="H16" s="389" t="s">
        <v>9</v>
      </c>
      <c r="I16" s="389">
        <v>10</v>
      </c>
      <c r="J16" s="363" t="s">
        <v>9</v>
      </c>
      <c r="K16" s="363"/>
      <c r="L16" s="363"/>
    </row>
    <row r="17" spans="1:12" ht="2.25" customHeight="1">
      <c r="A17" s="341"/>
      <c r="B17" s="341"/>
      <c r="C17" s="363"/>
      <c r="D17" s="389"/>
      <c r="E17" s="389"/>
      <c r="F17" s="389"/>
      <c r="G17" s="389"/>
      <c r="H17" s="389"/>
      <c r="I17" s="389"/>
      <c r="J17" s="363"/>
      <c r="K17" s="363"/>
      <c r="L17" s="363"/>
    </row>
    <row r="18" spans="1:12" s="27" customFormat="1" ht="17.25" customHeight="1">
      <c r="A18" s="341"/>
      <c r="B18" s="341"/>
      <c r="C18" s="142">
        <v>2020</v>
      </c>
      <c r="D18" s="162">
        <v>0</v>
      </c>
      <c r="E18" s="162" t="s">
        <v>9</v>
      </c>
      <c r="F18" s="162" t="s">
        <v>9</v>
      </c>
      <c r="G18" s="162" t="s">
        <v>9</v>
      </c>
      <c r="H18" s="162" t="s">
        <v>9</v>
      </c>
      <c r="I18" s="162">
        <v>0</v>
      </c>
      <c r="J18" s="142"/>
      <c r="K18" s="363"/>
      <c r="L18" s="363"/>
    </row>
    <row r="19" spans="1:12" ht="16.5" customHeight="1">
      <c r="A19" s="341"/>
      <c r="B19" s="341"/>
      <c r="C19" s="241">
        <v>2021</v>
      </c>
      <c r="D19" s="242">
        <f>I19</f>
        <v>0</v>
      </c>
      <c r="E19" s="162" t="s">
        <v>9</v>
      </c>
      <c r="F19" s="162" t="s">
        <v>9</v>
      </c>
      <c r="G19" s="162" t="s">
        <v>9</v>
      </c>
      <c r="H19" s="162" t="s">
        <v>9</v>
      </c>
      <c r="I19" s="162">
        <v>0</v>
      </c>
      <c r="J19" s="243"/>
      <c r="K19" s="363"/>
      <c r="L19" s="363"/>
    </row>
    <row r="20" spans="1:12" ht="16.5" customHeight="1">
      <c r="A20" s="341"/>
      <c r="B20" s="341"/>
      <c r="C20" s="241">
        <v>2022</v>
      </c>
      <c r="D20" s="242">
        <f>I20</f>
        <v>0</v>
      </c>
      <c r="E20" s="162" t="s">
        <v>9</v>
      </c>
      <c r="F20" s="162" t="s">
        <v>9</v>
      </c>
      <c r="G20" s="162" t="s">
        <v>9</v>
      </c>
      <c r="H20" s="162" t="s">
        <v>9</v>
      </c>
      <c r="I20" s="162">
        <v>0</v>
      </c>
      <c r="J20" s="243"/>
      <c r="K20" s="363"/>
      <c r="L20" s="363"/>
    </row>
    <row r="21" spans="1:12" ht="16.5" customHeight="1">
      <c r="A21" s="342"/>
      <c r="B21" s="342"/>
      <c r="C21" s="241">
        <v>2023</v>
      </c>
      <c r="D21" s="242">
        <v>0</v>
      </c>
      <c r="E21" s="162" t="s">
        <v>9</v>
      </c>
      <c r="F21" s="162" t="s">
        <v>9</v>
      </c>
      <c r="G21" s="162" t="s">
        <v>9</v>
      </c>
      <c r="H21" s="162" t="s">
        <v>9</v>
      </c>
      <c r="I21" s="162">
        <v>0</v>
      </c>
      <c r="J21" s="243"/>
      <c r="K21" s="142"/>
      <c r="L21" s="142"/>
    </row>
    <row r="22" spans="1:12" ht="16.5" customHeight="1">
      <c r="A22" s="340" t="s">
        <v>15</v>
      </c>
      <c r="B22" s="340" t="s">
        <v>48</v>
      </c>
      <c r="C22" s="142">
        <v>2017</v>
      </c>
      <c r="D22" s="162">
        <v>10</v>
      </c>
      <c r="E22" s="162" t="s">
        <v>9</v>
      </c>
      <c r="F22" s="142" t="s">
        <v>9</v>
      </c>
      <c r="G22" s="142" t="s">
        <v>9</v>
      </c>
      <c r="H22" s="142" t="s">
        <v>9</v>
      </c>
      <c r="I22" s="162">
        <v>10</v>
      </c>
      <c r="J22" s="142" t="s">
        <v>9</v>
      </c>
      <c r="K22" s="340" t="s">
        <v>17</v>
      </c>
      <c r="L22" s="340" t="s">
        <v>18</v>
      </c>
    </row>
    <row r="23" spans="1:12" ht="16.5" customHeight="1">
      <c r="A23" s="341"/>
      <c r="B23" s="341"/>
      <c r="C23" s="142">
        <v>2018</v>
      </c>
      <c r="D23" s="162">
        <v>10</v>
      </c>
      <c r="E23" s="162" t="s">
        <v>9</v>
      </c>
      <c r="F23" s="142" t="s">
        <v>9</v>
      </c>
      <c r="G23" s="142" t="s">
        <v>9</v>
      </c>
      <c r="H23" s="142" t="s">
        <v>9</v>
      </c>
      <c r="I23" s="162">
        <v>10</v>
      </c>
      <c r="J23" s="142" t="s">
        <v>9</v>
      </c>
      <c r="K23" s="341"/>
      <c r="L23" s="341"/>
    </row>
    <row r="24" spans="1:12" ht="16.5" customHeight="1">
      <c r="A24" s="341"/>
      <c r="B24" s="341"/>
      <c r="C24" s="142">
        <v>2019</v>
      </c>
      <c r="D24" s="162">
        <v>20</v>
      </c>
      <c r="E24" s="162" t="s">
        <v>9</v>
      </c>
      <c r="F24" s="142" t="s">
        <v>9</v>
      </c>
      <c r="G24" s="142" t="s">
        <v>9</v>
      </c>
      <c r="H24" s="142" t="s">
        <v>9</v>
      </c>
      <c r="I24" s="162">
        <v>20</v>
      </c>
      <c r="J24" s="142" t="s">
        <v>9</v>
      </c>
      <c r="K24" s="341"/>
      <c r="L24" s="341"/>
    </row>
    <row r="25" spans="1:12" s="27" customFormat="1" ht="16.5" customHeight="1">
      <c r="A25" s="341"/>
      <c r="B25" s="341"/>
      <c r="C25" s="142">
        <v>2020</v>
      </c>
      <c r="D25" s="244">
        <v>3.411</v>
      </c>
      <c r="E25" s="118" t="s">
        <v>9</v>
      </c>
      <c r="F25" s="118" t="s">
        <v>9</v>
      </c>
      <c r="G25" s="118" t="s">
        <v>9</v>
      </c>
      <c r="H25" s="118" t="s">
        <v>9</v>
      </c>
      <c r="I25" s="244">
        <v>3.411</v>
      </c>
      <c r="J25" s="142" t="s">
        <v>9</v>
      </c>
      <c r="K25" s="341"/>
      <c r="L25" s="341"/>
    </row>
    <row r="26" spans="1:12" ht="16.5" customHeight="1">
      <c r="A26" s="341"/>
      <c r="B26" s="341"/>
      <c r="C26" s="241">
        <v>2021</v>
      </c>
      <c r="D26" s="162">
        <v>20</v>
      </c>
      <c r="E26" s="162" t="s">
        <v>9</v>
      </c>
      <c r="F26" s="162" t="s">
        <v>9</v>
      </c>
      <c r="G26" s="162" t="s">
        <v>9</v>
      </c>
      <c r="H26" s="162" t="s">
        <v>9</v>
      </c>
      <c r="I26" s="162">
        <v>20</v>
      </c>
      <c r="J26" s="241" t="s">
        <v>9</v>
      </c>
      <c r="K26" s="341"/>
      <c r="L26" s="341"/>
    </row>
    <row r="27" spans="1:12" ht="16.5" customHeight="1">
      <c r="A27" s="341"/>
      <c r="B27" s="341"/>
      <c r="C27" s="241">
        <v>2022</v>
      </c>
      <c r="D27" s="162">
        <f>I27</f>
        <v>0</v>
      </c>
      <c r="E27" s="162" t="s">
        <v>9</v>
      </c>
      <c r="F27" s="162" t="s">
        <v>9</v>
      </c>
      <c r="G27" s="162" t="s">
        <v>9</v>
      </c>
      <c r="H27" s="162" t="s">
        <v>9</v>
      </c>
      <c r="I27" s="162">
        <v>0</v>
      </c>
      <c r="J27" s="241" t="s">
        <v>9</v>
      </c>
      <c r="K27" s="341"/>
      <c r="L27" s="341"/>
    </row>
    <row r="28" spans="1:12" ht="16.5" customHeight="1">
      <c r="A28" s="342"/>
      <c r="B28" s="342"/>
      <c r="C28" s="241">
        <v>2023</v>
      </c>
      <c r="D28" s="162">
        <v>0</v>
      </c>
      <c r="E28" s="245" t="s">
        <v>9</v>
      </c>
      <c r="F28" s="245" t="s">
        <v>9</v>
      </c>
      <c r="G28" s="245" t="s">
        <v>9</v>
      </c>
      <c r="H28" s="245" t="s">
        <v>9</v>
      </c>
      <c r="I28" s="162">
        <v>0</v>
      </c>
      <c r="J28" s="241"/>
      <c r="K28" s="342"/>
      <c r="L28" s="342"/>
    </row>
    <row r="29" spans="1:12" ht="17.25" customHeight="1">
      <c r="A29" s="388" t="s">
        <v>173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</row>
    <row r="30" spans="1:12" ht="21.75" customHeight="1">
      <c r="A30" s="388"/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</row>
    <row r="31" spans="1:12" ht="16.5" customHeight="1">
      <c r="A31" s="340" t="s">
        <v>19</v>
      </c>
      <c r="B31" s="340" t="s">
        <v>49</v>
      </c>
      <c r="C31" s="142">
        <v>2017</v>
      </c>
      <c r="D31" s="118">
        <v>30</v>
      </c>
      <c r="E31" s="118" t="s">
        <v>9</v>
      </c>
      <c r="F31" s="118" t="s">
        <v>9</v>
      </c>
      <c r="G31" s="118" t="s">
        <v>9</v>
      </c>
      <c r="H31" s="118" t="s">
        <v>9</v>
      </c>
      <c r="I31" s="118">
        <v>30</v>
      </c>
      <c r="J31" s="142" t="s">
        <v>9</v>
      </c>
      <c r="K31" s="363" t="s">
        <v>176</v>
      </c>
      <c r="L31" s="363" t="s">
        <v>50</v>
      </c>
    </row>
    <row r="32" spans="1:12" ht="16.5" customHeight="1">
      <c r="A32" s="341"/>
      <c r="B32" s="341"/>
      <c r="C32" s="142">
        <v>2018</v>
      </c>
      <c r="D32" s="118">
        <v>30</v>
      </c>
      <c r="E32" s="118" t="s">
        <v>9</v>
      </c>
      <c r="F32" s="118" t="s">
        <v>9</v>
      </c>
      <c r="G32" s="118" t="s">
        <v>9</v>
      </c>
      <c r="H32" s="118" t="s">
        <v>9</v>
      </c>
      <c r="I32" s="118">
        <v>30</v>
      </c>
      <c r="J32" s="142" t="s">
        <v>9</v>
      </c>
      <c r="K32" s="363"/>
      <c r="L32" s="363"/>
    </row>
    <row r="33" spans="1:12" ht="16.5" customHeight="1">
      <c r="A33" s="341"/>
      <c r="B33" s="341"/>
      <c r="C33" s="142">
        <v>2019</v>
      </c>
      <c r="D33" s="118">
        <v>40</v>
      </c>
      <c r="E33" s="118" t="s">
        <v>9</v>
      </c>
      <c r="F33" s="118" t="s">
        <v>9</v>
      </c>
      <c r="G33" s="118" t="s">
        <v>9</v>
      </c>
      <c r="H33" s="118" t="s">
        <v>9</v>
      </c>
      <c r="I33" s="118">
        <v>40</v>
      </c>
      <c r="J33" s="142" t="s">
        <v>9</v>
      </c>
      <c r="K33" s="363"/>
      <c r="L33" s="363"/>
    </row>
    <row r="34" spans="1:12" s="27" customFormat="1" ht="20.25" customHeight="1">
      <c r="A34" s="341"/>
      <c r="B34" s="341"/>
      <c r="C34" s="340">
        <v>2020</v>
      </c>
      <c r="D34" s="118">
        <f>I34</f>
        <v>40</v>
      </c>
      <c r="E34" s="118" t="s">
        <v>9</v>
      </c>
      <c r="F34" s="118" t="s">
        <v>9</v>
      </c>
      <c r="G34" s="118" t="s">
        <v>9</v>
      </c>
      <c r="H34" s="118" t="s">
        <v>9</v>
      </c>
      <c r="I34" s="118">
        <v>40</v>
      </c>
      <c r="J34" s="142" t="s">
        <v>9</v>
      </c>
      <c r="K34" s="363"/>
      <c r="L34" s="363"/>
    </row>
    <row r="35" spans="1:12" s="27" customFormat="1" ht="36.75" customHeight="1">
      <c r="A35" s="341"/>
      <c r="B35" s="341"/>
      <c r="C35" s="342"/>
      <c r="D35" s="118">
        <v>100</v>
      </c>
      <c r="E35" s="118" t="s">
        <v>9</v>
      </c>
      <c r="F35" s="118" t="s">
        <v>9</v>
      </c>
      <c r="G35" s="118" t="s">
        <v>9</v>
      </c>
      <c r="H35" s="118" t="s">
        <v>9</v>
      </c>
      <c r="I35" s="118">
        <v>100</v>
      </c>
      <c r="J35" s="142"/>
      <c r="K35" s="261" t="s">
        <v>175</v>
      </c>
      <c r="L35" s="363"/>
    </row>
    <row r="36" spans="1:12" s="27" customFormat="1" ht="27" customHeight="1">
      <c r="A36" s="341"/>
      <c r="B36" s="341"/>
      <c r="C36" s="382">
        <v>2021</v>
      </c>
      <c r="D36" s="118">
        <v>40</v>
      </c>
      <c r="E36" s="118" t="s">
        <v>9</v>
      </c>
      <c r="F36" s="118" t="s">
        <v>9</v>
      </c>
      <c r="G36" s="118" t="s">
        <v>9</v>
      </c>
      <c r="H36" s="118" t="s">
        <v>9</v>
      </c>
      <c r="I36" s="118">
        <v>40</v>
      </c>
      <c r="J36" s="142"/>
      <c r="K36" s="261" t="s">
        <v>176</v>
      </c>
      <c r="L36" s="363"/>
    </row>
    <row r="37" spans="1:12" ht="36" customHeight="1">
      <c r="A37" s="341"/>
      <c r="B37" s="341"/>
      <c r="C37" s="383"/>
      <c r="D37" s="118">
        <v>0</v>
      </c>
      <c r="E37" s="118" t="s">
        <v>9</v>
      </c>
      <c r="F37" s="118" t="s">
        <v>9</v>
      </c>
      <c r="G37" s="118" t="s">
        <v>9</v>
      </c>
      <c r="H37" s="118" t="s">
        <v>9</v>
      </c>
      <c r="I37" s="118">
        <v>0</v>
      </c>
      <c r="J37" s="243"/>
      <c r="K37" s="246" t="s">
        <v>175</v>
      </c>
      <c r="L37" s="363"/>
    </row>
    <row r="38" spans="1:12" ht="34.5" customHeight="1">
      <c r="A38" s="341"/>
      <c r="B38" s="341"/>
      <c r="C38" s="247">
        <v>2022</v>
      </c>
      <c r="D38" s="118">
        <f>I38</f>
        <v>0</v>
      </c>
      <c r="E38" s="118" t="s">
        <v>9</v>
      </c>
      <c r="F38" s="118" t="s">
        <v>9</v>
      </c>
      <c r="G38" s="118" t="s">
        <v>9</v>
      </c>
      <c r="H38" s="118" t="s">
        <v>9</v>
      </c>
      <c r="I38" s="118">
        <v>0</v>
      </c>
      <c r="J38" s="243"/>
      <c r="K38" s="363" t="s">
        <v>179</v>
      </c>
      <c r="L38" s="363"/>
    </row>
    <row r="39" spans="1:12" ht="23.25" customHeight="1">
      <c r="A39" s="342"/>
      <c r="B39" s="342"/>
      <c r="C39" s="247">
        <v>2023</v>
      </c>
      <c r="D39" s="118">
        <v>0</v>
      </c>
      <c r="E39" s="118" t="s">
        <v>9</v>
      </c>
      <c r="F39" s="118" t="s">
        <v>9</v>
      </c>
      <c r="G39" s="118" t="s">
        <v>9</v>
      </c>
      <c r="H39" s="118" t="s">
        <v>9</v>
      </c>
      <c r="I39" s="118">
        <v>0</v>
      </c>
      <c r="J39" s="243"/>
      <c r="K39" s="363"/>
      <c r="L39" s="363"/>
    </row>
    <row r="40" spans="1:12" ht="23.25" customHeight="1">
      <c r="A40" s="340" t="s">
        <v>22</v>
      </c>
      <c r="B40" s="340" t="s">
        <v>51</v>
      </c>
      <c r="C40" s="142">
        <v>2017</v>
      </c>
      <c r="D40" s="228">
        <v>49.901600000000002</v>
      </c>
      <c r="E40" s="118" t="s">
        <v>9</v>
      </c>
      <c r="F40" s="118" t="s">
        <v>9</v>
      </c>
      <c r="G40" s="118" t="s">
        <v>9</v>
      </c>
      <c r="H40" s="118" t="s">
        <v>9</v>
      </c>
      <c r="I40" s="228">
        <v>49.901600000000002</v>
      </c>
      <c r="J40" s="142" t="s">
        <v>9</v>
      </c>
      <c r="K40" s="363" t="s">
        <v>137</v>
      </c>
      <c r="L40" s="363" t="s">
        <v>53</v>
      </c>
    </row>
    <row r="41" spans="1:12" ht="21.75" customHeight="1">
      <c r="A41" s="341"/>
      <c r="B41" s="341"/>
      <c r="C41" s="142">
        <v>2018</v>
      </c>
      <c r="D41" s="228">
        <v>49.901600000000002</v>
      </c>
      <c r="E41" s="118" t="s">
        <v>9</v>
      </c>
      <c r="F41" s="118" t="s">
        <v>9</v>
      </c>
      <c r="G41" s="118" t="s">
        <v>9</v>
      </c>
      <c r="H41" s="118" t="s">
        <v>9</v>
      </c>
      <c r="I41" s="228">
        <v>49.901600000000002</v>
      </c>
      <c r="J41" s="118" t="s">
        <v>9</v>
      </c>
      <c r="K41" s="363"/>
      <c r="L41" s="363"/>
    </row>
    <row r="42" spans="1:12" s="27" customFormat="1" ht="19.5" customHeight="1">
      <c r="A42" s="341"/>
      <c r="B42" s="341"/>
      <c r="C42" s="142">
        <v>2019</v>
      </c>
      <c r="D42" s="248">
        <f>I42</f>
        <v>59.999049999999997</v>
      </c>
      <c r="E42" s="118" t="s">
        <v>9</v>
      </c>
      <c r="F42" s="118" t="s">
        <v>9</v>
      </c>
      <c r="G42" s="118" t="s">
        <v>9</v>
      </c>
      <c r="H42" s="118" t="s">
        <v>9</v>
      </c>
      <c r="I42" s="228">
        <v>59.999049999999997</v>
      </c>
      <c r="J42" s="118" t="s">
        <v>9</v>
      </c>
      <c r="K42" s="363"/>
      <c r="L42" s="363"/>
    </row>
    <row r="43" spans="1:12" s="27" customFormat="1" ht="16.5" customHeight="1">
      <c r="A43" s="341"/>
      <c r="B43" s="341"/>
      <c r="C43" s="142">
        <v>2020</v>
      </c>
      <c r="D43" s="249">
        <f>I43</f>
        <v>49.646999999999998</v>
      </c>
      <c r="E43" s="118" t="s">
        <v>9</v>
      </c>
      <c r="F43" s="118" t="s">
        <v>9</v>
      </c>
      <c r="G43" s="118" t="s">
        <v>9</v>
      </c>
      <c r="H43" s="118" t="s">
        <v>9</v>
      </c>
      <c r="I43" s="249">
        <v>49.646999999999998</v>
      </c>
      <c r="J43" s="118" t="s">
        <v>9</v>
      </c>
      <c r="K43" s="363"/>
      <c r="L43" s="363"/>
    </row>
    <row r="44" spans="1:12" ht="19.5" customHeight="1">
      <c r="A44" s="341"/>
      <c r="B44" s="341"/>
      <c r="C44" s="241">
        <v>2021</v>
      </c>
      <c r="D44" s="249">
        <f>I44</f>
        <v>60</v>
      </c>
      <c r="E44" s="241" t="s">
        <v>9</v>
      </c>
      <c r="F44" s="241" t="s">
        <v>9</v>
      </c>
      <c r="G44" s="241" t="s">
        <v>9</v>
      </c>
      <c r="H44" s="241" t="s">
        <v>9</v>
      </c>
      <c r="I44" s="249">
        <v>60</v>
      </c>
      <c r="J44" s="118" t="s">
        <v>9</v>
      </c>
      <c r="K44" s="363"/>
      <c r="L44" s="363"/>
    </row>
    <row r="45" spans="1:12" ht="18" customHeight="1">
      <c r="A45" s="341"/>
      <c r="B45" s="341"/>
      <c r="C45" s="241">
        <v>2022</v>
      </c>
      <c r="D45" s="249">
        <f>I45</f>
        <v>0</v>
      </c>
      <c r="E45" s="241" t="s">
        <v>9</v>
      </c>
      <c r="F45" s="241" t="s">
        <v>9</v>
      </c>
      <c r="G45" s="241" t="s">
        <v>9</v>
      </c>
      <c r="H45" s="241" t="s">
        <v>9</v>
      </c>
      <c r="I45" s="249">
        <v>0</v>
      </c>
      <c r="J45" s="118" t="s">
        <v>9</v>
      </c>
      <c r="K45" s="363"/>
      <c r="L45" s="363"/>
    </row>
    <row r="46" spans="1:12" ht="20.25" customHeight="1">
      <c r="A46" s="342"/>
      <c r="B46" s="342"/>
      <c r="C46" s="241">
        <v>2023</v>
      </c>
      <c r="D46" s="249">
        <v>0</v>
      </c>
      <c r="E46" s="241" t="s">
        <v>9</v>
      </c>
      <c r="F46" s="241" t="s">
        <v>9</v>
      </c>
      <c r="G46" s="241" t="s">
        <v>9</v>
      </c>
      <c r="H46" s="241" t="s">
        <v>9</v>
      </c>
      <c r="I46" s="249">
        <v>0</v>
      </c>
      <c r="J46" s="118" t="s">
        <v>9</v>
      </c>
      <c r="K46" s="363"/>
      <c r="L46" s="363"/>
    </row>
    <row r="47" spans="1:12" ht="36.950000000000003" customHeight="1">
      <c r="A47" s="340" t="s">
        <v>25</v>
      </c>
      <c r="B47" s="142" t="s">
        <v>54</v>
      </c>
      <c r="C47" s="363"/>
      <c r="D47" s="363"/>
      <c r="E47" s="363"/>
      <c r="F47" s="363"/>
      <c r="G47" s="363"/>
      <c r="H47" s="363"/>
      <c r="I47" s="363"/>
      <c r="J47" s="363"/>
      <c r="K47" s="363" t="s">
        <v>52</v>
      </c>
      <c r="L47" s="363" t="s">
        <v>120</v>
      </c>
    </row>
    <row r="48" spans="1:12" ht="16.5" customHeight="1">
      <c r="A48" s="341"/>
      <c r="B48" s="364" t="s">
        <v>56</v>
      </c>
      <c r="C48" s="142">
        <v>2017</v>
      </c>
      <c r="D48" s="228">
        <v>184.97441000000001</v>
      </c>
      <c r="E48" s="162" t="s">
        <v>9</v>
      </c>
      <c r="F48" s="162" t="s">
        <v>9</v>
      </c>
      <c r="G48" s="162" t="s">
        <v>9</v>
      </c>
      <c r="H48" s="162" t="s">
        <v>9</v>
      </c>
      <c r="I48" s="228">
        <v>184.97441000000001</v>
      </c>
      <c r="J48" s="118" t="s">
        <v>9</v>
      </c>
      <c r="K48" s="363"/>
      <c r="L48" s="363"/>
    </row>
    <row r="49" spans="1:12" ht="16.5" customHeight="1">
      <c r="A49" s="341"/>
      <c r="B49" s="365"/>
      <c r="C49" s="142">
        <v>2018</v>
      </c>
      <c r="D49" s="228">
        <v>219.74543</v>
      </c>
      <c r="E49" s="162" t="s">
        <v>9</v>
      </c>
      <c r="F49" s="162" t="s">
        <v>9</v>
      </c>
      <c r="G49" s="162" t="s">
        <v>9</v>
      </c>
      <c r="H49" s="162" t="s">
        <v>9</v>
      </c>
      <c r="I49" s="228">
        <v>219.74543</v>
      </c>
      <c r="J49" s="118" t="s">
        <v>9</v>
      </c>
      <c r="K49" s="363"/>
      <c r="L49" s="363"/>
    </row>
    <row r="50" spans="1:12" ht="16.5" customHeight="1">
      <c r="A50" s="341"/>
      <c r="B50" s="365"/>
      <c r="C50" s="142">
        <v>2019</v>
      </c>
      <c r="D50" s="228">
        <f>I50</f>
        <v>320.98372999999998</v>
      </c>
      <c r="E50" s="228" t="s">
        <v>9</v>
      </c>
      <c r="F50" s="228" t="s">
        <v>9</v>
      </c>
      <c r="G50" s="228" t="s">
        <v>9</v>
      </c>
      <c r="H50" s="228" t="s">
        <v>9</v>
      </c>
      <c r="I50" s="228">
        <v>320.98372999999998</v>
      </c>
      <c r="J50" s="118" t="s">
        <v>9</v>
      </c>
      <c r="K50" s="363"/>
      <c r="L50" s="363"/>
    </row>
    <row r="51" spans="1:12" s="119" customFormat="1" ht="16.5" customHeight="1">
      <c r="A51" s="341"/>
      <c r="B51" s="365"/>
      <c r="C51" s="142">
        <v>2020</v>
      </c>
      <c r="D51" s="228">
        <f>I51</f>
        <v>185.75492</v>
      </c>
      <c r="E51" s="228" t="s">
        <v>9</v>
      </c>
      <c r="F51" s="228" t="s">
        <v>9</v>
      </c>
      <c r="G51" s="228" t="s">
        <v>9</v>
      </c>
      <c r="H51" s="228" t="s">
        <v>9</v>
      </c>
      <c r="I51" s="228">
        <v>185.75492</v>
      </c>
      <c r="J51" s="118" t="s">
        <v>9</v>
      </c>
      <c r="K51" s="363"/>
      <c r="L51" s="363"/>
    </row>
    <row r="52" spans="1:12" ht="16.5" customHeight="1">
      <c r="A52" s="341"/>
      <c r="B52" s="365"/>
      <c r="C52" s="142">
        <v>2021</v>
      </c>
      <c r="D52" s="162">
        <f>I52</f>
        <v>335</v>
      </c>
      <c r="E52" s="162" t="s">
        <v>9</v>
      </c>
      <c r="F52" s="162" t="s">
        <v>9</v>
      </c>
      <c r="G52" s="162" t="s">
        <v>9</v>
      </c>
      <c r="H52" s="162" t="s">
        <v>9</v>
      </c>
      <c r="I52" s="162">
        <v>335</v>
      </c>
      <c r="J52" s="118" t="s">
        <v>9</v>
      </c>
      <c r="K52" s="363"/>
      <c r="L52" s="363"/>
    </row>
    <row r="53" spans="1:12" ht="16.5" customHeight="1">
      <c r="A53" s="341"/>
      <c r="B53" s="365"/>
      <c r="C53" s="142">
        <v>2022</v>
      </c>
      <c r="D53" s="162">
        <f>I53</f>
        <v>0</v>
      </c>
      <c r="E53" s="162" t="s">
        <v>9</v>
      </c>
      <c r="F53" s="162" t="s">
        <v>9</v>
      </c>
      <c r="G53" s="162" t="s">
        <v>9</v>
      </c>
      <c r="H53" s="162" t="s">
        <v>9</v>
      </c>
      <c r="I53" s="162">
        <v>0</v>
      </c>
      <c r="J53" s="118" t="s">
        <v>9</v>
      </c>
      <c r="K53" s="363"/>
      <c r="L53" s="363"/>
    </row>
    <row r="54" spans="1:12" ht="16.5" customHeight="1">
      <c r="A54" s="341"/>
      <c r="B54" s="366"/>
      <c r="C54" s="142">
        <v>2023</v>
      </c>
      <c r="D54" s="162">
        <v>0</v>
      </c>
      <c r="E54" s="162" t="s">
        <v>9</v>
      </c>
      <c r="F54" s="162" t="s">
        <v>9</v>
      </c>
      <c r="G54" s="162" t="s">
        <v>9</v>
      </c>
      <c r="H54" s="162" t="s">
        <v>9</v>
      </c>
      <c r="I54" s="162">
        <v>0</v>
      </c>
      <c r="J54" s="118"/>
      <c r="K54" s="363"/>
      <c r="L54" s="363"/>
    </row>
    <row r="55" spans="1:12" ht="16.5" customHeight="1">
      <c r="A55" s="341"/>
      <c r="B55" s="340" t="s">
        <v>57</v>
      </c>
      <c r="C55" s="142">
        <v>2017</v>
      </c>
      <c r="D55" s="118">
        <v>35</v>
      </c>
      <c r="E55" s="118" t="s">
        <v>9</v>
      </c>
      <c r="F55" s="118" t="s">
        <v>9</v>
      </c>
      <c r="G55" s="118" t="s">
        <v>9</v>
      </c>
      <c r="H55" s="118" t="s">
        <v>9</v>
      </c>
      <c r="I55" s="162">
        <v>35</v>
      </c>
      <c r="J55" s="118" t="s">
        <v>9</v>
      </c>
      <c r="K55" s="363"/>
      <c r="L55" s="363" t="s">
        <v>55</v>
      </c>
    </row>
    <row r="56" spans="1:12" ht="16.5" customHeight="1">
      <c r="A56" s="341"/>
      <c r="B56" s="341"/>
      <c r="C56" s="142">
        <v>2018</v>
      </c>
      <c r="D56" s="118">
        <f>I56</f>
        <v>0</v>
      </c>
      <c r="E56" s="118" t="s">
        <v>9</v>
      </c>
      <c r="F56" s="118" t="s">
        <v>9</v>
      </c>
      <c r="G56" s="118" t="s">
        <v>9</v>
      </c>
      <c r="H56" s="118" t="s">
        <v>9</v>
      </c>
      <c r="I56" s="162">
        <v>0</v>
      </c>
      <c r="J56" s="118" t="s">
        <v>9</v>
      </c>
      <c r="K56" s="363"/>
      <c r="L56" s="363"/>
    </row>
    <row r="57" spans="1:12" ht="16.5" customHeight="1">
      <c r="A57" s="341"/>
      <c r="B57" s="341"/>
      <c r="C57" s="142">
        <v>2019</v>
      </c>
      <c r="D57" s="118">
        <f>I57</f>
        <v>0</v>
      </c>
      <c r="E57" s="118" t="s">
        <v>9</v>
      </c>
      <c r="F57" s="118" t="s">
        <v>9</v>
      </c>
      <c r="G57" s="118" t="s">
        <v>9</v>
      </c>
      <c r="H57" s="118" t="s">
        <v>9</v>
      </c>
      <c r="I57" s="118">
        <v>0</v>
      </c>
      <c r="J57" s="118" t="s">
        <v>9</v>
      </c>
      <c r="K57" s="363"/>
      <c r="L57" s="363"/>
    </row>
    <row r="58" spans="1:12" ht="16.5" customHeight="1">
      <c r="A58" s="341"/>
      <c r="B58" s="341"/>
      <c r="C58" s="142">
        <v>2020</v>
      </c>
      <c r="D58" s="118">
        <v>0</v>
      </c>
      <c r="E58" s="118" t="s">
        <v>9</v>
      </c>
      <c r="F58" s="118" t="s">
        <v>9</v>
      </c>
      <c r="G58" s="118" t="s">
        <v>9</v>
      </c>
      <c r="H58" s="118" t="s">
        <v>9</v>
      </c>
      <c r="I58" s="118">
        <v>0</v>
      </c>
      <c r="J58" s="142" t="s">
        <v>9</v>
      </c>
      <c r="K58" s="363"/>
      <c r="L58" s="363"/>
    </row>
    <row r="59" spans="1:12" ht="18.75" customHeight="1">
      <c r="A59" s="341"/>
      <c r="B59" s="341"/>
      <c r="C59" s="241">
        <v>2021</v>
      </c>
      <c r="D59" s="118">
        <v>0</v>
      </c>
      <c r="E59" s="241" t="s">
        <v>9</v>
      </c>
      <c r="F59" s="241" t="s">
        <v>9</v>
      </c>
      <c r="G59" s="241" t="s">
        <v>9</v>
      </c>
      <c r="H59" s="241" t="s">
        <v>9</v>
      </c>
      <c r="I59" s="118">
        <v>0</v>
      </c>
      <c r="J59" s="243"/>
      <c r="K59" s="363"/>
      <c r="L59" s="363"/>
    </row>
    <row r="60" spans="1:12" ht="16.5" customHeight="1">
      <c r="A60" s="341"/>
      <c r="B60" s="341"/>
      <c r="C60" s="241">
        <v>2022</v>
      </c>
      <c r="D60" s="118">
        <f>I60</f>
        <v>0</v>
      </c>
      <c r="E60" s="241" t="s">
        <v>9</v>
      </c>
      <c r="F60" s="241" t="s">
        <v>9</v>
      </c>
      <c r="G60" s="241" t="s">
        <v>9</v>
      </c>
      <c r="H60" s="241" t="s">
        <v>9</v>
      </c>
      <c r="I60" s="118">
        <v>0</v>
      </c>
      <c r="J60" s="243"/>
      <c r="K60" s="363"/>
      <c r="L60" s="363"/>
    </row>
    <row r="61" spans="1:12" ht="21" customHeight="1" thickBot="1">
      <c r="A61" s="367"/>
      <c r="B61" s="367"/>
      <c r="C61" s="250">
        <v>2023</v>
      </c>
      <c r="D61" s="251">
        <v>0</v>
      </c>
      <c r="E61" s="250"/>
      <c r="F61" s="250"/>
      <c r="G61" s="250"/>
      <c r="H61" s="250"/>
      <c r="I61" s="251">
        <v>0</v>
      </c>
      <c r="J61" s="252"/>
      <c r="K61" s="368"/>
      <c r="L61" s="368"/>
    </row>
    <row r="62" spans="1:12" ht="26.25" customHeight="1">
      <c r="A62" s="370" t="s">
        <v>42</v>
      </c>
      <c r="B62" s="371"/>
      <c r="C62" s="56">
        <v>2017</v>
      </c>
      <c r="D62" s="65">
        <f>SUM(D12,D22,D31,D40,D48,D55)</f>
        <v>319.87601000000001</v>
      </c>
      <c r="E62" s="57" t="s">
        <v>9</v>
      </c>
      <c r="F62" s="57" t="s">
        <v>9</v>
      </c>
      <c r="G62" s="57" t="s">
        <v>9</v>
      </c>
      <c r="H62" s="57" t="s">
        <v>9</v>
      </c>
      <c r="I62" s="66">
        <f>SUM(I12,I22,I31,I40,I48,I55)</f>
        <v>319.87601000000001</v>
      </c>
      <c r="J62" s="67" t="str">
        <f>J40</f>
        <v>-</v>
      </c>
      <c r="K62" s="378"/>
      <c r="L62" s="384"/>
    </row>
    <row r="63" spans="1:12" ht="27" customHeight="1">
      <c r="A63" s="372"/>
      <c r="B63" s="373"/>
      <c r="C63" s="58">
        <v>2018</v>
      </c>
      <c r="D63" s="68">
        <f>D14+D23+D32+D49+D41</f>
        <v>319.62316999999996</v>
      </c>
      <c r="E63" s="55" t="s">
        <v>9</v>
      </c>
      <c r="F63" s="55" t="s">
        <v>9</v>
      </c>
      <c r="G63" s="55" t="s">
        <v>9</v>
      </c>
      <c r="H63" s="55" t="s">
        <v>9</v>
      </c>
      <c r="I63" s="59">
        <f>SUM(I23,I14,I32,I41,I49)</f>
        <v>319.62317000000002</v>
      </c>
      <c r="J63" s="69" t="str">
        <f>J41</f>
        <v>-</v>
      </c>
      <c r="K63" s="379"/>
      <c r="L63" s="385"/>
    </row>
    <row r="64" spans="1:12" ht="24.75" customHeight="1">
      <c r="A64" s="372"/>
      <c r="B64" s="373"/>
      <c r="C64" s="58">
        <v>2019</v>
      </c>
      <c r="D64" s="68">
        <f>D50+D42+D33+D24+D16</f>
        <v>450.98277999999999</v>
      </c>
      <c r="E64" s="68" t="s">
        <v>9</v>
      </c>
      <c r="F64" s="68" t="s">
        <v>9</v>
      </c>
      <c r="G64" s="68" t="s">
        <v>9</v>
      </c>
      <c r="H64" s="68" t="s">
        <v>9</v>
      </c>
      <c r="I64" s="68">
        <f>SUM(I16,I24,I33,I42,I50)</f>
        <v>450.98277999999999</v>
      </c>
      <c r="J64" s="69" t="str">
        <f>J42</f>
        <v>-</v>
      </c>
      <c r="K64" s="379"/>
      <c r="L64" s="385"/>
    </row>
    <row r="65" spans="1:12" ht="24.75" customHeight="1">
      <c r="A65" s="372"/>
      <c r="B65" s="373"/>
      <c r="C65" s="58">
        <v>2020</v>
      </c>
      <c r="D65" s="59">
        <f>I65</f>
        <v>378.81291999999996</v>
      </c>
      <c r="E65" s="59" t="s">
        <v>9</v>
      </c>
      <c r="F65" s="59" t="s">
        <v>9</v>
      </c>
      <c r="G65" s="59" t="s">
        <v>9</v>
      </c>
      <c r="H65" s="59" t="s">
        <v>9</v>
      </c>
      <c r="I65" s="59">
        <f>I18+I25+I34+I43+I51+I58+I35</f>
        <v>378.81291999999996</v>
      </c>
      <c r="J65" s="70" t="s">
        <v>9</v>
      </c>
      <c r="K65" s="379"/>
      <c r="L65" s="385"/>
    </row>
    <row r="66" spans="1:12" ht="24.75" customHeight="1">
      <c r="A66" s="372"/>
      <c r="B66" s="373"/>
      <c r="C66" s="58">
        <v>2021</v>
      </c>
      <c r="D66" s="218">
        <f>I66</f>
        <v>455</v>
      </c>
      <c r="E66" s="55" t="s">
        <v>9</v>
      </c>
      <c r="F66" s="55" t="s">
        <v>9</v>
      </c>
      <c r="G66" s="55" t="s">
        <v>9</v>
      </c>
      <c r="H66" s="55" t="s">
        <v>9</v>
      </c>
      <c r="I66" s="218">
        <f>I19+I26+I36+I44+I52</f>
        <v>455</v>
      </c>
      <c r="J66" s="70" t="s">
        <v>9</v>
      </c>
      <c r="K66" s="379"/>
      <c r="L66" s="385"/>
    </row>
    <row r="67" spans="1:12" ht="24.75" customHeight="1">
      <c r="A67" s="372"/>
      <c r="B67" s="373"/>
      <c r="C67" s="58">
        <v>2022</v>
      </c>
      <c r="D67" s="55">
        <f>I67</f>
        <v>0</v>
      </c>
      <c r="E67" s="55" t="s">
        <v>9</v>
      </c>
      <c r="F67" s="55" t="s">
        <v>9</v>
      </c>
      <c r="G67" s="55" t="s">
        <v>9</v>
      </c>
      <c r="H67" s="55" t="s">
        <v>9</v>
      </c>
      <c r="I67" s="55">
        <f>I60+I53+I45+I38+I27+I20</f>
        <v>0</v>
      </c>
      <c r="J67" s="70" t="s">
        <v>9</v>
      </c>
      <c r="K67" s="379"/>
      <c r="L67" s="385"/>
    </row>
    <row r="68" spans="1:12" ht="24.75" customHeight="1">
      <c r="A68" s="374"/>
      <c r="B68" s="375"/>
      <c r="C68" s="163">
        <v>2023</v>
      </c>
      <c r="D68" s="164">
        <f>I68</f>
        <v>0</v>
      </c>
      <c r="E68" s="55" t="s">
        <v>9</v>
      </c>
      <c r="F68" s="55" t="s">
        <v>9</v>
      </c>
      <c r="G68" s="55" t="s">
        <v>9</v>
      </c>
      <c r="H68" s="55" t="s">
        <v>9</v>
      </c>
      <c r="I68" s="164">
        <v>0</v>
      </c>
      <c r="J68" s="141" t="s">
        <v>9</v>
      </c>
      <c r="K68" s="380"/>
      <c r="L68" s="386"/>
    </row>
    <row r="69" spans="1:12" ht="28.5" customHeight="1" thickBot="1">
      <c r="A69" s="376"/>
      <c r="B69" s="377"/>
      <c r="C69" s="137" t="s">
        <v>178</v>
      </c>
      <c r="D69" s="71">
        <f>I69</f>
        <v>1924.2948799999999</v>
      </c>
      <c r="E69" s="71" t="s">
        <v>9</v>
      </c>
      <c r="F69" s="71" t="s">
        <v>9</v>
      </c>
      <c r="G69" s="71" t="s">
        <v>9</v>
      </c>
      <c r="H69" s="71" t="s">
        <v>9</v>
      </c>
      <c r="I69" s="71">
        <f>I66+I65+I64+I63+I62+I67+I68</f>
        <v>1924.2948799999999</v>
      </c>
      <c r="J69" s="73" t="str">
        <f>J62</f>
        <v>-</v>
      </c>
      <c r="K69" s="381"/>
      <c r="L69" s="387"/>
    </row>
  </sheetData>
  <mergeCells count="72"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  <mergeCell ref="A9:L9"/>
    <mergeCell ref="A10:L11"/>
    <mergeCell ref="C12:C13"/>
    <mergeCell ref="D12:D13"/>
    <mergeCell ref="E12:E13"/>
    <mergeCell ref="F12:F13"/>
    <mergeCell ref="G12:G13"/>
    <mergeCell ref="H12:H13"/>
    <mergeCell ref="I12:I13"/>
    <mergeCell ref="J12:J13"/>
    <mergeCell ref="B12:B21"/>
    <mergeCell ref="A12:A21"/>
    <mergeCell ref="E14:E15"/>
    <mergeCell ref="F14:F15"/>
    <mergeCell ref="G14:G15"/>
    <mergeCell ref="H14:H15"/>
    <mergeCell ref="L62:L69"/>
    <mergeCell ref="A29:L30"/>
    <mergeCell ref="C47:J47"/>
    <mergeCell ref="L12:L20"/>
    <mergeCell ref="K12:K20"/>
    <mergeCell ref="C14:C15"/>
    <mergeCell ref="D14:D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A62:B69"/>
    <mergeCell ref="K62:K69"/>
    <mergeCell ref="C36:C37"/>
    <mergeCell ref="A40:A46"/>
    <mergeCell ref="B40:B46"/>
    <mergeCell ref="I14:I15"/>
    <mergeCell ref="L22:L28"/>
    <mergeCell ref="B31:B39"/>
    <mergeCell ref="A31:A39"/>
    <mergeCell ref="K38:K39"/>
    <mergeCell ref="L31:L39"/>
    <mergeCell ref="A22:A28"/>
    <mergeCell ref="B22:B28"/>
    <mergeCell ref="K22:K28"/>
    <mergeCell ref="C34:C35"/>
    <mergeCell ref="K31:K34"/>
    <mergeCell ref="L40:L46"/>
    <mergeCell ref="K40:K46"/>
    <mergeCell ref="B48:B54"/>
    <mergeCell ref="A47:A61"/>
    <mergeCell ref="B55:B61"/>
    <mergeCell ref="K47:K61"/>
    <mergeCell ref="L47:L54"/>
    <mergeCell ref="L55:L61"/>
  </mergeCells>
  <pageMargins left="0.70866141732283472" right="0.19685039370078741" top="0.26" bottom="0.2" header="0.2" footer="0.2"/>
  <pageSetup paperSize="9" scale="4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78"/>
  <sheetViews>
    <sheetView view="pageBreakPreview" topLeftCell="A145" zoomScale="62" zoomScaleSheetLayoutView="62" workbookViewId="0">
      <selection activeCell="C153" sqref="C153:C159"/>
    </sheetView>
  </sheetViews>
  <sheetFormatPr defaultColWidth="8.85546875" defaultRowHeight="15" customHeight="1"/>
  <cols>
    <col min="1" max="1" width="4.85546875" style="4" customWidth="1"/>
    <col min="2" max="2" width="8.85546875" style="4" hidden="1" customWidth="1"/>
    <col min="3" max="3" width="71.42578125" style="4" customWidth="1"/>
    <col min="4" max="4" width="15.42578125" style="4" customWidth="1"/>
    <col min="5" max="5" width="14" style="4" customWidth="1"/>
    <col min="6" max="6" width="13.140625" style="4" customWidth="1"/>
    <col min="7" max="7" width="10.5703125" style="4" customWidth="1"/>
    <col min="8" max="8" width="17.5703125" style="4" customWidth="1"/>
    <col min="9" max="9" width="21.140625" style="4" customWidth="1"/>
    <col min="10" max="10" width="12.85546875" style="4" customWidth="1"/>
    <col min="11" max="11" width="19.7109375" style="4" customWidth="1"/>
    <col min="12" max="12" width="26.7109375" style="4" customWidth="1"/>
    <col min="13" max="13" width="63.5703125" style="4" customWidth="1"/>
    <col min="14" max="16384" width="8.85546875" style="4"/>
  </cols>
  <sheetData>
    <row r="1" spans="1:258" ht="45.75" customHeight="1" thickBot="1">
      <c r="A1" s="429" t="s">
        <v>166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spans="1:258" ht="30.75" customHeight="1" thickBot="1">
      <c r="A2" s="430" t="s">
        <v>58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258" ht="22.5" customHeight="1" thickBot="1">
      <c r="A3" s="431" t="s">
        <v>0</v>
      </c>
      <c r="B3" s="431" t="s">
        <v>1</v>
      </c>
      <c r="C3" s="431"/>
      <c r="D3" s="431" t="s">
        <v>2</v>
      </c>
      <c r="E3" s="431" t="s">
        <v>44</v>
      </c>
      <c r="F3" s="431" t="s">
        <v>3</v>
      </c>
      <c r="G3" s="431"/>
      <c r="H3" s="431"/>
      <c r="I3" s="431"/>
      <c r="J3" s="431"/>
      <c r="K3" s="431" t="s">
        <v>4</v>
      </c>
      <c r="L3" s="431" t="s">
        <v>132</v>
      </c>
      <c r="M3" s="431" t="s">
        <v>133</v>
      </c>
    </row>
    <row r="4" spans="1:258" ht="18" customHeight="1" thickBot="1">
      <c r="A4" s="431"/>
      <c r="B4" s="431"/>
      <c r="C4" s="431"/>
      <c r="D4" s="431"/>
      <c r="E4" s="431"/>
      <c r="F4" s="431" t="s">
        <v>5</v>
      </c>
      <c r="G4" s="431" t="s">
        <v>127</v>
      </c>
      <c r="H4" s="431"/>
      <c r="I4" s="431"/>
      <c r="J4" s="431"/>
      <c r="K4" s="431"/>
      <c r="L4" s="431"/>
      <c r="M4" s="431"/>
    </row>
    <row r="5" spans="1:258" ht="39" customHeight="1" thickBot="1">
      <c r="A5" s="431"/>
      <c r="B5" s="431"/>
      <c r="C5" s="431"/>
      <c r="D5" s="431"/>
      <c r="E5" s="431"/>
      <c r="F5" s="431"/>
      <c r="G5" s="431" t="s">
        <v>6</v>
      </c>
      <c r="H5" s="431"/>
      <c r="I5" s="431"/>
      <c r="J5" s="431" t="s">
        <v>7</v>
      </c>
      <c r="K5" s="431"/>
      <c r="L5" s="431"/>
      <c r="M5" s="431"/>
    </row>
    <row r="6" spans="1:258" ht="21.75" customHeight="1" thickBot="1">
      <c r="A6" s="431"/>
      <c r="B6" s="431"/>
      <c r="C6" s="431"/>
      <c r="D6" s="431"/>
      <c r="E6" s="431"/>
      <c r="F6" s="431"/>
      <c r="G6" s="431" t="s">
        <v>128</v>
      </c>
      <c r="H6" s="431" t="s">
        <v>129</v>
      </c>
      <c r="I6" s="431"/>
      <c r="J6" s="431"/>
      <c r="K6" s="431"/>
      <c r="L6" s="431"/>
      <c r="M6" s="431"/>
    </row>
    <row r="7" spans="1:258" ht="57.75" customHeight="1" thickBot="1">
      <c r="A7" s="431"/>
      <c r="B7" s="431"/>
      <c r="C7" s="431"/>
      <c r="D7" s="431"/>
      <c r="E7" s="431"/>
      <c r="F7" s="431"/>
      <c r="G7" s="431"/>
      <c r="H7" s="37" t="s">
        <v>138</v>
      </c>
      <c r="I7" s="37" t="s">
        <v>131</v>
      </c>
      <c r="J7" s="431"/>
      <c r="K7" s="431"/>
      <c r="L7" s="431"/>
      <c r="M7" s="431"/>
    </row>
    <row r="8" spans="1:258" ht="16.5" customHeight="1" thickBot="1">
      <c r="A8" s="38">
        <v>1</v>
      </c>
      <c r="B8" s="424">
        <v>2</v>
      </c>
      <c r="C8" s="424"/>
      <c r="D8" s="38">
        <v>3</v>
      </c>
      <c r="E8" s="38">
        <v>4</v>
      </c>
      <c r="F8" s="38">
        <v>5</v>
      </c>
      <c r="G8" s="38">
        <v>6</v>
      </c>
      <c r="H8" s="38">
        <v>7</v>
      </c>
      <c r="I8" s="38">
        <v>8</v>
      </c>
      <c r="J8" s="38">
        <v>9</v>
      </c>
      <c r="K8" s="38">
        <v>10</v>
      </c>
      <c r="L8" s="38">
        <v>11</v>
      </c>
      <c r="M8" s="38">
        <v>12</v>
      </c>
    </row>
    <row r="9" spans="1:258" ht="21.75" customHeight="1" thickBot="1">
      <c r="A9" s="425" t="s">
        <v>169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7"/>
    </row>
    <row r="10" spans="1:258" ht="22.5" customHeight="1">
      <c r="A10" s="428" t="s">
        <v>139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</row>
    <row r="11" spans="1:258" ht="21.75" customHeight="1">
      <c r="A11" s="428" t="s">
        <v>140</v>
      </c>
      <c r="B11" s="428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</row>
    <row r="12" spans="1:258" ht="27.6" customHeight="1">
      <c r="A12" s="398" t="s">
        <v>8</v>
      </c>
      <c r="B12" s="413" t="s">
        <v>59</v>
      </c>
      <c r="C12" s="414"/>
      <c r="D12" s="21">
        <v>2017</v>
      </c>
      <c r="E12" s="22">
        <f>J12</f>
        <v>4</v>
      </c>
      <c r="F12" s="22" t="s">
        <v>9</v>
      </c>
      <c r="G12" s="22" t="s">
        <v>9</v>
      </c>
      <c r="H12" s="22" t="s">
        <v>9</v>
      </c>
      <c r="I12" s="22" t="s">
        <v>9</v>
      </c>
      <c r="J12" s="22">
        <v>4</v>
      </c>
      <c r="K12" s="22" t="s">
        <v>9</v>
      </c>
      <c r="L12" s="398" t="s">
        <v>30</v>
      </c>
      <c r="M12" s="398" t="s">
        <v>60</v>
      </c>
    </row>
    <row r="13" spans="1:258" ht="27.6" customHeight="1">
      <c r="A13" s="399"/>
      <c r="B13" s="415"/>
      <c r="C13" s="416"/>
      <c r="D13" s="21">
        <v>2018</v>
      </c>
      <c r="E13" s="22">
        <v>3.4</v>
      </c>
      <c r="F13" s="22" t="s">
        <v>9</v>
      </c>
      <c r="G13" s="22" t="s">
        <v>9</v>
      </c>
      <c r="H13" s="22" t="s">
        <v>9</v>
      </c>
      <c r="I13" s="22" t="s">
        <v>9</v>
      </c>
      <c r="J13" s="168">
        <v>3.4</v>
      </c>
      <c r="K13" s="22" t="s">
        <v>9</v>
      </c>
      <c r="L13" s="399"/>
      <c r="M13" s="399"/>
    </row>
    <row r="14" spans="1:258" ht="24" customHeight="1">
      <c r="A14" s="399"/>
      <c r="B14" s="415"/>
      <c r="C14" s="416"/>
      <c r="D14" s="21">
        <v>2019</v>
      </c>
      <c r="E14" s="22">
        <v>10</v>
      </c>
      <c r="F14" s="22" t="s">
        <v>9</v>
      </c>
      <c r="G14" s="22" t="s">
        <v>9</v>
      </c>
      <c r="H14" s="22" t="s">
        <v>9</v>
      </c>
      <c r="I14" s="22" t="s">
        <v>9</v>
      </c>
      <c r="J14" s="168">
        <v>10</v>
      </c>
      <c r="K14" s="22" t="s">
        <v>9</v>
      </c>
      <c r="L14" s="399"/>
      <c r="M14" s="399"/>
    </row>
    <row r="15" spans="1:258" ht="28.35" customHeight="1">
      <c r="A15" s="399"/>
      <c r="B15" s="415"/>
      <c r="C15" s="416"/>
      <c r="D15" s="21">
        <v>2020</v>
      </c>
      <c r="E15" s="131">
        <f>J15</f>
        <v>10</v>
      </c>
      <c r="F15" s="22" t="s">
        <v>9</v>
      </c>
      <c r="G15" s="22" t="s">
        <v>9</v>
      </c>
      <c r="H15" s="22" t="s">
        <v>9</v>
      </c>
      <c r="I15" s="22" t="s">
        <v>9</v>
      </c>
      <c r="J15" s="232">
        <v>10</v>
      </c>
      <c r="K15" s="22" t="s">
        <v>9</v>
      </c>
      <c r="L15" s="399"/>
      <c r="M15" s="399"/>
    </row>
    <row r="16" spans="1:258" ht="28.35" customHeight="1">
      <c r="A16" s="399"/>
      <c r="B16" s="415"/>
      <c r="C16" s="416"/>
      <c r="D16" s="21">
        <v>2021</v>
      </c>
      <c r="E16" s="22">
        <f>J16</f>
        <v>0</v>
      </c>
      <c r="F16" s="22" t="s">
        <v>9</v>
      </c>
      <c r="G16" s="22" t="s">
        <v>9</v>
      </c>
      <c r="H16" s="22" t="s">
        <v>9</v>
      </c>
      <c r="I16" s="22" t="s">
        <v>9</v>
      </c>
      <c r="J16" s="233">
        <v>0</v>
      </c>
      <c r="K16" s="22" t="s">
        <v>9</v>
      </c>
      <c r="L16" s="399"/>
      <c r="M16" s="399"/>
    </row>
    <row r="17" spans="1:13" ht="28.35" customHeight="1">
      <c r="A17" s="399"/>
      <c r="B17" s="415"/>
      <c r="C17" s="416"/>
      <c r="D17" s="21">
        <v>2022</v>
      </c>
      <c r="E17" s="22">
        <f>J17</f>
        <v>0</v>
      </c>
      <c r="F17" s="22" t="s">
        <v>9</v>
      </c>
      <c r="G17" s="145" t="s">
        <v>9</v>
      </c>
      <c r="H17" s="145" t="s">
        <v>9</v>
      </c>
      <c r="I17" s="145" t="s">
        <v>9</v>
      </c>
      <c r="J17" s="168">
        <v>0</v>
      </c>
      <c r="K17" s="22" t="s">
        <v>9</v>
      </c>
      <c r="L17" s="399"/>
      <c r="M17" s="399"/>
    </row>
    <row r="18" spans="1:13" ht="23.25" customHeight="1">
      <c r="A18" s="400"/>
      <c r="B18" s="417"/>
      <c r="C18" s="418"/>
      <c r="D18" s="144">
        <v>2023</v>
      </c>
      <c r="E18" s="145">
        <v>0</v>
      </c>
      <c r="F18" s="145" t="s">
        <v>9</v>
      </c>
      <c r="G18" s="145" t="s">
        <v>9</v>
      </c>
      <c r="H18" s="145" t="s">
        <v>9</v>
      </c>
      <c r="I18" s="145" t="s">
        <v>9</v>
      </c>
      <c r="J18" s="168">
        <v>0</v>
      </c>
      <c r="K18" s="145" t="s">
        <v>9</v>
      </c>
      <c r="L18" s="400"/>
      <c r="M18" s="400"/>
    </row>
    <row r="19" spans="1:13" ht="31.5" customHeight="1">
      <c r="A19" s="398" t="s">
        <v>15</v>
      </c>
      <c r="B19" s="404" t="s">
        <v>189</v>
      </c>
      <c r="C19" s="405"/>
      <c r="D19" s="21">
        <v>2017</v>
      </c>
      <c r="E19" s="256">
        <v>34.4</v>
      </c>
      <c r="F19" s="254" t="s">
        <v>9</v>
      </c>
      <c r="G19" s="254" t="s">
        <v>9</v>
      </c>
      <c r="H19" s="254" t="s">
        <v>9</v>
      </c>
      <c r="I19" s="254" t="s">
        <v>9</v>
      </c>
      <c r="J19" s="61">
        <v>34.4</v>
      </c>
      <c r="K19" s="254" t="s">
        <v>9</v>
      </c>
      <c r="L19" s="398" t="s">
        <v>61</v>
      </c>
      <c r="M19" s="419" t="s">
        <v>123</v>
      </c>
    </row>
    <row r="20" spans="1:13" ht="24.75" customHeight="1">
      <c r="A20" s="399"/>
      <c r="B20" s="406"/>
      <c r="C20" s="407"/>
      <c r="D20" s="21">
        <v>2018</v>
      </c>
      <c r="E20" s="256">
        <v>44.5</v>
      </c>
      <c r="F20" s="254" t="s">
        <v>9</v>
      </c>
      <c r="G20" s="254" t="s">
        <v>9</v>
      </c>
      <c r="H20" s="254" t="s">
        <v>9</v>
      </c>
      <c r="I20" s="254" t="s">
        <v>9</v>
      </c>
      <c r="J20" s="61">
        <v>44.5</v>
      </c>
      <c r="K20" s="254" t="s">
        <v>9</v>
      </c>
      <c r="L20" s="399"/>
      <c r="M20" s="420"/>
    </row>
    <row r="21" spans="1:13" ht="30" customHeight="1">
      <c r="A21" s="399"/>
      <c r="B21" s="406"/>
      <c r="C21" s="407"/>
      <c r="D21" s="21">
        <v>2019</v>
      </c>
      <c r="E21" s="13">
        <v>43.256999999999998</v>
      </c>
      <c r="F21" s="254" t="s">
        <v>9</v>
      </c>
      <c r="G21" s="254" t="s">
        <v>9</v>
      </c>
      <c r="H21" s="254" t="s">
        <v>9</v>
      </c>
      <c r="I21" s="254" t="s">
        <v>9</v>
      </c>
      <c r="J21" s="61">
        <v>43.256999999999998</v>
      </c>
      <c r="K21" s="254" t="s">
        <v>9</v>
      </c>
      <c r="L21" s="399"/>
      <c r="M21" s="420"/>
    </row>
    <row r="22" spans="1:13" ht="21.75" customHeight="1">
      <c r="A22" s="399"/>
      <c r="B22" s="406"/>
      <c r="C22" s="407"/>
      <c r="D22" s="21">
        <v>2020</v>
      </c>
      <c r="E22" s="256">
        <f>J22</f>
        <v>42.988999999999997</v>
      </c>
      <c r="F22" s="256" t="s">
        <v>9</v>
      </c>
      <c r="G22" s="256" t="s">
        <v>9</v>
      </c>
      <c r="H22" s="256" t="s">
        <v>9</v>
      </c>
      <c r="I22" s="256" t="s">
        <v>9</v>
      </c>
      <c r="J22" s="128">
        <v>42.988999999999997</v>
      </c>
      <c r="K22" s="254" t="s">
        <v>9</v>
      </c>
      <c r="L22" s="399"/>
      <c r="M22" s="420"/>
    </row>
    <row r="23" spans="1:13" ht="23.25" customHeight="1">
      <c r="A23" s="399"/>
      <c r="B23" s="406"/>
      <c r="C23" s="407"/>
      <c r="D23" s="21">
        <v>2021</v>
      </c>
      <c r="E23" s="254">
        <f>J23</f>
        <v>43</v>
      </c>
      <c r="F23" s="254" t="s">
        <v>9</v>
      </c>
      <c r="G23" s="254" t="s">
        <v>9</v>
      </c>
      <c r="H23" s="254" t="s">
        <v>9</v>
      </c>
      <c r="I23" s="254" t="s">
        <v>9</v>
      </c>
      <c r="J23" s="255">
        <v>43</v>
      </c>
      <c r="K23" s="254" t="s">
        <v>9</v>
      </c>
      <c r="L23" s="399"/>
      <c r="M23" s="420"/>
    </row>
    <row r="24" spans="1:13" ht="26.25" customHeight="1">
      <c r="A24" s="399"/>
      <c r="B24" s="406"/>
      <c r="C24" s="407"/>
      <c r="D24" s="21">
        <v>2022</v>
      </c>
      <c r="E24" s="256">
        <v>0</v>
      </c>
      <c r="F24" s="254" t="s">
        <v>9</v>
      </c>
      <c r="G24" s="254" t="s">
        <v>9</v>
      </c>
      <c r="H24" s="254" t="s">
        <v>9</v>
      </c>
      <c r="I24" s="254" t="s">
        <v>9</v>
      </c>
      <c r="J24" s="61">
        <v>0</v>
      </c>
      <c r="K24" s="254" t="s">
        <v>9</v>
      </c>
      <c r="L24" s="399"/>
      <c r="M24" s="420"/>
    </row>
    <row r="25" spans="1:13" ht="26.25" customHeight="1">
      <c r="A25" s="400"/>
      <c r="B25" s="408"/>
      <c r="C25" s="409"/>
      <c r="D25" s="144">
        <v>2023</v>
      </c>
      <c r="E25" s="256">
        <v>0</v>
      </c>
      <c r="F25" s="254" t="s">
        <v>9</v>
      </c>
      <c r="G25" s="254" t="s">
        <v>9</v>
      </c>
      <c r="H25" s="254" t="s">
        <v>9</v>
      </c>
      <c r="I25" s="254" t="s">
        <v>9</v>
      </c>
      <c r="J25" s="61">
        <v>0</v>
      </c>
      <c r="K25" s="254" t="s">
        <v>9</v>
      </c>
      <c r="L25" s="400"/>
      <c r="M25" s="421"/>
    </row>
    <row r="26" spans="1:13" ht="24" customHeight="1">
      <c r="A26" s="398" t="s">
        <v>19</v>
      </c>
      <c r="B26" s="404" t="s">
        <v>171</v>
      </c>
      <c r="C26" s="405"/>
      <c r="D26" s="144">
        <v>2017</v>
      </c>
      <c r="E26" s="254">
        <v>0</v>
      </c>
      <c r="F26" s="254" t="s">
        <v>9</v>
      </c>
      <c r="G26" s="254" t="s">
        <v>9</v>
      </c>
      <c r="H26" s="254" t="s">
        <v>9</v>
      </c>
      <c r="I26" s="254" t="s">
        <v>9</v>
      </c>
      <c r="J26" s="255" t="s">
        <v>9</v>
      </c>
      <c r="K26" s="254">
        <v>0</v>
      </c>
      <c r="L26" s="398" t="s">
        <v>62</v>
      </c>
      <c r="M26" s="398" t="s">
        <v>63</v>
      </c>
    </row>
    <row r="27" spans="1:13" ht="23.25" customHeight="1">
      <c r="A27" s="399"/>
      <c r="B27" s="406"/>
      <c r="C27" s="407"/>
      <c r="D27" s="21">
        <v>2018</v>
      </c>
      <c r="E27" s="254">
        <v>250</v>
      </c>
      <c r="F27" s="254" t="s">
        <v>9</v>
      </c>
      <c r="G27" s="254" t="s">
        <v>9</v>
      </c>
      <c r="H27" s="254" t="s">
        <v>9</v>
      </c>
      <c r="I27" s="254" t="s">
        <v>9</v>
      </c>
      <c r="J27" s="255" t="s">
        <v>9</v>
      </c>
      <c r="K27" s="254">
        <v>250</v>
      </c>
      <c r="L27" s="399"/>
      <c r="M27" s="399"/>
    </row>
    <row r="28" spans="1:13" ht="23.25" customHeight="1">
      <c r="A28" s="399"/>
      <c r="B28" s="406"/>
      <c r="C28" s="407"/>
      <c r="D28" s="21">
        <v>2019</v>
      </c>
      <c r="E28" s="22">
        <f>K28</f>
        <v>156.49</v>
      </c>
      <c r="F28" s="22" t="s">
        <v>9</v>
      </c>
      <c r="G28" s="22" t="s">
        <v>9</v>
      </c>
      <c r="H28" s="22" t="s">
        <v>9</v>
      </c>
      <c r="I28" s="22" t="s">
        <v>9</v>
      </c>
      <c r="J28" s="255" t="s">
        <v>9</v>
      </c>
      <c r="K28" s="22">
        <v>156.49</v>
      </c>
      <c r="L28" s="399"/>
      <c r="M28" s="399"/>
    </row>
    <row r="29" spans="1:13" ht="26.25" customHeight="1">
      <c r="A29" s="399"/>
      <c r="B29" s="406"/>
      <c r="C29" s="407"/>
      <c r="D29" s="21">
        <v>2020</v>
      </c>
      <c r="E29" s="22">
        <f>K29</f>
        <v>0</v>
      </c>
      <c r="F29" s="22" t="s">
        <v>9</v>
      </c>
      <c r="G29" s="22" t="s">
        <v>9</v>
      </c>
      <c r="H29" s="22" t="s">
        <v>9</v>
      </c>
      <c r="I29" s="22" t="s">
        <v>9</v>
      </c>
      <c r="J29" s="255" t="s">
        <v>9</v>
      </c>
      <c r="K29" s="22">
        <v>0</v>
      </c>
      <c r="L29" s="399"/>
      <c r="M29" s="399"/>
    </row>
    <row r="30" spans="1:13" ht="26.25" customHeight="1">
      <c r="A30" s="399"/>
      <c r="B30" s="406"/>
      <c r="C30" s="407"/>
      <c r="D30" s="21">
        <v>2021</v>
      </c>
      <c r="E30" s="22">
        <f>K30</f>
        <v>150</v>
      </c>
      <c r="F30" s="22" t="s">
        <v>9</v>
      </c>
      <c r="G30" s="22" t="s">
        <v>9</v>
      </c>
      <c r="H30" s="22" t="s">
        <v>9</v>
      </c>
      <c r="I30" s="22" t="s">
        <v>9</v>
      </c>
      <c r="J30" s="255" t="s">
        <v>9</v>
      </c>
      <c r="K30" s="22">
        <v>150</v>
      </c>
      <c r="L30" s="399"/>
      <c r="M30" s="399"/>
    </row>
    <row r="31" spans="1:13" ht="23.25" customHeight="1">
      <c r="A31" s="399"/>
      <c r="B31" s="406"/>
      <c r="C31" s="407"/>
      <c r="D31" s="21">
        <v>2022</v>
      </c>
      <c r="E31" s="22">
        <f>K31</f>
        <v>150</v>
      </c>
      <c r="F31" s="22" t="s">
        <v>9</v>
      </c>
      <c r="G31" s="151" t="s">
        <v>9</v>
      </c>
      <c r="H31" s="151" t="s">
        <v>9</v>
      </c>
      <c r="I31" s="151" t="s">
        <v>9</v>
      </c>
      <c r="J31" s="255" t="s">
        <v>9</v>
      </c>
      <c r="K31" s="22">
        <v>150</v>
      </c>
      <c r="L31" s="399"/>
      <c r="M31" s="399"/>
    </row>
    <row r="32" spans="1:13" ht="23.25" customHeight="1">
      <c r="A32" s="400"/>
      <c r="B32" s="408"/>
      <c r="C32" s="409"/>
      <c r="D32" s="152">
        <v>2023</v>
      </c>
      <c r="E32" s="151">
        <v>150</v>
      </c>
      <c r="F32" s="151" t="s">
        <v>9</v>
      </c>
      <c r="G32" s="151" t="s">
        <v>9</v>
      </c>
      <c r="H32" s="151" t="s">
        <v>9</v>
      </c>
      <c r="I32" s="151" t="s">
        <v>9</v>
      </c>
      <c r="J32" s="255" t="s">
        <v>9</v>
      </c>
      <c r="K32" s="151">
        <v>150</v>
      </c>
      <c r="L32" s="400"/>
      <c r="M32" s="400"/>
    </row>
    <row r="33" spans="1:13" ht="16.5" customHeight="1">
      <c r="A33" s="398" t="s">
        <v>22</v>
      </c>
      <c r="B33" s="404" t="s">
        <v>64</v>
      </c>
      <c r="C33" s="405"/>
      <c r="D33" s="410">
        <v>2017</v>
      </c>
      <c r="E33" s="422">
        <f>J33</f>
        <v>5</v>
      </c>
      <c r="F33" s="422" t="s">
        <v>9</v>
      </c>
      <c r="G33" s="422" t="s">
        <v>9</v>
      </c>
      <c r="H33" s="422" t="s">
        <v>9</v>
      </c>
      <c r="I33" s="422" t="s">
        <v>9</v>
      </c>
      <c r="J33" s="423">
        <v>5</v>
      </c>
      <c r="K33" s="422" t="s">
        <v>9</v>
      </c>
      <c r="L33" s="398" t="s">
        <v>30</v>
      </c>
      <c r="M33" s="398" t="s">
        <v>65</v>
      </c>
    </row>
    <row r="34" spans="1:13" ht="12" customHeight="1">
      <c r="A34" s="399"/>
      <c r="B34" s="406"/>
      <c r="C34" s="407"/>
      <c r="D34" s="410"/>
      <c r="E34" s="422"/>
      <c r="F34" s="422"/>
      <c r="G34" s="422"/>
      <c r="H34" s="422"/>
      <c r="I34" s="422"/>
      <c r="J34" s="423"/>
      <c r="K34" s="422"/>
      <c r="L34" s="399"/>
      <c r="M34" s="399"/>
    </row>
    <row r="35" spans="1:13" ht="25.35" customHeight="1">
      <c r="A35" s="399"/>
      <c r="B35" s="406"/>
      <c r="C35" s="407"/>
      <c r="D35" s="21">
        <v>2018</v>
      </c>
      <c r="E35" s="22">
        <v>0</v>
      </c>
      <c r="F35" s="22" t="s">
        <v>9</v>
      </c>
      <c r="G35" s="22" t="s">
        <v>9</v>
      </c>
      <c r="H35" s="22" t="s">
        <v>9</v>
      </c>
      <c r="I35" s="22" t="s">
        <v>9</v>
      </c>
      <c r="J35" s="255">
        <v>0</v>
      </c>
      <c r="K35" s="22" t="s">
        <v>9</v>
      </c>
      <c r="L35" s="399"/>
      <c r="M35" s="399"/>
    </row>
    <row r="36" spans="1:13" ht="23.1" customHeight="1">
      <c r="A36" s="399"/>
      <c r="B36" s="406"/>
      <c r="C36" s="407"/>
      <c r="D36" s="21">
        <v>2019</v>
      </c>
      <c r="E36" s="22">
        <v>10</v>
      </c>
      <c r="F36" s="22" t="s">
        <v>9</v>
      </c>
      <c r="G36" s="22" t="s">
        <v>9</v>
      </c>
      <c r="H36" s="22" t="s">
        <v>9</v>
      </c>
      <c r="I36" s="22" t="s">
        <v>9</v>
      </c>
      <c r="J36" s="255">
        <v>10</v>
      </c>
      <c r="K36" s="22" t="s">
        <v>9</v>
      </c>
      <c r="L36" s="399"/>
      <c r="M36" s="399"/>
    </row>
    <row r="37" spans="1:13" ht="23.1" customHeight="1">
      <c r="A37" s="399"/>
      <c r="B37" s="406"/>
      <c r="C37" s="407"/>
      <c r="D37" s="23">
        <v>2020</v>
      </c>
      <c r="E37" s="5">
        <f>J37</f>
        <v>5</v>
      </c>
      <c r="F37" s="5" t="s">
        <v>9</v>
      </c>
      <c r="G37" s="5" t="s">
        <v>9</v>
      </c>
      <c r="H37" s="5" t="s">
        <v>9</v>
      </c>
      <c r="I37" s="5" t="s">
        <v>9</v>
      </c>
      <c r="J37" s="177">
        <v>5</v>
      </c>
      <c r="K37" s="5" t="s">
        <v>9</v>
      </c>
      <c r="L37" s="399"/>
      <c r="M37" s="399"/>
    </row>
    <row r="38" spans="1:13" ht="23.1" customHeight="1">
      <c r="A38" s="399"/>
      <c r="B38" s="406"/>
      <c r="C38" s="407"/>
      <c r="D38" s="12">
        <v>2021</v>
      </c>
      <c r="E38" s="34">
        <f>J38</f>
        <v>15</v>
      </c>
      <c r="F38" s="12" t="s">
        <v>9</v>
      </c>
      <c r="G38" s="12" t="s">
        <v>9</v>
      </c>
      <c r="H38" s="12" t="s">
        <v>9</v>
      </c>
      <c r="I38" s="12" t="s">
        <v>9</v>
      </c>
      <c r="J38" s="206">
        <v>15</v>
      </c>
      <c r="K38" s="12" t="s">
        <v>9</v>
      </c>
      <c r="L38" s="399"/>
      <c r="M38" s="399"/>
    </row>
    <row r="39" spans="1:13" ht="23.1" customHeight="1">
      <c r="A39" s="399"/>
      <c r="B39" s="406"/>
      <c r="C39" s="407"/>
      <c r="D39" s="12">
        <v>2022</v>
      </c>
      <c r="E39" s="34">
        <f>J39</f>
        <v>0</v>
      </c>
      <c r="F39" s="12" t="s">
        <v>9</v>
      </c>
      <c r="G39" s="12" t="s">
        <v>9</v>
      </c>
      <c r="H39" s="12" t="s">
        <v>9</v>
      </c>
      <c r="I39" s="12" t="s">
        <v>9</v>
      </c>
      <c r="J39" s="206">
        <v>0</v>
      </c>
      <c r="K39" s="12" t="s">
        <v>9</v>
      </c>
      <c r="L39" s="399"/>
      <c r="M39" s="399"/>
    </row>
    <row r="40" spans="1:13" ht="23.1" customHeight="1">
      <c r="A40" s="400"/>
      <c r="B40" s="408"/>
      <c r="C40" s="409"/>
      <c r="D40" s="12">
        <v>2023</v>
      </c>
      <c r="E40" s="34">
        <v>0</v>
      </c>
      <c r="F40" s="12" t="s">
        <v>9</v>
      </c>
      <c r="G40" s="12" t="s">
        <v>9</v>
      </c>
      <c r="H40" s="12" t="s">
        <v>9</v>
      </c>
      <c r="I40" s="12" t="s">
        <v>9</v>
      </c>
      <c r="J40" s="206">
        <v>0</v>
      </c>
      <c r="K40" s="12" t="s">
        <v>9</v>
      </c>
      <c r="L40" s="400"/>
      <c r="M40" s="400"/>
    </row>
    <row r="41" spans="1:13" ht="25.5" customHeight="1">
      <c r="A41" s="398" t="s">
        <v>66</v>
      </c>
      <c r="B41" s="404" t="s">
        <v>164</v>
      </c>
      <c r="C41" s="405"/>
      <c r="D41" s="21">
        <v>2017</v>
      </c>
      <c r="E41" s="22">
        <f>J41</f>
        <v>25</v>
      </c>
      <c r="F41" s="22" t="s">
        <v>9</v>
      </c>
      <c r="G41" s="22" t="s">
        <v>9</v>
      </c>
      <c r="H41" s="22" t="s">
        <v>9</v>
      </c>
      <c r="I41" s="22" t="s">
        <v>9</v>
      </c>
      <c r="J41" s="255">
        <v>25</v>
      </c>
      <c r="K41" s="12" t="s">
        <v>9</v>
      </c>
      <c r="L41" s="398" t="s">
        <v>17</v>
      </c>
      <c r="M41" s="447" t="s">
        <v>67</v>
      </c>
    </row>
    <row r="42" spans="1:13" ht="18.75" customHeight="1">
      <c r="A42" s="399"/>
      <c r="B42" s="406"/>
      <c r="C42" s="407"/>
      <c r="D42" s="21">
        <v>2018</v>
      </c>
      <c r="E42" s="22">
        <v>19</v>
      </c>
      <c r="F42" s="22" t="s">
        <v>9</v>
      </c>
      <c r="G42" s="145" t="s">
        <v>9</v>
      </c>
      <c r="H42" s="145" t="s">
        <v>9</v>
      </c>
      <c r="I42" s="145" t="s">
        <v>9</v>
      </c>
      <c r="J42" s="255">
        <v>19</v>
      </c>
      <c r="K42" s="12" t="s">
        <v>9</v>
      </c>
      <c r="L42" s="399"/>
      <c r="M42" s="448"/>
    </row>
    <row r="43" spans="1:13" ht="22.5" customHeight="1">
      <c r="A43" s="399"/>
      <c r="B43" s="406"/>
      <c r="C43" s="407"/>
      <c r="D43" s="21">
        <v>2019</v>
      </c>
      <c r="E43" s="22">
        <v>10</v>
      </c>
      <c r="F43" s="145" t="s">
        <v>9</v>
      </c>
      <c r="G43" s="145" t="s">
        <v>9</v>
      </c>
      <c r="H43" s="145" t="s">
        <v>9</v>
      </c>
      <c r="I43" s="145" t="s">
        <v>9</v>
      </c>
      <c r="J43" s="255">
        <v>10</v>
      </c>
      <c r="K43" s="208" t="s">
        <v>9</v>
      </c>
      <c r="L43" s="399"/>
      <c r="M43" s="448"/>
    </row>
    <row r="44" spans="1:13" ht="21.75" customHeight="1">
      <c r="A44" s="399"/>
      <c r="B44" s="406"/>
      <c r="C44" s="407"/>
      <c r="D44" s="144">
        <v>2020</v>
      </c>
      <c r="E44" s="145">
        <f>J44</f>
        <v>0</v>
      </c>
      <c r="F44" s="145" t="s">
        <v>9</v>
      </c>
      <c r="G44" s="145" t="s">
        <v>9</v>
      </c>
      <c r="H44" s="145" t="s">
        <v>9</v>
      </c>
      <c r="I44" s="145" t="s">
        <v>9</v>
      </c>
      <c r="J44" s="255">
        <v>0</v>
      </c>
      <c r="K44" s="208" t="s">
        <v>9</v>
      </c>
      <c r="L44" s="399"/>
      <c r="M44" s="448"/>
    </row>
    <row r="45" spans="1:13" ht="22.5" customHeight="1">
      <c r="A45" s="399"/>
      <c r="B45" s="406"/>
      <c r="C45" s="407"/>
      <c r="D45" s="144">
        <v>2021</v>
      </c>
      <c r="E45" s="145">
        <f>J45</f>
        <v>0</v>
      </c>
      <c r="F45" s="145" t="s">
        <v>9</v>
      </c>
      <c r="G45" s="145" t="s">
        <v>9</v>
      </c>
      <c r="H45" s="145" t="s">
        <v>9</v>
      </c>
      <c r="I45" s="145" t="s">
        <v>9</v>
      </c>
      <c r="J45" s="255">
        <v>0</v>
      </c>
      <c r="K45" s="208" t="s">
        <v>9</v>
      </c>
      <c r="L45" s="399"/>
      <c r="M45" s="448"/>
    </row>
    <row r="46" spans="1:13" ht="22.5" customHeight="1">
      <c r="A46" s="399"/>
      <c r="B46" s="406"/>
      <c r="C46" s="407"/>
      <c r="D46" s="144">
        <v>2022</v>
      </c>
      <c r="E46" s="145">
        <f>J46</f>
        <v>0</v>
      </c>
      <c r="F46" s="145" t="s">
        <v>9</v>
      </c>
      <c r="G46" s="145" t="s">
        <v>9</v>
      </c>
      <c r="H46" s="145" t="s">
        <v>9</v>
      </c>
      <c r="I46" s="145" t="s">
        <v>9</v>
      </c>
      <c r="J46" s="255">
        <v>0</v>
      </c>
      <c r="K46" s="208" t="s">
        <v>9</v>
      </c>
      <c r="L46" s="399"/>
      <c r="M46" s="448"/>
    </row>
    <row r="47" spans="1:13" ht="17.25" customHeight="1">
      <c r="A47" s="400"/>
      <c r="B47" s="408"/>
      <c r="C47" s="409"/>
      <c r="D47" s="144">
        <v>2023</v>
      </c>
      <c r="E47" s="145">
        <f>J47</f>
        <v>0</v>
      </c>
      <c r="F47" s="22" t="s">
        <v>9</v>
      </c>
      <c r="G47" s="145" t="s">
        <v>9</v>
      </c>
      <c r="H47" s="145" t="s">
        <v>9</v>
      </c>
      <c r="I47" s="145" t="s">
        <v>9</v>
      </c>
      <c r="J47" s="255">
        <v>0</v>
      </c>
      <c r="K47" s="208" t="s">
        <v>9</v>
      </c>
      <c r="L47" s="399"/>
      <c r="M47" s="448"/>
    </row>
    <row r="48" spans="1:13" ht="27" customHeight="1">
      <c r="A48" s="398">
        <v>6</v>
      </c>
      <c r="B48" s="21"/>
      <c r="C48" s="405" t="s">
        <v>167</v>
      </c>
      <c r="D48" s="21">
        <v>2017</v>
      </c>
      <c r="E48" s="22">
        <v>0</v>
      </c>
      <c r="F48" s="22" t="s">
        <v>9</v>
      </c>
      <c r="G48" s="22" t="s">
        <v>9</v>
      </c>
      <c r="H48" s="22" t="s">
        <v>9</v>
      </c>
      <c r="I48" s="22" t="s">
        <v>9</v>
      </c>
      <c r="J48" s="255">
        <v>0</v>
      </c>
      <c r="K48" s="208" t="s">
        <v>9</v>
      </c>
      <c r="L48" s="399"/>
      <c r="M48" s="448"/>
    </row>
    <row r="49" spans="1:13" ht="23.25" customHeight="1">
      <c r="A49" s="399"/>
      <c r="B49" s="21"/>
      <c r="C49" s="407"/>
      <c r="D49" s="21">
        <v>2018</v>
      </c>
      <c r="E49" s="22">
        <v>6</v>
      </c>
      <c r="F49" s="22" t="s">
        <v>9</v>
      </c>
      <c r="G49" s="22" t="s">
        <v>9</v>
      </c>
      <c r="H49" s="22" t="s">
        <v>9</v>
      </c>
      <c r="I49" s="22" t="s">
        <v>9</v>
      </c>
      <c r="J49" s="255">
        <v>6</v>
      </c>
      <c r="K49" s="208" t="s">
        <v>9</v>
      </c>
      <c r="L49" s="399"/>
      <c r="M49" s="448"/>
    </row>
    <row r="50" spans="1:13" ht="20.25" customHeight="1">
      <c r="A50" s="399"/>
      <c r="B50" s="21"/>
      <c r="C50" s="407"/>
      <c r="D50" s="21">
        <v>2019</v>
      </c>
      <c r="E50" s="22">
        <v>10</v>
      </c>
      <c r="F50" s="22" t="s">
        <v>9</v>
      </c>
      <c r="G50" s="22" t="s">
        <v>9</v>
      </c>
      <c r="H50" s="22" t="s">
        <v>9</v>
      </c>
      <c r="I50" s="22" t="s">
        <v>9</v>
      </c>
      <c r="J50" s="255">
        <v>10</v>
      </c>
      <c r="K50" s="208" t="s">
        <v>9</v>
      </c>
      <c r="L50" s="399"/>
      <c r="M50" s="448"/>
    </row>
    <row r="51" spans="1:13" ht="24" customHeight="1">
      <c r="A51" s="399"/>
      <c r="B51" s="21"/>
      <c r="C51" s="407"/>
      <c r="D51" s="21">
        <v>2020</v>
      </c>
      <c r="E51" s="131">
        <f>J51</f>
        <v>25</v>
      </c>
      <c r="F51" s="22" t="s">
        <v>9</v>
      </c>
      <c r="G51" s="22" t="s">
        <v>9</v>
      </c>
      <c r="H51" s="22" t="s">
        <v>9</v>
      </c>
      <c r="I51" s="22" t="s">
        <v>9</v>
      </c>
      <c r="J51" s="255">
        <v>25</v>
      </c>
      <c r="K51" s="208" t="s">
        <v>9</v>
      </c>
      <c r="L51" s="399"/>
      <c r="M51" s="448"/>
    </row>
    <row r="52" spans="1:13" ht="21.75" customHeight="1">
      <c r="A52" s="399"/>
      <c r="B52" s="21"/>
      <c r="C52" s="407"/>
      <c r="D52" s="21">
        <v>2021</v>
      </c>
      <c r="E52" s="22">
        <f>J52</f>
        <v>10</v>
      </c>
      <c r="F52" s="22" t="s">
        <v>9</v>
      </c>
      <c r="G52" s="22" t="s">
        <v>9</v>
      </c>
      <c r="H52" s="22" t="s">
        <v>9</v>
      </c>
      <c r="I52" s="22" t="s">
        <v>9</v>
      </c>
      <c r="J52" s="255">
        <v>10</v>
      </c>
      <c r="K52" s="208" t="s">
        <v>9</v>
      </c>
      <c r="L52" s="399"/>
      <c r="M52" s="448"/>
    </row>
    <row r="53" spans="1:13" ht="23.25" customHeight="1">
      <c r="A53" s="399"/>
      <c r="B53" s="24"/>
      <c r="C53" s="407"/>
      <c r="D53" s="21">
        <v>2022</v>
      </c>
      <c r="E53" s="22">
        <f>J53</f>
        <v>0</v>
      </c>
      <c r="F53" s="22" t="s">
        <v>9</v>
      </c>
      <c r="G53" s="145" t="s">
        <v>9</v>
      </c>
      <c r="H53" s="145" t="s">
        <v>9</v>
      </c>
      <c r="I53" s="145" t="s">
        <v>9</v>
      </c>
      <c r="J53" s="168">
        <v>0</v>
      </c>
      <c r="K53" s="12" t="s">
        <v>9</v>
      </c>
      <c r="L53" s="399"/>
      <c r="M53" s="448"/>
    </row>
    <row r="54" spans="1:13" ht="23.25" customHeight="1">
      <c r="A54" s="400"/>
      <c r="B54" s="147"/>
      <c r="C54" s="409"/>
      <c r="D54" s="144">
        <v>2023</v>
      </c>
      <c r="E54" s="145">
        <v>0</v>
      </c>
      <c r="F54" s="145" t="s">
        <v>9</v>
      </c>
      <c r="G54" s="145" t="s">
        <v>9</v>
      </c>
      <c r="H54" s="145" t="s">
        <v>9</v>
      </c>
      <c r="I54" s="145" t="s">
        <v>9</v>
      </c>
      <c r="J54" s="168">
        <v>0</v>
      </c>
      <c r="K54" s="12"/>
      <c r="L54" s="400"/>
      <c r="M54" s="449"/>
    </row>
    <row r="55" spans="1:13" ht="24.75" customHeight="1">
      <c r="A55" s="398" t="s">
        <v>31</v>
      </c>
      <c r="B55" s="404" t="s">
        <v>68</v>
      </c>
      <c r="C55" s="405"/>
      <c r="D55" s="25">
        <v>2017</v>
      </c>
      <c r="E55" s="22" t="s">
        <v>9</v>
      </c>
      <c r="F55" s="22" t="s">
        <v>9</v>
      </c>
      <c r="G55" s="22" t="s">
        <v>9</v>
      </c>
      <c r="H55" s="22" t="s">
        <v>9</v>
      </c>
      <c r="I55" s="22" t="s">
        <v>9</v>
      </c>
      <c r="J55" s="207" t="s">
        <v>9</v>
      </c>
      <c r="K55" s="25" t="s">
        <v>9</v>
      </c>
      <c r="L55" s="20"/>
      <c r="M55" s="398" t="s">
        <v>67</v>
      </c>
    </row>
    <row r="56" spans="1:13" ht="42.75" customHeight="1">
      <c r="A56" s="399"/>
      <c r="B56" s="406"/>
      <c r="C56" s="407"/>
      <c r="D56" s="25">
        <v>2018</v>
      </c>
      <c r="E56" s="22">
        <v>15</v>
      </c>
      <c r="F56" s="22" t="s">
        <v>9</v>
      </c>
      <c r="G56" s="22">
        <v>15</v>
      </c>
      <c r="H56" s="22" t="s">
        <v>9</v>
      </c>
      <c r="I56" s="22">
        <v>15</v>
      </c>
      <c r="J56" s="168" t="s">
        <v>9</v>
      </c>
      <c r="K56" s="25" t="s">
        <v>9</v>
      </c>
      <c r="L56" s="152" t="s">
        <v>69</v>
      </c>
      <c r="M56" s="399"/>
    </row>
    <row r="57" spans="1:13" ht="24" customHeight="1">
      <c r="A57" s="399"/>
      <c r="B57" s="406"/>
      <c r="C57" s="407"/>
      <c r="D57" s="25">
        <v>2019</v>
      </c>
      <c r="E57" s="22">
        <v>45</v>
      </c>
      <c r="F57" s="22" t="s">
        <v>9</v>
      </c>
      <c r="G57" s="22">
        <v>45</v>
      </c>
      <c r="H57" s="22" t="s">
        <v>9</v>
      </c>
      <c r="I57" s="22">
        <v>45</v>
      </c>
      <c r="J57" s="207" t="s">
        <v>9</v>
      </c>
      <c r="K57" s="25" t="s">
        <v>9</v>
      </c>
      <c r="L57" s="398" t="s">
        <v>17</v>
      </c>
      <c r="M57" s="399"/>
    </row>
    <row r="58" spans="1:13" ht="18.75" customHeight="1">
      <c r="A58" s="399"/>
      <c r="B58" s="406"/>
      <c r="C58" s="407"/>
      <c r="D58" s="25">
        <v>2020</v>
      </c>
      <c r="E58" s="22" t="s">
        <v>9</v>
      </c>
      <c r="F58" s="22" t="s">
        <v>9</v>
      </c>
      <c r="G58" s="22" t="s">
        <v>9</v>
      </c>
      <c r="H58" s="22" t="s">
        <v>9</v>
      </c>
      <c r="I58" s="22" t="s">
        <v>9</v>
      </c>
      <c r="J58" s="207" t="s">
        <v>9</v>
      </c>
      <c r="K58" s="25" t="s">
        <v>9</v>
      </c>
      <c r="L58" s="399"/>
      <c r="M58" s="399"/>
    </row>
    <row r="59" spans="1:13" ht="21" customHeight="1">
      <c r="A59" s="399"/>
      <c r="B59" s="406"/>
      <c r="C59" s="407"/>
      <c r="D59" s="25">
        <v>2021</v>
      </c>
      <c r="E59" s="22" t="s">
        <v>9</v>
      </c>
      <c r="F59" s="22" t="s">
        <v>9</v>
      </c>
      <c r="G59" s="22" t="s">
        <v>9</v>
      </c>
      <c r="H59" s="22" t="s">
        <v>9</v>
      </c>
      <c r="I59" s="22" t="s">
        <v>9</v>
      </c>
      <c r="J59" s="168" t="s">
        <v>9</v>
      </c>
      <c r="K59" s="22" t="s">
        <v>9</v>
      </c>
      <c r="L59" s="399"/>
      <c r="M59" s="399"/>
    </row>
    <row r="60" spans="1:13" ht="22.5" customHeight="1">
      <c r="A60" s="399"/>
      <c r="B60" s="406"/>
      <c r="C60" s="407"/>
      <c r="D60" s="25">
        <v>2022</v>
      </c>
      <c r="E60" s="22" t="s">
        <v>9</v>
      </c>
      <c r="F60" s="145" t="s">
        <v>9</v>
      </c>
      <c r="G60" s="145" t="s">
        <v>9</v>
      </c>
      <c r="H60" s="145" t="s">
        <v>9</v>
      </c>
      <c r="I60" s="145" t="s">
        <v>9</v>
      </c>
      <c r="J60" s="168" t="s">
        <v>9</v>
      </c>
      <c r="K60" s="145" t="s">
        <v>9</v>
      </c>
      <c r="L60" s="399"/>
      <c r="M60" s="399"/>
    </row>
    <row r="61" spans="1:13" ht="22.5" customHeight="1">
      <c r="A61" s="400"/>
      <c r="B61" s="408"/>
      <c r="C61" s="409"/>
      <c r="D61" s="149">
        <v>2023</v>
      </c>
      <c r="E61" s="145" t="s">
        <v>9</v>
      </c>
      <c r="F61" s="145" t="s">
        <v>9</v>
      </c>
      <c r="G61" s="145" t="s">
        <v>9</v>
      </c>
      <c r="H61" s="145" t="s">
        <v>9</v>
      </c>
      <c r="I61" s="145" t="s">
        <v>9</v>
      </c>
      <c r="J61" s="168" t="s">
        <v>9</v>
      </c>
      <c r="K61" s="145" t="s">
        <v>9</v>
      </c>
      <c r="L61" s="400"/>
      <c r="M61" s="400"/>
    </row>
    <row r="62" spans="1:13" ht="22.5" customHeight="1">
      <c r="A62" s="398" t="s">
        <v>33</v>
      </c>
      <c r="B62" s="404" t="s">
        <v>70</v>
      </c>
      <c r="C62" s="405"/>
      <c r="D62" s="21">
        <v>2017</v>
      </c>
      <c r="E62" s="21" t="s">
        <v>9</v>
      </c>
      <c r="F62" s="21" t="s">
        <v>9</v>
      </c>
      <c r="G62" s="22" t="s">
        <v>9</v>
      </c>
      <c r="H62" s="22" t="s">
        <v>9</v>
      </c>
      <c r="I62" s="21" t="s">
        <v>9</v>
      </c>
      <c r="J62" s="51" t="s">
        <v>9</v>
      </c>
      <c r="K62" s="21" t="s">
        <v>9</v>
      </c>
      <c r="L62" s="398" t="s">
        <v>17</v>
      </c>
      <c r="M62" s="398" t="s">
        <v>71</v>
      </c>
    </row>
    <row r="63" spans="1:13" ht="23.25" customHeight="1">
      <c r="A63" s="399"/>
      <c r="B63" s="406"/>
      <c r="C63" s="407"/>
      <c r="D63" s="21">
        <v>2018</v>
      </c>
      <c r="E63" s="21" t="s">
        <v>9</v>
      </c>
      <c r="F63" s="21" t="s">
        <v>9</v>
      </c>
      <c r="G63" s="22" t="s">
        <v>9</v>
      </c>
      <c r="H63" s="22" t="s">
        <v>9</v>
      </c>
      <c r="I63" s="21" t="s">
        <v>9</v>
      </c>
      <c r="J63" s="51" t="s">
        <v>9</v>
      </c>
      <c r="K63" s="21" t="s">
        <v>9</v>
      </c>
      <c r="L63" s="399"/>
      <c r="M63" s="399"/>
    </row>
    <row r="64" spans="1:13" ht="23.25" customHeight="1">
      <c r="A64" s="399"/>
      <c r="B64" s="406"/>
      <c r="C64" s="407"/>
      <c r="D64" s="21">
        <v>2019</v>
      </c>
      <c r="E64" s="21" t="s">
        <v>9</v>
      </c>
      <c r="F64" s="21" t="s">
        <v>9</v>
      </c>
      <c r="G64" s="22" t="s">
        <v>9</v>
      </c>
      <c r="H64" s="22" t="s">
        <v>9</v>
      </c>
      <c r="I64" s="21" t="s">
        <v>9</v>
      </c>
      <c r="J64" s="51" t="s">
        <v>9</v>
      </c>
      <c r="K64" s="21" t="s">
        <v>9</v>
      </c>
      <c r="L64" s="399"/>
      <c r="M64" s="399"/>
    </row>
    <row r="65" spans="1:13" ht="21" customHeight="1">
      <c r="A65" s="399"/>
      <c r="B65" s="406"/>
      <c r="C65" s="407"/>
      <c r="D65" s="21">
        <v>2020</v>
      </c>
      <c r="E65" s="21" t="s">
        <v>9</v>
      </c>
      <c r="F65" s="21" t="s">
        <v>9</v>
      </c>
      <c r="G65" s="22" t="s">
        <v>9</v>
      </c>
      <c r="H65" s="22" t="s">
        <v>9</v>
      </c>
      <c r="I65" s="21" t="s">
        <v>9</v>
      </c>
      <c r="J65" s="51" t="s">
        <v>9</v>
      </c>
      <c r="K65" s="21" t="s">
        <v>9</v>
      </c>
      <c r="L65" s="399"/>
      <c r="M65" s="399"/>
    </row>
    <row r="66" spans="1:13" ht="21" customHeight="1">
      <c r="A66" s="399"/>
      <c r="B66" s="406"/>
      <c r="C66" s="407"/>
      <c r="D66" s="21">
        <v>2021</v>
      </c>
      <c r="E66" s="21" t="s">
        <v>9</v>
      </c>
      <c r="F66" s="21" t="s">
        <v>9</v>
      </c>
      <c r="G66" s="22" t="s">
        <v>9</v>
      </c>
      <c r="H66" s="22" t="s">
        <v>9</v>
      </c>
      <c r="I66" s="21" t="s">
        <v>9</v>
      </c>
      <c r="J66" s="51" t="s">
        <v>9</v>
      </c>
      <c r="K66" s="21" t="s">
        <v>9</v>
      </c>
      <c r="L66" s="399"/>
      <c r="M66" s="399"/>
    </row>
    <row r="67" spans="1:13" ht="21.75" customHeight="1">
      <c r="A67" s="399"/>
      <c r="B67" s="406"/>
      <c r="C67" s="407"/>
      <c r="D67" s="21">
        <v>2022</v>
      </c>
      <c r="E67" s="21" t="s">
        <v>9</v>
      </c>
      <c r="F67" s="144" t="s">
        <v>9</v>
      </c>
      <c r="G67" s="144" t="s">
        <v>9</v>
      </c>
      <c r="H67" s="144" t="s">
        <v>9</v>
      </c>
      <c r="I67" s="144" t="s">
        <v>9</v>
      </c>
      <c r="J67" s="51" t="s">
        <v>9</v>
      </c>
      <c r="K67" s="144" t="s">
        <v>9</v>
      </c>
      <c r="L67" s="399"/>
      <c r="M67" s="399"/>
    </row>
    <row r="68" spans="1:13" ht="21.75" customHeight="1">
      <c r="A68" s="400"/>
      <c r="B68" s="408"/>
      <c r="C68" s="409"/>
      <c r="D68" s="144">
        <v>2023</v>
      </c>
      <c r="E68" s="144" t="s">
        <v>9</v>
      </c>
      <c r="F68" s="144" t="s">
        <v>9</v>
      </c>
      <c r="G68" s="144" t="s">
        <v>9</v>
      </c>
      <c r="H68" s="144" t="s">
        <v>9</v>
      </c>
      <c r="I68" s="144" t="s">
        <v>9</v>
      </c>
      <c r="J68" s="51" t="s">
        <v>9</v>
      </c>
      <c r="K68" s="144" t="s">
        <v>9</v>
      </c>
      <c r="L68" s="400"/>
      <c r="M68" s="400"/>
    </row>
    <row r="69" spans="1:13" ht="19.5" customHeight="1">
      <c r="A69" s="398" t="s">
        <v>35</v>
      </c>
      <c r="B69" s="404" t="s">
        <v>72</v>
      </c>
      <c r="C69" s="405"/>
      <c r="D69" s="21">
        <v>2017</v>
      </c>
      <c r="E69" s="21" t="s">
        <v>9</v>
      </c>
      <c r="F69" s="21" t="s">
        <v>9</v>
      </c>
      <c r="G69" s="22" t="s">
        <v>9</v>
      </c>
      <c r="H69" s="22" t="s">
        <v>9</v>
      </c>
      <c r="I69" s="21" t="s">
        <v>9</v>
      </c>
      <c r="J69" s="51" t="s">
        <v>9</v>
      </c>
      <c r="K69" s="21" t="s">
        <v>9</v>
      </c>
      <c r="L69" s="398" t="s">
        <v>17</v>
      </c>
      <c r="M69" s="398" t="s">
        <v>73</v>
      </c>
    </row>
    <row r="70" spans="1:13" ht="24" customHeight="1">
      <c r="A70" s="399"/>
      <c r="B70" s="406"/>
      <c r="C70" s="407"/>
      <c r="D70" s="21">
        <v>2018</v>
      </c>
      <c r="E70" s="21" t="s">
        <v>9</v>
      </c>
      <c r="F70" s="21" t="s">
        <v>9</v>
      </c>
      <c r="G70" s="22" t="s">
        <v>9</v>
      </c>
      <c r="H70" s="22" t="s">
        <v>9</v>
      </c>
      <c r="I70" s="21" t="s">
        <v>9</v>
      </c>
      <c r="J70" s="51" t="s">
        <v>9</v>
      </c>
      <c r="K70" s="21" t="s">
        <v>9</v>
      </c>
      <c r="L70" s="399"/>
      <c r="M70" s="399"/>
    </row>
    <row r="71" spans="1:13" ht="18.75" customHeight="1">
      <c r="A71" s="399"/>
      <c r="B71" s="406"/>
      <c r="C71" s="407"/>
      <c r="D71" s="21">
        <v>2019</v>
      </c>
      <c r="E71" s="21" t="s">
        <v>9</v>
      </c>
      <c r="F71" s="21" t="s">
        <v>9</v>
      </c>
      <c r="G71" s="22" t="s">
        <v>9</v>
      </c>
      <c r="H71" s="22" t="s">
        <v>9</v>
      </c>
      <c r="I71" s="21" t="s">
        <v>9</v>
      </c>
      <c r="J71" s="51" t="s">
        <v>9</v>
      </c>
      <c r="K71" s="21" t="s">
        <v>9</v>
      </c>
      <c r="L71" s="399"/>
      <c r="M71" s="399"/>
    </row>
    <row r="72" spans="1:13" ht="18.75" customHeight="1">
      <c r="A72" s="399"/>
      <c r="B72" s="406"/>
      <c r="C72" s="407"/>
      <c r="D72" s="21">
        <v>2020</v>
      </c>
      <c r="E72" s="21" t="s">
        <v>9</v>
      </c>
      <c r="F72" s="21" t="s">
        <v>9</v>
      </c>
      <c r="G72" s="22" t="s">
        <v>9</v>
      </c>
      <c r="H72" s="22" t="s">
        <v>9</v>
      </c>
      <c r="I72" s="21" t="s">
        <v>9</v>
      </c>
      <c r="J72" s="51" t="s">
        <v>9</v>
      </c>
      <c r="K72" s="21" t="s">
        <v>9</v>
      </c>
      <c r="L72" s="399"/>
      <c r="M72" s="399"/>
    </row>
    <row r="73" spans="1:13" ht="21.75" customHeight="1">
      <c r="A73" s="399"/>
      <c r="B73" s="406"/>
      <c r="C73" s="407"/>
      <c r="D73" s="21">
        <v>2021</v>
      </c>
      <c r="E73" s="21" t="s">
        <v>9</v>
      </c>
      <c r="F73" s="21" t="s">
        <v>9</v>
      </c>
      <c r="G73" s="22" t="s">
        <v>9</v>
      </c>
      <c r="H73" s="22" t="s">
        <v>9</v>
      </c>
      <c r="I73" s="21" t="s">
        <v>9</v>
      </c>
      <c r="J73" s="51" t="s">
        <v>9</v>
      </c>
      <c r="K73" s="21" t="s">
        <v>9</v>
      </c>
      <c r="L73" s="399"/>
      <c r="M73" s="399"/>
    </row>
    <row r="74" spans="1:13" ht="20.25" customHeight="1">
      <c r="A74" s="399"/>
      <c r="B74" s="406"/>
      <c r="C74" s="407"/>
      <c r="D74" s="21">
        <v>2022</v>
      </c>
      <c r="E74" s="21" t="s">
        <v>9</v>
      </c>
      <c r="F74" s="144" t="s">
        <v>9</v>
      </c>
      <c r="G74" s="144" t="s">
        <v>9</v>
      </c>
      <c r="H74" s="144" t="s">
        <v>9</v>
      </c>
      <c r="I74" s="144" t="s">
        <v>9</v>
      </c>
      <c r="J74" s="51" t="s">
        <v>9</v>
      </c>
      <c r="K74" s="144" t="s">
        <v>9</v>
      </c>
      <c r="L74" s="399"/>
      <c r="M74" s="399"/>
    </row>
    <row r="75" spans="1:13" ht="20.25" customHeight="1">
      <c r="A75" s="400"/>
      <c r="B75" s="408"/>
      <c r="C75" s="409"/>
      <c r="D75" s="144">
        <v>2023</v>
      </c>
      <c r="E75" s="144" t="s">
        <v>9</v>
      </c>
      <c r="F75" s="144" t="s">
        <v>9</v>
      </c>
      <c r="G75" s="144" t="s">
        <v>9</v>
      </c>
      <c r="H75" s="144" t="s">
        <v>9</v>
      </c>
      <c r="I75" s="144" t="s">
        <v>9</v>
      </c>
      <c r="J75" s="51" t="s">
        <v>9</v>
      </c>
      <c r="K75" s="144" t="s">
        <v>9</v>
      </c>
      <c r="L75" s="400"/>
      <c r="M75" s="400"/>
    </row>
    <row r="76" spans="1:13" ht="19.5" customHeight="1">
      <c r="A76" s="398" t="s">
        <v>39</v>
      </c>
      <c r="B76" s="404" t="s">
        <v>74</v>
      </c>
      <c r="C76" s="405"/>
      <c r="D76" s="410">
        <v>2017</v>
      </c>
      <c r="E76" s="410" t="s">
        <v>9</v>
      </c>
      <c r="F76" s="410" t="s">
        <v>9</v>
      </c>
      <c r="G76" s="422" t="s">
        <v>9</v>
      </c>
      <c r="H76" s="422" t="s">
        <v>9</v>
      </c>
      <c r="I76" s="410" t="s">
        <v>9</v>
      </c>
      <c r="J76" s="450" t="s">
        <v>9</v>
      </c>
      <c r="K76" s="410" t="s">
        <v>9</v>
      </c>
      <c r="L76" s="398" t="s">
        <v>17</v>
      </c>
      <c r="M76" s="398" t="s">
        <v>75</v>
      </c>
    </row>
    <row r="77" spans="1:13" ht="7.5" customHeight="1">
      <c r="A77" s="399"/>
      <c r="B77" s="406"/>
      <c r="C77" s="407"/>
      <c r="D77" s="410"/>
      <c r="E77" s="410"/>
      <c r="F77" s="410"/>
      <c r="G77" s="422"/>
      <c r="H77" s="422"/>
      <c r="I77" s="410"/>
      <c r="J77" s="450"/>
      <c r="K77" s="410"/>
      <c r="L77" s="399"/>
      <c r="M77" s="399"/>
    </row>
    <row r="78" spans="1:13" ht="30" customHeight="1">
      <c r="A78" s="399"/>
      <c r="B78" s="406"/>
      <c r="C78" s="407"/>
      <c r="D78" s="21">
        <v>2018</v>
      </c>
      <c r="E78" s="21" t="s">
        <v>9</v>
      </c>
      <c r="F78" s="21" t="s">
        <v>9</v>
      </c>
      <c r="G78" s="22" t="s">
        <v>9</v>
      </c>
      <c r="H78" s="22" t="s">
        <v>9</v>
      </c>
      <c r="I78" s="21" t="s">
        <v>9</v>
      </c>
      <c r="J78" s="51" t="s">
        <v>9</v>
      </c>
      <c r="K78" s="21" t="s">
        <v>9</v>
      </c>
      <c r="L78" s="399"/>
      <c r="M78" s="399"/>
    </row>
    <row r="79" spans="1:13" ht="25.5" customHeight="1">
      <c r="A79" s="399"/>
      <c r="B79" s="406"/>
      <c r="C79" s="407"/>
      <c r="D79" s="21">
        <v>2019</v>
      </c>
      <c r="E79" s="21" t="s">
        <v>9</v>
      </c>
      <c r="F79" s="21" t="s">
        <v>9</v>
      </c>
      <c r="G79" s="22" t="s">
        <v>9</v>
      </c>
      <c r="H79" s="22" t="s">
        <v>9</v>
      </c>
      <c r="I79" s="21" t="s">
        <v>9</v>
      </c>
      <c r="J79" s="51" t="s">
        <v>9</v>
      </c>
      <c r="K79" s="21" t="s">
        <v>9</v>
      </c>
      <c r="L79" s="399"/>
      <c r="M79" s="399"/>
    </row>
    <row r="80" spans="1:13" ht="25.5" customHeight="1">
      <c r="A80" s="399"/>
      <c r="B80" s="406"/>
      <c r="C80" s="407"/>
      <c r="D80" s="21">
        <v>2020</v>
      </c>
      <c r="E80" s="21" t="s">
        <v>9</v>
      </c>
      <c r="F80" s="21" t="s">
        <v>9</v>
      </c>
      <c r="G80" s="22" t="s">
        <v>9</v>
      </c>
      <c r="H80" s="22" t="s">
        <v>9</v>
      </c>
      <c r="I80" s="21" t="s">
        <v>9</v>
      </c>
      <c r="J80" s="51" t="s">
        <v>9</v>
      </c>
      <c r="K80" s="21" t="s">
        <v>9</v>
      </c>
      <c r="L80" s="399"/>
      <c r="M80" s="399"/>
    </row>
    <row r="81" spans="1:13" ht="25.5" customHeight="1">
      <c r="A81" s="399"/>
      <c r="B81" s="406"/>
      <c r="C81" s="407"/>
      <c r="D81" s="12">
        <v>2021</v>
      </c>
      <c r="E81" s="12" t="s">
        <v>9</v>
      </c>
      <c r="F81" s="12" t="s">
        <v>9</v>
      </c>
      <c r="G81" s="12" t="s">
        <v>9</v>
      </c>
      <c r="H81" s="12" t="s">
        <v>9</v>
      </c>
      <c r="I81" s="12" t="s">
        <v>9</v>
      </c>
      <c r="J81" s="208" t="s">
        <v>9</v>
      </c>
      <c r="K81" s="12" t="s">
        <v>9</v>
      </c>
      <c r="L81" s="399"/>
      <c r="M81" s="399"/>
    </row>
    <row r="82" spans="1:13" ht="25.5" customHeight="1">
      <c r="A82" s="399"/>
      <c r="B82" s="406"/>
      <c r="C82" s="407"/>
      <c r="D82" s="12">
        <v>2022</v>
      </c>
      <c r="E82" s="12" t="s">
        <v>9</v>
      </c>
      <c r="F82" s="12" t="s">
        <v>9</v>
      </c>
      <c r="G82" s="12" t="s">
        <v>9</v>
      </c>
      <c r="H82" s="12" t="s">
        <v>9</v>
      </c>
      <c r="I82" s="12" t="s">
        <v>9</v>
      </c>
      <c r="J82" s="208" t="s">
        <v>9</v>
      </c>
      <c r="K82" s="12" t="s">
        <v>9</v>
      </c>
      <c r="L82" s="399"/>
      <c r="M82" s="399"/>
    </row>
    <row r="83" spans="1:13" ht="25.5" customHeight="1">
      <c r="A83" s="400"/>
      <c r="B83" s="408"/>
      <c r="C83" s="409"/>
      <c r="D83" s="12">
        <v>2023</v>
      </c>
      <c r="E83" s="12" t="s">
        <v>9</v>
      </c>
      <c r="F83" s="12" t="s">
        <v>9</v>
      </c>
      <c r="G83" s="12" t="s">
        <v>9</v>
      </c>
      <c r="H83" s="12" t="s">
        <v>9</v>
      </c>
      <c r="I83" s="12" t="s">
        <v>9</v>
      </c>
      <c r="J83" s="208" t="s">
        <v>9</v>
      </c>
      <c r="K83" s="12" t="s">
        <v>9</v>
      </c>
      <c r="L83" s="400"/>
      <c r="M83" s="400"/>
    </row>
    <row r="84" spans="1:13" ht="26.25" customHeight="1">
      <c r="A84" s="398" t="s">
        <v>78</v>
      </c>
      <c r="B84" s="21"/>
      <c r="C84" s="405" t="s">
        <v>76</v>
      </c>
      <c r="D84" s="21">
        <v>2017</v>
      </c>
      <c r="E84" s="21" t="s">
        <v>9</v>
      </c>
      <c r="F84" s="21" t="s">
        <v>9</v>
      </c>
      <c r="G84" s="22" t="s">
        <v>9</v>
      </c>
      <c r="H84" s="22" t="s">
        <v>9</v>
      </c>
      <c r="I84" s="21" t="s">
        <v>9</v>
      </c>
      <c r="J84" s="51" t="s">
        <v>9</v>
      </c>
      <c r="K84" s="21" t="s">
        <v>9</v>
      </c>
      <c r="L84" s="398" t="s">
        <v>17</v>
      </c>
      <c r="M84" s="398" t="s">
        <v>77</v>
      </c>
    </row>
    <row r="85" spans="1:13" ht="24.75" customHeight="1">
      <c r="A85" s="399"/>
      <c r="B85" s="21"/>
      <c r="C85" s="407"/>
      <c r="D85" s="21">
        <v>2018</v>
      </c>
      <c r="E85" s="21" t="s">
        <v>9</v>
      </c>
      <c r="F85" s="21" t="s">
        <v>9</v>
      </c>
      <c r="G85" s="22" t="s">
        <v>9</v>
      </c>
      <c r="H85" s="22" t="s">
        <v>9</v>
      </c>
      <c r="I85" s="21" t="s">
        <v>9</v>
      </c>
      <c r="J85" s="51" t="s">
        <v>9</v>
      </c>
      <c r="K85" s="21" t="s">
        <v>9</v>
      </c>
      <c r="L85" s="399"/>
      <c r="M85" s="399"/>
    </row>
    <row r="86" spans="1:13" ht="27" customHeight="1">
      <c r="A86" s="399"/>
      <c r="B86" s="21"/>
      <c r="C86" s="407"/>
      <c r="D86" s="21">
        <v>2019</v>
      </c>
      <c r="E86" s="21" t="s">
        <v>9</v>
      </c>
      <c r="F86" s="21" t="s">
        <v>9</v>
      </c>
      <c r="G86" s="22" t="s">
        <v>9</v>
      </c>
      <c r="H86" s="22" t="s">
        <v>9</v>
      </c>
      <c r="I86" s="21" t="s">
        <v>9</v>
      </c>
      <c r="J86" s="51" t="s">
        <v>9</v>
      </c>
      <c r="K86" s="21" t="s">
        <v>9</v>
      </c>
      <c r="L86" s="399"/>
      <c r="M86" s="399"/>
    </row>
    <row r="87" spans="1:13" ht="27" customHeight="1">
      <c r="A87" s="399"/>
      <c r="B87" s="23"/>
      <c r="C87" s="407"/>
      <c r="D87" s="23">
        <v>2020</v>
      </c>
      <c r="E87" s="132">
        <f>J87</f>
        <v>5</v>
      </c>
      <c r="F87" s="5" t="s">
        <v>9</v>
      </c>
      <c r="G87" s="5" t="s">
        <v>9</v>
      </c>
      <c r="H87" s="5" t="s">
        <v>9</v>
      </c>
      <c r="I87" s="5" t="s">
        <v>9</v>
      </c>
      <c r="J87" s="177">
        <v>5</v>
      </c>
      <c r="K87" s="23" t="s">
        <v>9</v>
      </c>
      <c r="L87" s="399"/>
      <c r="M87" s="399"/>
    </row>
    <row r="88" spans="1:13" ht="27" customHeight="1">
      <c r="A88" s="399"/>
      <c r="B88" s="23"/>
      <c r="C88" s="407"/>
      <c r="D88" s="12">
        <v>2021</v>
      </c>
      <c r="E88" s="33">
        <f>J88</f>
        <v>5</v>
      </c>
      <c r="F88" s="33" t="s">
        <v>9</v>
      </c>
      <c r="G88" s="33" t="s">
        <v>9</v>
      </c>
      <c r="H88" s="33" t="s">
        <v>9</v>
      </c>
      <c r="I88" s="33" t="s">
        <v>9</v>
      </c>
      <c r="J88" s="209">
        <v>5</v>
      </c>
      <c r="K88" s="12" t="s">
        <v>9</v>
      </c>
      <c r="L88" s="399"/>
      <c r="M88" s="399"/>
    </row>
    <row r="89" spans="1:13" ht="27" customHeight="1">
      <c r="A89" s="399"/>
      <c r="B89" s="24"/>
      <c r="C89" s="407"/>
      <c r="D89" s="12">
        <v>2022</v>
      </c>
      <c r="E89" s="33">
        <f>J89</f>
        <v>0</v>
      </c>
      <c r="F89" s="33" t="s">
        <v>9</v>
      </c>
      <c r="G89" s="33" t="s">
        <v>9</v>
      </c>
      <c r="H89" s="33" t="s">
        <v>9</v>
      </c>
      <c r="I89" s="33" t="s">
        <v>9</v>
      </c>
      <c r="J89" s="209">
        <v>0</v>
      </c>
      <c r="K89" s="12" t="s">
        <v>9</v>
      </c>
      <c r="L89" s="399"/>
      <c r="M89" s="399"/>
    </row>
    <row r="90" spans="1:13" ht="27" customHeight="1">
      <c r="A90" s="400"/>
      <c r="B90" s="147"/>
      <c r="C90" s="409"/>
      <c r="D90" s="12">
        <v>2023</v>
      </c>
      <c r="E90" s="33">
        <v>0</v>
      </c>
      <c r="F90" s="33" t="s">
        <v>9</v>
      </c>
      <c r="G90" s="33" t="s">
        <v>9</v>
      </c>
      <c r="H90" s="33" t="s">
        <v>9</v>
      </c>
      <c r="I90" s="33" t="s">
        <v>9</v>
      </c>
      <c r="J90" s="209">
        <v>0</v>
      </c>
      <c r="K90" s="12" t="s">
        <v>9</v>
      </c>
      <c r="L90" s="400"/>
      <c r="M90" s="400"/>
    </row>
    <row r="91" spans="1:13" ht="22.5" customHeight="1">
      <c r="A91" s="398" t="s">
        <v>80</v>
      </c>
      <c r="B91" s="404" t="s">
        <v>124</v>
      </c>
      <c r="C91" s="405"/>
      <c r="D91" s="21">
        <v>2017</v>
      </c>
      <c r="E91" s="21" t="s">
        <v>9</v>
      </c>
      <c r="F91" s="21" t="s">
        <v>9</v>
      </c>
      <c r="G91" s="22" t="s">
        <v>9</v>
      </c>
      <c r="H91" s="22" t="s">
        <v>9</v>
      </c>
      <c r="I91" s="21" t="s">
        <v>9</v>
      </c>
      <c r="J91" s="51" t="s">
        <v>9</v>
      </c>
      <c r="K91" s="21" t="s">
        <v>9</v>
      </c>
      <c r="L91" s="398" t="s">
        <v>79</v>
      </c>
      <c r="M91" s="398" t="s">
        <v>180</v>
      </c>
    </row>
    <row r="92" spans="1:13" ht="24" customHeight="1">
      <c r="A92" s="399"/>
      <c r="B92" s="406"/>
      <c r="C92" s="407"/>
      <c r="D92" s="21">
        <v>2018</v>
      </c>
      <c r="E92" s="21" t="s">
        <v>9</v>
      </c>
      <c r="F92" s="21" t="s">
        <v>9</v>
      </c>
      <c r="G92" s="22" t="s">
        <v>9</v>
      </c>
      <c r="H92" s="22" t="s">
        <v>9</v>
      </c>
      <c r="I92" s="21" t="s">
        <v>9</v>
      </c>
      <c r="J92" s="51" t="s">
        <v>9</v>
      </c>
      <c r="K92" s="21" t="s">
        <v>9</v>
      </c>
      <c r="L92" s="399"/>
      <c r="M92" s="399"/>
    </row>
    <row r="93" spans="1:13" ht="24.75" customHeight="1">
      <c r="A93" s="399"/>
      <c r="B93" s="406"/>
      <c r="C93" s="407"/>
      <c r="D93" s="21">
        <v>2019</v>
      </c>
      <c r="E93" s="21" t="s">
        <v>9</v>
      </c>
      <c r="F93" s="21" t="s">
        <v>9</v>
      </c>
      <c r="G93" s="22" t="s">
        <v>9</v>
      </c>
      <c r="H93" s="22" t="s">
        <v>9</v>
      </c>
      <c r="I93" s="21" t="s">
        <v>9</v>
      </c>
      <c r="J93" s="51" t="s">
        <v>9</v>
      </c>
      <c r="K93" s="21" t="s">
        <v>9</v>
      </c>
      <c r="L93" s="399"/>
      <c r="M93" s="399"/>
    </row>
    <row r="94" spans="1:13" ht="23.25" customHeight="1">
      <c r="A94" s="399"/>
      <c r="B94" s="406"/>
      <c r="C94" s="407"/>
      <c r="D94" s="21">
        <v>2020</v>
      </c>
      <c r="E94" s="21" t="s">
        <v>9</v>
      </c>
      <c r="F94" s="21" t="s">
        <v>9</v>
      </c>
      <c r="G94" s="22" t="s">
        <v>9</v>
      </c>
      <c r="H94" s="22" t="s">
        <v>9</v>
      </c>
      <c r="I94" s="21" t="s">
        <v>9</v>
      </c>
      <c r="J94" s="51" t="s">
        <v>9</v>
      </c>
      <c r="K94" s="21" t="s">
        <v>9</v>
      </c>
      <c r="L94" s="399"/>
      <c r="M94" s="399"/>
    </row>
    <row r="95" spans="1:13" ht="25.5" customHeight="1">
      <c r="A95" s="399"/>
      <c r="B95" s="406"/>
      <c r="C95" s="407"/>
      <c r="D95" s="21">
        <v>2021</v>
      </c>
      <c r="E95" s="21" t="s">
        <v>9</v>
      </c>
      <c r="F95" s="21" t="s">
        <v>9</v>
      </c>
      <c r="G95" s="21" t="s">
        <v>9</v>
      </c>
      <c r="H95" s="21" t="s">
        <v>9</v>
      </c>
      <c r="I95" s="21" t="s">
        <v>9</v>
      </c>
      <c r="J95" s="51" t="s">
        <v>9</v>
      </c>
      <c r="K95" s="21" t="s">
        <v>9</v>
      </c>
      <c r="L95" s="399"/>
      <c r="M95" s="399"/>
    </row>
    <row r="96" spans="1:13" ht="23.25" customHeight="1">
      <c r="A96" s="399"/>
      <c r="B96" s="406"/>
      <c r="C96" s="407"/>
      <c r="D96" s="21">
        <v>2022</v>
      </c>
      <c r="E96" s="21" t="s">
        <v>9</v>
      </c>
      <c r="F96" s="21" t="s">
        <v>9</v>
      </c>
      <c r="G96" s="21" t="s">
        <v>9</v>
      </c>
      <c r="H96" s="21" t="s">
        <v>9</v>
      </c>
      <c r="I96" s="21" t="s">
        <v>9</v>
      </c>
      <c r="J96" s="51" t="s">
        <v>9</v>
      </c>
      <c r="K96" s="21" t="s">
        <v>9</v>
      </c>
      <c r="L96" s="399"/>
      <c r="M96" s="399"/>
    </row>
    <row r="97" spans="1:13" ht="23.25" customHeight="1">
      <c r="A97" s="400"/>
      <c r="B97" s="408"/>
      <c r="C97" s="409"/>
      <c r="D97" s="144">
        <v>2023</v>
      </c>
      <c r="E97" s="144" t="s">
        <v>9</v>
      </c>
      <c r="F97" s="144" t="s">
        <v>9</v>
      </c>
      <c r="G97" s="144" t="s">
        <v>9</v>
      </c>
      <c r="H97" s="144" t="s">
        <v>9</v>
      </c>
      <c r="I97" s="144" t="s">
        <v>9</v>
      </c>
      <c r="J97" s="51" t="s">
        <v>9</v>
      </c>
      <c r="K97" s="144" t="s">
        <v>9</v>
      </c>
      <c r="L97" s="400"/>
      <c r="M97" s="400"/>
    </row>
    <row r="98" spans="1:13" ht="27.75" customHeight="1">
      <c r="A98" s="398" t="s">
        <v>83</v>
      </c>
      <c r="B98" s="21"/>
      <c r="C98" s="405" t="s">
        <v>81</v>
      </c>
      <c r="D98" s="21">
        <v>2017</v>
      </c>
      <c r="E98" s="21" t="s">
        <v>9</v>
      </c>
      <c r="F98" s="21" t="s">
        <v>9</v>
      </c>
      <c r="G98" s="22" t="s">
        <v>9</v>
      </c>
      <c r="H98" s="22" t="s">
        <v>9</v>
      </c>
      <c r="I98" s="21" t="s">
        <v>9</v>
      </c>
      <c r="J98" s="51" t="s">
        <v>9</v>
      </c>
      <c r="K98" s="21" t="s">
        <v>9</v>
      </c>
      <c r="L98" s="398" t="s">
        <v>82</v>
      </c>
      <c r="M98" s="398" t="s">
        <v>125</v>
      </c>
    </row>
    <row r="99" spans="1:13" ht="30" customHeight="1">
      <c r="A99" s="399"/>
      <c r="B99" s="21"/>
      <c r="C99" s="407"/>
      <c r="D99" s="21">
        <v>2018</v>
      </c>
      <c r="E99" s="21" t="s">
        <v>9</v>
      </c>
      <c r="F99" s="21" t="s">
        <v>9</v>
      </c>
      <c r="G99" s="22" t="s">
        <v>9</v>
      </c>
      <c r="H99" s="22" t="s">
        <v>9</v>
      </c>
      <c r="I99" s="21" t="s">
        <v>9</v>
      </c>
      <c r="J99" s="51" t="s">
        <v>9</v>
      </c>
      <c r="K99" s="21" t="s">
        <v>9</v>
      </c>
      <c r="L99" s="399"/>
      <c r="M99" s="399"/>
    </row>
    <row r="100" spans="1:13" ht="29.25" customHeight="1">
      <c r="A100" s="399"/>
      <c r="B100" s="21"/>
      <c r="C100" s="407"/>
      <c r="D100" s="21">
        <v>2019</v>
      </c>
      <c r="E100" s="21" t="s">
        <v>9</v>
      </c>
      <c r="F100" s="21" t="s">
        <v>9</v>
      </c>
      <c r="G100" s="22" t="s">
        <v>9</v>
      </c>
      <c r="H100" s="22" t="s">
        <v>9</v>
      </c>
      <c r="I100" s="21" t="s">
        <v>9</v>
      </c>
      <c r="J100" s="51" t="s">
        <v>9</v>
      </c>
      <c r="K100" s="21" t="s">
        <v>9</v>
      </c>
      <c r="L100" s="399"/>
      <c r="M100" s="399"/>
    </row>
    <row r="101" spans="1:13" ht="30" customHeight="1">
      <c r="A101" s="399"/>
      <c r="B101" s="23"/>
      <c r="C101" s="407"/>
      <c r="D101" s="23">
        <v>2020</v>
      </c>
      <c r="E101" s="23" t="s">
        <v>9</v>
      </c>
      <c r="F101" s="23" t="s">
        <v>9</v>
      </c>
      <c r="G101" s="5" t="s">
        <v>9</v>
      </c>
      <c r="H101" s="5" t="s">
        <v>9</v>
      </c>
      <c r="I101" s="23" t="s">
        <v>9</v>
      </c>
      <c r="J101" s="210" t="s">
        <v>9</v>
      </c>
      <c r="K101" s="23" t="s">
        <v>9</v>
      </c>
      <c r="L101" s="399"/>
      <c r="M101" s="399"/>
    </row>
    <row r="102" spans="1:13" ht="27" customHeight="1">
      <c r="A102" s="399"/>
      <c r="B102" s="24"/>
      <c r="C102" s="407"/>
      <c r="D102" s="23">
        <v>2022</v>
      </c>
      <c r="E102" s="23" t="s">
        <v>9</v>
      </c>
      <c r="F102" s="146" t="s">
        <v>9</v>
      </c>
      <c r="G102" s="146" t="s">
        <v>9</v>
      </c>
      <c r="H102" s="146" t="s">
        <v>9</v>
      </c>
      <c r="I102" s="146" t="s">
        <v>9</v>
      </c>
      <c r="J102" s="210" t="s">
        <v>9</v>
      </c>
      <c r="K102" s="146" t="s">
        <v>9</v>
      </c>
      <c r="L102" s="399"/>
      <c r="M102" s="399"/>
    </row>
    <row r="103" spans="1:13" ht="27" customHeight="1">
      <c r="A103" s="400"/>
      <c r="B103" s="147"/>
      <c r="C103" s="409"/>
      <c r="D103" s="146">
        <v>2023</v>
      </c>
      <c r="E103" s="146" t="s">
        <v>9</v>
      </c>
      <c r="F103" s="146" t="s">
        <v>9</v>
      </c>
      <c r="G103" s="146" t="s">
        <v>9</v>
      </c>
      <c r="H103" s="146" t="s">
        <v>9</v>
      </c>
      <c r="I103" s="146" t="s">
        <v>9</v>
      </c>
      <c r="J103" s="210" t="s">
        <v>9</v>
      </c>
      <c r="K103" s="146" t="s">
        <v>9</v>
      </c>
      <c r="L103" s="400"/>
      <c r="M103" s="400"/>
    </row>
    <row r="104" spans="1:13" ht="21.75" customHeight="1">
      <c r="A104" s="398" t="s">
        <v>86</v>
      </c>
      <c r="B104" s="404" t="s">
        <v>84</v>
      </c>
      <c r="C104" s="405"/>
      <c r="D104" s="21">
        <v>2017</v>
      </c>
      <c r="E104" s="22">
        <f>J104</f>
        <v>3</v>
      </c>
      <c r="F104" s="22" t="s">
        <v>9</v>
      </c>
      <c r="G104" s="22" t="s">
        <v>9</v>
      </c>
      <c r="H104" s="22" t="s">
        <v>9</v>
      </c>
      <c r="I104" s="22" t="s">
        <v>9</v>
      </c>
      <c r="J104" s="168">
        <v>3</v>
      </c>
      <c r="K104" s="21" t="s">
        <v>9</v>
      </c>
      <c r="L104" s="398" t="s">
        <v>17</v>
      </c>
      <c r="M104" s="398" t="s">
        <v>85</v>
      </c>
    </row>
    <row r="105" spans="1:13" ht="21.75" customHeight="1">
      <c r="A105" s="399"/>
      <c r="B105" s="406"/>
      <c r="C105" s="407"/>
      <c r="D105" s="21">
        <v>2018</v>
      </c>
      <c r="E105" s="22">
        <v>8.6</v>
      </c>
      <c r="F105" s="22" t="s">
        <v>9</v>
      </c>
      <c r="G105" s="22" t="s">
        <v>9</v>
      </c>
      <c r="H105" s="22" t="s">
        <v>9</v>
      </c>
      <c r="I105" s="22" t="s">
        <v>9</v>
      </c>
      <c r="J105" s="168">
        <v>8.6</v>
      </c>
      <c r="K105" s="21" t="s">
        <v>9</v>
      </c>
      <c r="L105" s="399"/>
      <c r="M105" s="399"/>
    </row>
    <row r="106" spans="1:13" ht="23.25" customHeight="1">
      <c r="A106" s="399"/>
      <c r="B106" s="406"/>
      <c r="C106" s="407"/>
      <c r="D106" s="21">
        <v>2019</v>
      </c>
      <c r="E106" s="22">
        <v>10</v>
      </c>
      <c r="F106" s="22" t="s">
        <v>9</v>
      </c>
      <c r="G106" s="22" t="s">
        <v>9</v>
      </c>
      <c r="H106" s="22" t="s">
        <v>9</v>
      </c>
      <c r="I106" s="22" t="s">
        <v>9</v>
      </c>
      <c r="J106" s="168">
        <v>10</v>
      </c>
      <c r="K106" s="21" t="s">
        <v>9</v>
      </c>
      <c r="L106" s="399"/>
      <c r="M106" s="399"/>
    </row>
    <row r="107" spans="1:13" ht="21.75" customHeight="1">
      <c r="A107" s="399"/>
      <c r="B107" s="406"/>
      <c r="C107" s="407"/>
      <c r="D107" s="21">
        <v>2020</v>
      </c>
      <c r="E107" s="131">
        <f>J107</f>
        <v>0</v>
      </c>
      <c r="F107" s="22" t="s">
        <v>9</v>
      </c>
      <c r="G107" s="22" t="s">
        <v>9</v>
      </c>
      <c r="H107" s="22" t="s">
        <v>9</v>
      </c>
      <c r="I107" s="22" t="s">
        <v>9</v>
      </c>
      <c r="J107" s="168">
        <v>0</v>
      </c>
      <c r="K107" s="21" t="s">
        <v>9</v>
      </c>
      <c r="L107" s="399"/>
      <c r="M107" s="399"/>
    </row>
    <row r="108" spans="1:13" ht="21" customHeight="1">
      <c r="A108" s="399"/>
      <c r="B108" s="406"/>
      <c r="C108" s="407"/>
      <c r="D108" s="21">
        <v>2021</v>
      </c>
      <c r="E108" s="22">
        <f>J108</f>
        <v>10</v>
      </c>
      <c r="F108" s="22" t="s">
        <v>9</v>
      </c>
      <c r="G108" s="22" t="s">
        <v>9</v>
      </c>
      <c r="H108" s="22" t="s">
        <v>9</v>
      </c>
      <c r="I108" s="22" t="s">
        <v>9</v>
      </c>
      <c r="J108" s="255">
        <v>10</v>
      </c>
      <c r="K108" s="21" t="s">
        <v>9</v>
      </c>
      <c r="L108" s="399"/>
      <c r="M108" s="399"/>
    </row>
    <row r="109" spans="1:13" ht="23.25" customHeight="1">
      <c r="A109" s="399"/>
      <c r="B109" s="406"/>
      <c r="C109" s="407"/>
      <c r="D109" s="21">
        <v>2022</v>
      </c>
      <c r="E109" s="22">
        <f>J109</f>
        <v>0</v>
      </c>
      <c r="F109" s="22" t="s">
        <v>9</v>
      </c>
      <c r="G109" s="145" t="s">
        <v>9</v>
      </c>
      <c r="H109" s="145" t="s">
        <v>9</v>
      </c>
      <c r="I109" s="145" t="s">
        <v>9</v>
      </c>
      <c r="J109" s="168">
        <v>0</v>
      </c>
      <c r="K109" s="21" t="s">
        <v>9</v>
      </c>
      <c r="L109" s="399"/>
      <c r="M109" s="399"/>
    </row>
    <row r="110" spans="1:13" ht="23.25" customHeight="1">
      <c r="A110" s="400"/>
      <c r="B110" s="408"/>
      <c r="C110" s="409"/>
      <c r="D110" s="146">
        <v>2023</v>
      </c>
      <c r="E110" s="145">
        <v>0</v>
      </c>
      <c r="F110" s="145" t="s">
        <v>9</v>
      </c>
      <c r="G110" s="145" t="s">
        <v>9</v>
      </c>
      <c r="H110" s="145" t="s">
        <v>9</v>
      </c>
      <c r="I110" s="145" t="s">
        <v>9</v>
      </c>
      <c r="J110" s="168">
        <v>0</v>
      </c>
      <c r="K110" s="144" t="s">
        <v>9</v>
      </c>
      <c r="L110" s="400"/>
      <c r="M110" s="400"/>
    </row>
    <row r="111" spans="1:13" ht="20.25" customHeight="1">
      <c r="A111" s="398" t="s">
        <v>89</v>
      </c>
      <c r="B111" s="404" t="s">
        <v>87</v>
      </c>
      <c r="C111" s="405"/>
      <c r="D111" s="146">
        <v>2017</v>
      </c>
      <c r="E111" s="145" t="s">
        <v>9</v>
      </c>
      <c r="F111" s="145" t="s">
        <v>9</v>
      </c>
      <c r="G111" s="145" t="s">
        <v>9</v>
      </c>
      <c r="H111" s="145" t="s">
        <v>9</v>
      </c>
      <c r="I111" s="145" t="s">
        <v>9</v>
      </c>
      <c r="J111" s="168" t="s">
        <v>9</v>
      </c>
      <c r="K111" s="144" t="s">
        <v>9</v>
      </c>
      <c r="L111" s="398" t="s">
        <v>17</v>
      </c>
      <c r="M111" s="398" t="s">
        <v>88</v>
      </c>
    </row>
    <row r="112" spans="1:13" ht="21.75" customHeight="1">
      <c r="A112" s="399"/>
      <c r="B112" s="406"/>
      <c r="C112" s="407"/>
      <c r="D112" s="21">
        <v>2018</v>
      </c>
      <c r="E112" s="22" t="s">
        <v>9</v>
      </c>
      <c r="F112" s="22" t="s">
        <v>9</v>
      </c>
      <c r="G112" s="22" t="s">
        <v>9</v>
      </c>
      <c r="H112" s="22" t="s">
        <v>9</v>
      </c>
      <c r="I112" s="22" t="s">
        <v>9</v>
      </c>
      <c r="J112" s="168" t="s">
        <v>9</v>
      </c>
      <c r="K112" s="21" t="s">
        <v>9</v>
      </c>
      <c r="L112" s="399"/>
      <c r="M112" s="399"/>
    </row>
    <row r="113" spans="1:13" ht="21" customHeight="1">
      <c r="A113" s="399"/>
      <c r="B113" s="406"/>
      <c r="C113" s="407"/>
      <c r="D113" s="21">
        <v>2019</v>
      </c>
      <c r="E113" s="22" t="s">
        <v>9</v>
      </c>
      <c r="F113" s="22" t="s">
        <v>9</v>
      </c>
      <c r="G113" s="22" t="s">
        <v>9</v>
      </c>
      <c r="H113" s="22" t="s">
        <v>9</v>
      </c>
      <c r="I113" s="22" t="s">
        <v>9</v>
      </c>
      <c r="J113" s="168" t="s">
        <v>9</v>
      </c>
      <c r="K113" s="21" t="s">
        <v>9</v>
      </c>
      <c r="L113" s="399"/>
      <c r="M113" s="399"/>
    </row>
    <row r="114" spans="1:13" ht="21" customHeight="1">
      <c r="A114" s="399"/>
      <c r="B114" s="406"/>
      <c r="C114" s="407"/>
      <c r="D114" s="21">
        <v>2020</v>
      </c>
      <c r="E114" s="22" t="s">
        <v>9</v>
      </c>
      <c r="F114" s="22" t="s">
        <v>9</v>
      </c>
      <c r="G114" s="22" t="s">
        <v>9</v>
      </c>
      <c r="H114" s="22" t="s">
        <v>9</v>
      </c>
      <c r="I114" s="22" t="s">
        <v>9</v>
      </c>
      <c r="J114" s="168" t="s">
        <v>9</v>
      </c>
      <c r="K114" s="21" t="s">
        <v>9</v>
      </c>
      <c r="L114" s="399"/>
      <c r="M114" s="399"/>
    </row>
    <row r="115" spans="1:13" ht="21" customHeight="1">
      <c r="A115" s="399"/>
      <c r="B115" s="406"/>
      <c r="C115" s="407"/>
      <c r="D115" s="12">
        <v>2021</v>
      </c>
      <c r="E115" s="12" t="s">
        <v>9</v>
      </c>
      <c r="F115" s="12" t="s">
        <v>9</v>
      </c>
      <c r="G115" s="12" t="s">
        <v>9</v>
      </c>
      <c r="H115" s="12" t="s">
        <v>9</v>
      </c>
      <c r="I115" s="12" t="s">
        <v>9</v>
      </c>
      <c r="J115" s="208" t="s">
        <v>9</v>
      </c>
      <c r="K115" s="12" t="s">
        <v>9</v>
      </c>
      <c r="L115" s="399"/>
      <c r="M115" s="399"/>
    </row>
    <row r="116" spans="1:13" ht="21" customHeight="1">
      <c r="A116" s="400"/>
      <c r="B116" s="408"/>
      <c r="C116" s="409"/>
      <c r="D116" s="12">
        <v>2022</v>
      </c>
      <c r="E116" s="12" t="s">
        <v>9</v>
      </c>
      <c r="F116" s="12" t="s">
        <v>9</v>
      </c>
      <c r="G116" s="12" t="s">
        <v>9</v>
      </c>
      <c r="H116" s="12" t="s">
        <v>9</v>
      </c>
      <c r="I116" s="12" t="s">
        <v>9</v>
      </c>
      <c r="J116" s="208" t="s">
        <v>9</v>
      </c>
      <c r="K116" s="12" t="s">
        <v>9</v>
      </c>
      <c r="L116" s="400"/>
      <c r="M116" s="400"/>
    </row>
    <row r="117" spans="1:13" ht="20.25" customHeight="1">
      <c r="A117" s="398" t="s">
        <v>92</v>
      </c>
      <c r="B117" s="404" t="s">
        <v>90</v>
      </c>
      <c r="C117" s="405"/>
      <c r="D117" s="21">
        <v>2017</v>
      </c>
      <c r="E117" s="22">
        <f t="shared" ref="E117:E122" si="0">J117</f>
        <v>3</v>
      </c>
      <c r="F117" s="22" t="s">
        <v>9</v>
      </c>
      <c r="G117" s="22" t="s">
        <v>9</v>
      </c>
      <c r="H117" s="22" t="s">
        <v>9</v>
      </c>
      <c r="I117" s="22" t="s">
        <v>9</v>
      </c>
      <c r="J117" s="168">
        <v>3</v>
      </c>
      <c r="K117" s="21" t="s">
        <v>9</v>
      </c>
      <c r="L117" s="398" t="s">
        <v>17</v>
      </c>
      <c r="M117" s="398" t="s">
        <v>91</v>
      </c>
    </row>
    <row r="118" spans="1:13" ht="26.25" customHeight="1">
      <c r="A118" s="399"/>
      <c r="B118" s="406"/>
      <c r="C118" s="407"/>
      <c r="D118" s="21">
        <v>2018</v>
      </c>
      <c r="E118" s="22">
        <f t="shared" si="0"/>
        <v>3</v>
      </c>
      <c r="F118" s="22" t="s">
        <v>9</v>
      </c>
      <c r="G118" s="22" t="s">
        <v>9</v>
      </c>
      <c r="H118" s="22" t="s">
        <v>9</v>
      </c>
      <c r="I118" s="22" t="s">
        <v>9</v>
      </c>
      <c r="J118" s="168">
        <v>3</v>
      </c>
      <c r="K118" s="21" t="s">
        <v>9</v>
      </c>
      <c r="L118" s="399"/>
      <c r="M118" s="399"/>
    </row>
    <row r="119" spans="1:13" ht="24.75" customHeight="1">
      <c r="A119" s="399"/>
      <c r="B119" s="406"/>
      <c r="C119" s="407"/>
      <c r="D119" s="21">
        <v>2019</v>
      </c>
      <c r="E119" s="22">
        <f t="shared" si="0"/>
        <v>3</v>
      </c>
      <c r="F119" s="22" t="s">
        <v>9</v>
      </c>
      <c r="G119" s="22" t="s">
        <v>9</v>
      </c>
      <c r="H119" s="22" t="s">
        <v>9</v>
      </c>
      <c r="I119" s="21" t="s">
        <v>9</v>
      </c>
      <c r="J119" s="168">
        <v>3</v>
      </c>
      <c r="K119" s="21" t="s">
        <v>9</v>
      </c>
      <c r="L119" s="399"/>
      <c r="M119" s="399"/>
    </row>
    <row r="120" spans="1:13" ht="24.75" customHeight="1">
      <c r="A120" s="399"/>
      <c r="B120" s="406"/>
      <c r="C120" s="407"/>
      <c r="D120" s="21">
        <v>2020</v>
      </c>
      <c r="E120" s="131">
        <f t="shared" si="0"/>
        <v>0</v>
      </c>
      <c r="F120" s="22" t="s">
        <v>9</v>
      </c>
      <c r="G120" s="22" t="s">
        <v>9</v>
      </c>
      <c r="H120" s="22" t="s">
        <v>9</v>
      </c>
      <c r="I120" s="21" t="s">
        <v>9</v>
      </c>
      <c r="J120" s="168">
        <v>0</v>
      </c>
      <c r="K120" s="144" t="s">
        <v>9</v>
      </c>
      <c r="L120" s="399"/>
      <c r="M120" s="399"/>
    </row>
    <row r="121" spans="1:13" ht="24.75" customHeight="1">
      <c r="A121" s="399"/>
      <c r="B121" s="406"/>
      <c r="C121" s="407"/>
      <c r="D121" s="12">
        <v>2021</v>
      </c>
      <c r="E121" s="34">
        <f t="shared" si="0"/>
        <v>3</v>
      </c>
      <c r="F121" s="12" t="s">
        <v>9</v>
      </c>
      <c r="G121" s="12" t="s">
        <v>9</v>
      </c>
      <c r="H121" s="12" t="s">
        <v>9</v>
      </c>
      <c r="I121" s="12" t="s">
        <v>9</v>
      </c>
      <c r="J121" s="206">
        <v>3</v>
      </c>
      <c r="K121" s="144" t="s">
        <v>9</v>
      </c>
      <c r="L121" s="399"/>
      <c r="M121" s="399"/>
    </row>
    <row r="122" spans="1:13" ht="24.75" customHeight="1">
      <c r="A122" s="399"/>
      <c r="B122" s="406"/>
      <c r="C122" s="407"/>
      <c r="D122" s="12">
        <v>2022</v>
      </c>
      <c r="E122" s="34">
        <f t="shared" si="0"/>
        <v>0</v>
      </c>
      <c r="F122" s="12" t="s">
        <v>9</v>
      </c>
      <c r="G122" s="12" t="s">
        <v>9</v>
      </c>
      <c r="H122" s="12" t="s">
        <v>9</v>
      </c>
      <c r="I122" s="12" t="s">
        <v>9</v>
      </c>
      <c r="J122" s="206">
        <v>0</v>
      </c>
      <c r="K122" s="144" t="s">
        <v>9</v>
      </c>
      <c r="L122" s="399"/>
      <c r="M122" s="399"/>
    </row>
    <row r="123" spans="1:13" ht="24.75" customHeight="1">
      <c r="A123" s="400"/>
      <c r="B123" s="408"/>
      <c r="C123" s="409"/>
      <c r="D123" s="12">
        <v>2023</v>
      </c>
      <c r="E123" s="34">
        <v>0</v>
      </c>
      <c r="F123" s="12" t="s">
        <v>9</v>
      </c>
      <c r="G123" s="12" t="s">
        <v>9</v>
      </c>
      <c r="H123" s="12" t="s">
        <v>9</v>
      </c>
      <c r="I123" s="12" t="s">
        <v>9</v>
      </c>
      <c r="J123" s="206">
        <v>0</v>
      </c>
      <c r="K123" s="144" t="s">
        <v>9</v>
      </c>
      <c r="L123" s="400"/>
      <c r="M123" s="400"/>
    </row>
    <row r="124" spans="1:13" ht="27" customHeight="1">
      <c r="A124" s="404" t="s">
        <v>94</v>
      </c>
      <c r="B124" s="21"/>
      <c r="C124" s="398" t="s">
        <v>93</v>
      </c>
      <c r="D124" s="21">
        <v>2017</v>
      </c>
      <c r="E124" s="22">
        <f>K124</f>
        <v>50</v>
      </c>
      <c r="F124" s="22" t="s">
        <v>9</v>
      </c>
      <c r="G124" s="22" t="s">
        <v>9</v>
      </c>
      <c r="H124" s="22" t="s">
        <v>9</v>
      </c>
      <c r="I124" s="22" t="s">
        <v>9</v>
      </c>
      <c r="J124" s="207" t="s">
        <v>9</v>
      </c>
      <c r="K124" s="7">
        <v>50</v>
      </c>
      <c r="L124" s="398" t="s">
        <v>62</v>
      </c>
      <c r="M124" s="398" t="s">
        <v>126</v>
      </c>
    </row>
    <row r="125" spans="1:13" ht="27" customHeight="1">
      <c r="A125" s="406"/>
      <c r="B125" s="21"/>
      <c r="C125" s="399"/>
      <c r="D125" s="21">
        <v>2018</v>
      </c>
      <c r="E125" s="22">
        <v>50</v>
      </c>
      <c r="F125" s="22" t="s">
        <v>9</v>
      </c>
      <c r="G125" s="22" t="s">
        <v>9</v>
      </c>
      <c r="H125" s="22" t="s">
        <v>9</v>
      </c>
      <c r="I125" s="22" t="s">
        <v>9</v>
      </c>
      <c r="J125" s="207" t="s">
        <v>9</v>
      </c>
      <c r="K125" s="7">
        <v>50</v>
      </c>
      <c r="L125" s="399"/>
      <c r="M125" s="399"/>
    </row>
    <row r="126" spans="1:13" s="31" customFormat="1" ht="23.25" customHeight="1">
      <c r="A126" s="406"/>
      <c r="B126" s="28"/>
      <c r="C126" s="399"/>
      <c r="D126" s="28">
        <v>2019</v>
      </c>
      <c r="E126" s="29">
        <v>50</v>
      </c>
      <c r="F126" s="29" t="s">
        <v>9</v>
      </c>
      <c r="G126" s="29" t="s">
        <v>9</v>
      </c>
      <c r="H126" s="29" t="s">
        <v>9</v>
      </c>
      <c r="I126" s="29" t="s">
        <v>9</v>
      </c>
      <c r="J126" s="211" t="s">
        <v>9</v>
      </c>
      <c r="K126" s="30">
        <v>50</v>
      </c>
      <c r="L126" s="399"/>
      <c r="M126" s="399"/>
    </row>
    <row r="127" spans="1:13" ht="21" customHeight="1">
      <c r="A127" s="406"/>
      <c r="B127" s="23"/>
      <c r="C127" s="399"/>
      <c r="D127" s="23">
        <v>2020</v>
      </c>
      <c r="E127" s="5">
        <f>K127</f>
        <v>45</v>
      </c>
      <c r="F127" s="5" t="s">
        <v>9</v>
      </c>
      <c r="G127" s="5" t="s">
        <v>9</v>
      </c>
      <c r="H127" s="5" t="s">
        <v>9</v>
      </c>
      <c r="I127" s="5" t="s">
        <v>9</v>
      </c>
      <c r="J127" s="212" t="s">
        <v>9</v>
      </c>
      <c r="K127" s="9">
        <v>45</v>
      </c>
      <c r="L127" s="399"/>
      <c r="M127" s="399"/>
    </row>
    <row r="128" spans="1:13" ht="20.25" customHeight="1">
      <c r="A128" s="406"/>
      <c r="B128" s="23"/>
      <c r="C128" s="399"/>
      <c r="D128" s="12">
        <v>2021</v>
      </c>
      <c r="E128" s="34">
        <v>50</v>
      </c>
      <c r="F128" s="12" t="s">
        <v>9</v>
      </c>
      <c r="G128" s="12" t="s">
        <v>9</v>
      </c>
      <c r="H128" s="12" t="s">
        <v>9</v>
      </c>
      <c r="I128" s="12" t="s">
        <v>9</v>
      </c>
      <c r="J128" s="208" t="s">
        <v>9</v>
      </c>
      <c r="K128" s="34">
        <v>50</v>
      </c>
      <c r="L128" s="399"/>
      <c r="M128" s="399"/>
    </row>
    <row r="129" spans="1:13" ht="21.75" customHeight="1">
      <c r="A129" s="406"/>
      <c r="B129" s="23"/>
      <c r="C129" s="399"/>
      <c r="D129" s="12">
        <v>2022</v>
      </c>
      <c r="E129" s="34">
        <v>50</v>
      </c>
      <c r="F129" s="12" t="s">
        <v>9</v>
      </c>
      <c r="G129" s="12" t="s">
        <v>9</v>
      </c>
      <c r="H129" s="12" t="s">
        <v>9</v>
      </c>
      <c r="I129" s="12" t="s">
        <v>9</v>
      </c>
      <c r="J129" s="208" t="s">
        <v>9</v>
      </c>
      <c r="K129" s="34">
        <v>50</v>
      </c>
      <c r="L129" s="399"/>
      <c r="M129" s="399"/>
    </row>
    <row r="130" spans="1:13" ht="21.75" customHeight="1">
      <c r="A130" s="408"/>
      <c r="B130" s="148"/>
      <c r="C130" s="400"/>
      <c r="D130" s="12">
        <v>2023</v>
      </c>
      <c r="E130" s="34">
        <f>K130</f>
        <v>50</v>
      </c>
      <c r="F130" s="12" t="s">
        <v>9</v>
      </c>
      <c r="G130" s="12" t="s">
        <v>9</v>
      </c>
      <c r="H130" s="12" t="s">
        <v>9</v>
      </c>
      <c r="I130" s="12" t="s">
        <v>9</v>
      </c>
      <c r="J130" s="208" t="s">
        <v>9</v>
      </c>
      <c r="K130" s="34">
        <v>50</v>
      </c>
      <c r="L130" s="400"/>
      <c r="M130" s="400"/>
    </row>
    <row r="131" spans="1:13" ht="19.5" customHeight="1">
      <c r="A131" s="401" t="s">
        <v>97</v>
      </c>
      <c r="B131" s="17"/>
      <c r="C131" s="398" t="s">
        <v>95</v>
      </c>
      <c r="D131" s="21">
        <v>2017</v>
      </c>
      <c r="E131" s="22" t="s">
        <v>9</v>
      </c>
      <c r="F131" s="22" t="s">
        <v>9</v>
      </c>
      <c r="G131" s="22" t="s">
        <v>9</v>
      </c>
      <c r="H131" s="22" t="s">
        <v>9</v>
      </c>
      <c r="I131" s="22" t="s">
        <v>9</v>
      </c>
      <c r="J131" s="168" t="s">
        <v>9</v>
      </c>
      <c r="K131" s="25" t="s">
        <v>9</v>
      </c>
      <c r="L131" s="398" t="s">
        <v>17</v>
      </c>
      <c r="M131" s="398" t="s">
        <v>96</v>
      </c>
    </row>
    <row r="132" spans="1:13" ht="19.5" customHeight="1">
      <c r="A132" s="402"/>
      <c r="B132" s="18"/>
      <c r="C132" s="399"/>
      <c r="D132" s="21">
        <v>2018</v>
      </c>
      <c r="E132" s="22" t="s">
        <v>9</v>
      </c>
      <c r="F132" s="22" t="s">
        <v>9</v>
      </c>
      <c r="G132" s="22" t="s">
        <v>9</v>
      </c>
      <c r="H132" s="22" t="s">
        <v>9</v>
      </c>
      <c r="I132" s="22" t="s">
        <v>9</v>
      </c>
      <c r="J132" s="168" t="s">
        <v>9</v>
      </c>
      <c r="K132" s="25" t="s">
        <v>9</v>
      </c>
      <c r="L132" s="399"/>
      <c r="M132" s="399"/>
    </row>
    <row r="133" spans="1:13" ht="21.75" customHeight="1">
      <c r="A133" s="402"/>
      <c r="B133" s="18"/>
      <c r="C133" s="399"/>
      <c r="D133" s="21">
        <v>2019</v>
      </c>
      <c r="E133" s="22" t="s">
        <v>9</v>
      </c>
      <c r="F133" s="22" t="s">
        <v>9</v>
      </c>
      <c r="G133" s="22" t="s">
        <v>9</v>
      </c>
      <c r="H133" s="22" t="s">
        <v>9</v>
      </c>
      <c r="I133" s="22" t="s">
        <v>9</v>
      </c>
      <c r="J133" s="168" t="s">
        <v>9</v>
      </c>
      <c r="K133" s="25" t="s">
        <v>9</v>
      </c>
      <c r="L133" s="399"/>
      <c r="M133" s="399"/>
    </row>
    <row r="134" spans="1:13" ht="20.25" customHeight="1">
      <c r="A134" s="402"/>
      <c r="B134" s="19"/>
      <c r="C134" s="399"/>
      <c r="D134" s="21">
        <v>2020</v>
      </c>
      <c r="E134" s="22" t="s">
        <v>9</v>
      </c>
      <c r="F134" s="22" t="s">
        <v>9</v>
      </c>
      <c r="G134" s="22" t="s">
        <v>9</v>
      </c>
      <c r="H134" s="22" t="s">
        <v>9</v>
      </c>
      <c r="I134" s="22" t="s">
        <v>9</v>
      </c>
      <c r="J134" s="168" t="s">
        <v>9</v>
      </c>
      <c r="K134" s="25" t="s">
        <v>9</v>
      </c>
      <c r="L134" s="399"/>
      <c r="M134" s="399"/>
    </row>
    <row r="135" spans="1:13" ht="0.95" hidden="1" customHeight="1" thickBot="1">
      <c r="A135" s="402"/>
      <c r="B135" s="14"/>
      <c r="C135" s="399"/>
      <c r="D135" s="410">
        <v>2017</v>
      </c>
      <c r="E135" s="412" t="s">
        <v>9</v>
      </c>
      <c r="F135" s="412" t="s">
        <v>9</v>
      </c>
      <c r="G135" s="22" t="s">
        <v>9</v>
      </c>
      <c r="H135" s="22" t="s">
        <v>9</v>
      </c>
      <c r="I135" s="412" t="s">
        <v>9</v>
      </c>
      <c r="J135" s="411" t="s">
        <v>9</v>
      </c>
      <c r="K135" s="10" t="s">
        <v>9</v>
      </c>
      <c r="L135" s="399"/>
      <c r="M135" s="399"/>
    </row>
    <row r="136" spans="1:13" ht="0.95" hidden="1" customHeight="1" thickBot="1">
      <c r="A136" s="402"/>
      <c r="B136" s="15"/>
      <c r="C136" s="399"/>
      <c r="D136" s="410"/>
      <c r="E136" s="412"/>
      <c r="F136" s="412"/>
      <c r="G136" s="22" t="s">
        <v>9</v>
      </c>
      <c r="H136" s="22" t="s">
        <v>9</v>
      </c>
      <c r="I136" s="412"/>
      <c r="J136" s="411"/>
      <c r="K136" s="10"/>
      <c r="L136" s="399"/>
      <c r="M136" s="399"/>
    </row>
    <row r="137" spans="1:13" ht="15" hidden="1" customHeight="1">
      <c r="A137" s="402"/>
      <c r="B137" s="15"/>
      <c r="C137" s="399"/>
      <c r="D137" s="410"/>
      <c r="E137" s="412"/>
      <c r="F137" s="412"/>
      <c r="G137" s="22" t="s">
        <v>9</v>
      </c>
      <c r="H137" s="22" t="s">
        <v>9</v>
      </c>
      <c r="I137" s="412"/>
      <c r="J137" s="411"/>
      <c r="K137" s="10"/>
      <c r="L137" s="399"/>
      <c r="M137" s="399"/>
    </row>
    <row r="138" spans="1:13" ht="9" hidden="1" customHeight="1" thickBot="1">
      <c r="A138" s="402"/>
      <c r="B138" s="15"/>
      <c r="C138" s="399"/>
      <c r="D138" s="410"/>
      <c r="E138" s="412"/>
      <c r="F138" s="412"/>
      <c r="G138" s="22" t="s">
        <v>9</v>
      </c>
      <c r="H138" s="22" t="s">
        <v>9</v>
      </c>
      <c r="I138" s="412"/>
      <c r="J138" s="411"/>
      <c r="K138" s="10"/>
      <c r="L138" s="399"/>
      <c r="M138" s="399"/>
    </row>
    <row r="139" spans="1:13" ht="23.25" hidden="1" customHeight="1" thickBot="1">
      <c r="A139" s="402"/>
      <c r="B139" s="15"/>
      <c r="C139" s="399"/>
      <c r="D139" s="21">
        <v>2018</v>
      </c>
      <c r="E139" s="26" t="s">
        <v>9</v>
      </c>
      <c r="F139" s="26" t="s">
        <v>9</v>
      </c>
      <c r="G139" s="22" t="s">
        <v>9</v>
      </c>
      <c r="H139" s="22" t="s">
        <v>9</v>
      </c>
      <c r="I139" s="26" t="s">
        <v>9</v>
      </c>
      <c r="J139" s="213" t="s">
        <v>9</v>
      </c>
      <c r="K139" s="10" t="s">
        <v>9</v>
      </c>
      <c r="L139" s="399"/>
      <c r="M139" s="399"/>
    </row>
    <row r="140" spans="1:13" ht="22.7" hidden="1" customHeight="1" thickBot="1">
      <c r="A140" s="402"/>
      <c r="B140" s="15"/>
      <c r="C140" s="399"/>
      <c r="D140" s="21">
        <v>2019</v>
      </c>
      <c r="E140" s="26" t="s">
        <v>9</v>
      </c>
      <c r="F140" s="26" t="s">
        <v>9</v>
      </c>
      <c r="G140" s="22" t="s">
        <v>9</v>
      </c>
      <c r="H140" s="22" t="s">
        <v>9</v>
      </c>
      <c r="I140" s="26" t="s">
        <v>9</v>
      </c>
      <c r="J140" s="213" t="s">
        <v>9</v>
      </c>
      <c r="K140" s="10" t="s">
        <v>9</v>
      </c>
      <c r="L140" s="399"/>
      <c r="M140" s="399"/>
    </row>
    <row r="141" spans="1:13" ht="22.7" hidden="1" customHeight="1" thickBot="1">
      <c r="A141" s="402"/>
      <c r="B141" s="16"/>
      <c r="C141" s="399"/>
      <c r="D141" s="21">
        <v>2020</v>
      </c>
      <c r="E141" s="26" t="s">
        <v>9</v>
      </c>
      <c r="F141" s="26" t="s">
        <v>9</v>
      </c>
      <c r="G141" s="22" t="s">
        <v>9</v>
      </c>
      <c r="H141" s="22" t="s">
        <v>9</v>
      </c>
      <c r="I141" s="26" t="s">
        <v>9</v>
      </c>
      <c r="J141" s="213" t="s">
        <v>9</v>
      </c>
      <c r="K141" s="10" t="s">
        <v>9</v>
      </c>
      <c r="L141" s="399"/>
      <c r="M141" s="399"/>
    </row>
    <row r="142" spans="1:13" ht="22.7" customHeight="1">
      <c r="A142" s="402"/>
      <c r="B142" s="21"/>
      <c r="C142" s="399"/>
      <c r="D142" s="21">
        <v>2021</v>
      </c>
      <c r="E142" s="26" t="s">
        <v>9</v>
      </c>
      <c r="F142" s="26" t="s">
        <v>9</v>
      </c>
      <c r="G142" s="22" t="s">
        <v>9</v>
      </c>
      <c r="H142" s="22" t="s">
        <v>9</v>
      </c>
      <c r="I142" s="26" t="s">
        <v>9</v>
      </c>
      <c r="J142" s="213" t="s">
        <v>9</v>
      </c>
      <c r="K142" s="10" t="s">
        <v>9</v>
      </c>
      <c r="L142" s="399"/>
      <c r="M142" s="399"/>
    </row>
    <row r="143" spans="1:13" ht="22.7" customHeight="1">
      <c r="A143" s="402"/>
      <c r="B143" s="21"/>
      <c r="C143" s="399"/>
      <c r="D143" s="21">
        <v>2022</v>
      </c>
      <c r="E143" s="26" t="s">
        <v>9</v>
      </c>
      <c r="F143" s="150" t="s">
        <v>9</v>
      </c>
      <c r="G143" s="150" t="s">
        <v>9</v>
      </c>
      <c r="H143" s="150" t="s">
        <v>9</v>
      </c>
      <c r="I143" s="150" t="s">
        <v>9</v>
      </c>
      <c r="J143" s="213" t="s">
        <v>9</v>
      </c>
      <c r="K143" s="150" t="s">
        <v>9</v>
      </c>
      <c r="L143" s="399"/>
      <c r="M143" s="399"/>
    </row>
    <row r="144" spans="1:13" ht="22.7" customHeight="1">
      <c r="A144" s="403"/>
      <c r="B144" s="148"/>
      <c r="C144" s="400"/>
      <c r="D144" s="144">
        <v>2023</v>
      </c>
      <c r="E144" s="150" t="s">
        <v>9</v>
      </c>
      <c r="F144" s="150" t="s">
        <v>9</v>
      </c>
      <c r="G144" s="150" t="s">
        <v>9</v>
      </c>
      <c r="H144" s="150" t="s">
        <v>9</v>
      </c>
      <c r="I144" s="150" t="s">
        <v>9</v>
      </c>
      <c r="J144" s="213" t="s">
        <v>9</v>
      </c>
      <c r="K144" s="150" t="s">
        <v>9</v>
      </c>
      <c r="L144" s="400"/>
      <c r="M144" s="400"/>
    </row>
    <row r="145" spans="1:13" ht="15.75" customHeight="1">
      <c r="A145" s="404" t="s">
        <v>98</v>
      </c>
      <c r="B145" s="405"/>
      <c r="C145" s="398" t="s">
        <v>99</v>
      </c>
      <c r="D145" s="410">
        <v>2017</v>
      </c>
      <c r="E145" s="422" t="s">
        <v>9</v>
      </c>
      <c r="F145" s="422" t="s">
        <v>9</v>
      </c>
      <c r="G145" s="422" t="s">
        <v>9</v>
      </c>
      <c r="H145" s="422" t="s">
        <v>9</v>
      </c>
      <c r="I145" s="422" t="s">
        <v>9</v>
      </c>
      <c r="J145" s="423" t="s">
        <v>9</v>
      </c>
      <c r="K145" s="446" t="s">
        <v>9</v>
      </c>
      <c r="L145" s="398" t="s">
        <v>17</v>
      </c>
      <c r="M145" s="398" t="s">
        <v>100</v>
      </c>
    </row>
    <row r="146" spans="1:13" ht="8.25" customHeight="1">
      <c r="A146" s="406"/>
      <c r="B146" s="407"/>
      <c r="C146" s="399"/>
      <c r="D146" s="410">
        <v>2018</v>
      </c>
      <c r="E146" s="422"/>
      <c r="F146" s="422"/>
      <c r="G146" s="422"/>
      <c r="H146" s="422"/>
      <c r="I146" s="422"/>
      <c r="J146" s="423"/>
      <c r="K146" s="446"/>
      <c r="L146" s="399"/>
      <c r="M146" s="399"/>
    </row>
    <row r="147" spans="1:13" ht="24.75" customHeight="1">
      <c r="A147" s="406"/>
      <c r="B147" s="407"/>
      <c r="C147" s="399"/>
      <c r="D147" s="21">
        <v>2018</v>
      </c>
      <c r="E147" s="22" t="s">
        <v>9</v>
      </c>
      <c r="F147" s="22" t="s">
        <v>9</v>
      </c>
      <c r="G147" s="22" t="s">
        <v>9</v>
      </c>
      <c r="H147" s="22" t="s">
        <v>9</v>
      </c>
      <c r="I147" s="22" t="s">
        <v>9</v>
      </c>
      <c r="J147" s="168" t="s">
        <v>9</v>
      </c>
      <c r="K147" s="25" t="s">
        <v>9</v>
      </c>
      <c r="L147" s="399"/>
      <c r="M147" s="399"/>
    </row>
    <row r="148" spans="1:13" ht="23.25" customHeight="1">
      <c r="A148" s="406"/>
      <c r="B148" s="407"/>
      <c r="C148" s="399"/>
      <c r="D148" s="21">
        <v>2019</v>
      </c>
      <c r="E148" s="21" t="s">
        <v>9</v>
      </c>
      <c r="F148" s="21" t="s">
        <v>9</v>
      </c>
      <c r="G148" s="22" t="s">
        <v>9</v>
      </c>
      <c r="H148" s="22" t="s">
        <v>9</v>
      </c>
      <c r="I148" s="21" t="s">
        <v>9</v>
      </c>
      <c r="J148" s="51" t="s">
        <v>9</v>
      </c>
      <c r="K148" s="25" t="s">
        <v>9</v>
      </c>
      <c r="L148" s="399"/>
      <c r="M148" s="399"/>
    </row>
    <row r="149" spans="1:13" ht="23.25" customHeight="1">
      <c r="A149" s="406"/>
      <c r="B149" s="407"/>
      <c r="C149" s="399"/>
      <c r="D149" s="23">
        <v>2020</v>
      </c>
      <c r="E149" s="23" t="s">
        <v>9</v>
      </c>
      <c r="F149" s="23" t="s">
        <v>9</v>
      </c>
      <c r="G149" s="5" t="s">
        <v>9</v>
      </c>
      <c r="H149" s="5" t="s">
        <v>9</v>
      </c>
      <c r="I149" s="23" t="s">
        <v>9</v>
      </c>
      <c r="J149" s="210" t="s">
        <v>9</v>
      </c>
      <c r="K149" s="11" t="s">
        <v>9</v>
      </c>
      <c r="L149" s="399"/>
      <c r="M149" s="399"/>
    </row>
    <row r="150" spans="1:13" ht="23.25" customHeight="1">
      <c r="A150" s="406"/>
      <c r="B150" s="407"/>
      <c r="C150" s="399"/>
      <c r="D150" s="12">
        <v>2021</v>
      </c>
      <c r="E150" s="12" t="s">
        <v>9</v>
      </c>
      <c r="F150" s="12" t="s">
        <v>9</v>
      </c>
      <c r="G150" s="12" t="s">
        <v>9</v>
      </c>
      <c r="H150" s="12" t="s">
        <v>9</v>
      </c>
      <c r="I150" s="12" t="s">
        <v>9</v>
      </c>
      <c r="J150" s="208" t="s">
        <v>9</v>
      </c>
      <c r="K150" s="12" t="s">
        <v>9</v>
      </c>
      <c r="L150" s="399"/>
      <c r="M150" s="399"/>
    </row>
    <row r="151" spans="1:13" ht="23.25" customHeight="1">
      <c r="A151" s="406"/>
      <c r="B151" s="407"/>
      <c r="C151" s="399"/>
      <c r="D151" s="12">
        <v>2022</v>
      </c>
      <c r="E151" s="12" t="s">
        <v>9</v>
      </c>
      <c r="F151" s="12" t="s">
        <v>9</v>
      </c>
      <c r="G151" s="12" t="s">
        <v>9</v>
      </c>
      <c r="H151" s="12" t="s">
        <v>9</v>
      </c>
      <c r="I151" s="12" t="s">
        <v>9</v>
      </c>
      <c r="J151" s="208" t="s">
        <v>9</v>
      </c>
      <c r="K151" s="12" t="s">
        <v>9</v>
      </c>
      <c r="L151" s="399"/>
      <c r="M151" s="399"/>
    </row>
    <row r="152" spans="1:13" ht="23.25" customHeight="1">
      <c r="A152" s="408"/>
      <c r="B152" s="409"/>
      <c r="C152" s="400"/>
      <c r="D152" s="12">
        <v>2023</v>
      </c>
      <c r="E152" s="12" t="s">
        <v>9</v>
      </c>
      <c r="F152" s="12" t="s">
        <v>9</v>
      </c>
      <c r="G152" s="12" t="s">
        <v>9</v>
      </c>
      <c r="H152" s="12" t="s">
        <v>9</v>
      </c>
      <c r="I152" s="12" t="s">
        <v>9</v>
      </c>
      <c r="J152" s="208" t="s">
        <v>9</v>
      </c>
      <c r="K152" s="12" t="s">
        <v>9</v>
      </c>
      <c r="L152" s="400"/>
      <c r="M152" s="400"/>
    </row>
    <row r="153" spans="1:13" ht="28.5" customHeight="1">
      <c r="A153" s="404" t="s">
        <v>170</v>
      </c>
      <c r="B153" s="405"/>
      <c r="C153" s="398" t="s">
        <v>101</v>
      </c>
      <c r="D153" s="21">
        <v>2017</v>
      </c>
      <c r="E153" s="22" t="s">
        <v>9</v>
      </c>
      <c r="F153" s="22" t="s">
        <v>9</v>
      </c>
      <c r="G153" s="22" t="s">
        <v>9</v>
      </c>
      <c r="H153" s="22" t="s">
        <v>9</v>
      </c>
      <c r="I153" s="22" t="s">
        <v>9</v>
      </c>
      <c r="J153" s="168" t="s">
        <v>9</v>
      </c>
      <c r="K153" s="25" t="s">
        <v>9</v>
      </c>
      <c r="L153" s="410" t="s">
        <v>17</v>
      </c>
      <c r="M153" s="410" t="s">
        <v>102</v>
      </c>
    </row>
    <row r="154" spans="1:13" ht="24.75" customHeight="1">
      <c r="A154" s="406"/>
      <c r="B154" s="407"/>
      <c r="C154" s="399"/>
      <c r="D154" s="21">
        <v>2018</v>
      </c>
      <c r="E154" s="22" t="s">
        <v>9</v>
      </c>
      <c r="F154" s="22" t="s">
        <v>9</v>
      </c>
      <c r="G154" s="22" t="s">
        <v>9</v>
      </c>
      <c r="H154" s="22" t="s">
        <v>9</v>
      </c>
      <c r="I154" s="22" t="s">
        <v>9</v>
      </c>
      <c r="J154" s="168" t="s">
        <v>9</v>
      </c>
      <c r="K154" s="25" t="s">
        <v>9</v>
      </c>
      <c r="L154" s="410"/>
      <c r="M154" s="410"/>
    </row>
    <row r="155" spans="1:13" ht="27" customHeight="1">
      <c r="A155" s="406"/>
      <c r="B155" s="407"/>
      <c r="C155" s="399"/>
      <c r="D155" s="21">
        <v>2019</v>
      </c>
      <c r="E155" s="22" t="s">
        <v>9</v>
      </c>
      <c r="F155" s="22" t="s">
        <v>9</v>
      </c>
      <c r="G155" s="22" t="s">
        <v>9</v>
      </c>
      <c r="H155" s="22" t="s">
        <v>9</v>
      </c>
      <c r="I155" s="22" t="s">
        <v>9</v>
      </c>
      <c r="J155" s="168" t="s">
        <v>9</v>
      </c>
      <c r="K155" s="25" t="s">
        <v>9</v>
      </c>
      <c r="L155" s="410"/>
      <c r="M155" s="410"/>
    </row>
    <row r="156" spans="1:13" ht="24" customHeight="1">
      <c r="A156" s="406"/>
      <c r="B156" s="407"/>
      <c r="C156" s="399"/>
      <c r="D156" s="21">
        <v>2020</v>
      </c>
      <c r="E156" s="22" t="s">
        <v>9</v>
      </c>
      <c r="F156" s="22" t="s">
        <v>9</v>
      </c>
      <c r="G156" s="22" t="s">
        <v>9</v>
      </c>
      <c r="H156" s="22" t="s">
        <v>9</v>
      </c>
      <c r="I156" s="22" t="s">
        <v>9</v>
      </c>
      <c r="J156" s="168" t="s">
        <v>9</v>
      </c>
      <c r="K156" s="25" t="s">
        <v>9</v>
      </c>
      <c r="L156" s="410"/>
      <c r="M156" s="410"/>
    </row>
    <row r="157" spans="1:13" ht="27" customHeight="1">
      <c r="A157" s="406"/>
      <c r="B157" s="407"/>
      <c r="C157" s="399"/>
      <c r="D157" s="21">
        <v>2021</v>
      </c>
      <c r="E157" s="22" t="s">
        <v>9</v>
      </c>
      <c r="F157" s="22" t="s">
        <v>9</v>
      </c>
      <c r="G157" s="22" t="s">
        <v>9</v>
      </c>
      <c r="H157" s="22" t="s">
        <v>9</v>
      </c>
      <c r="I157" s="22" t="s">
        <v>9</v>
      </c>
      <c r="J157" s="168" t="s">
        <v>9</v>
      </c>
      <c r="K157" s="25" t="s">
        <v>9</v>
      </c>
      <c r="L157" s="410"/>
      <c r="M157" s="410"/>
    </row>
    <row r="158" spans="1:13" ht="24.75" customHeight="1">
      <c r="A158" s="406"/>
      <c r="B158" s="407"/>
      <c r="C158" s="399"/>
      <c r="D158" s="21">
        <v>2022</v>
      </c>
      <c r="E158" s="22" t="s">
        <v>9</v>
      </c>
      <c r="F158" s="151" t="s">
        <v>9</v>
      </c>
      <c r="G158" s="151" t="s">
        <v>9</v>
      </c>
      <c r="H158" s="151" t="s">
        <v>9</v>
      </c>
      <c r="I158" s="151" t="s">
        <v>9</v>
      </c>
      <c r="J158" s="168" t="s">
        <v>9</v>
      </c>
      <c r="K158" s="151" t="s">
        <v>9</v>
      </c>
      <c r="L158" s="410"/>
      <c r="M158" s="410"/>
    </row>
    <row r="159" spans="1:13" ht="24.75" customHeight="1">
      <c r="A159" s="408"/>
      <c r="B159" s="409"/>
      <c r="C159" s="400"/>
      <c r="D159" s="32">
        <v>2023</v>
      </c>
      <c r="E159" s="151" t="s">
        <v>9</v>
      </c>
      <c r="F159" s="151" t="s">
        <v>9</v>
      </c>
      <c r="G159" s="151" t="s">
        <v>9</v>
      </c>
      <c r="H159" s="151" t="s">
        <v>9</v>
      </c>
      <c r="I159" s="151" t="s">
        <v>9</v>
      </c>
      <c r="J159" s="168" t="s">
        <v>9</v>
      </c>
      <c r="K159" s="151" t="s">
        <v>9</v>
      </c>
      <c r="L159" s="410"/>
      <c r="M159" s="410"/>
    </row>
    <row r="160" spans="1:13" ht="30" customHeight="1">
      <c r="A160" s="404" t="s">
        <v>103</v>
      </c>
      <c r="B160" s="405"/>
      <c r="C160" s="398" t="s">
        <v>104</v>
      </c>
      <c r="D160" s="32">
        <v>2017</v>
      </c>
      <c r="E160" s="22" t="s">
        <v>9</v>
      </c>
      <c r="F160" s="22" t="s">
        <v>9</v>
      </c>
      <c r="G160" s="22" t="s">
        <v>9</v>
      </c>
      <c r="H160" s="22" t="s">
        <v>9</v>
      </c>
      <c r="I160" s="22" t="s">
        <v>9</v>
      </c>
      <c r="J160" s="168" t="s">
        <v>9</v>
      </c>
      <c r="K160" s="25" t="s">
        <v>9</v>
      </c>
      <c r="L160" s="410" t="s">
        <v>17</v>
      </c>
      <c r="M160" s="410" t="s">
        <v>105</v>
      </c>
    </row>
    <row r="161" spans="1:13" ht="27" customHeight="1">
      <c r="A161" s="406"/>
      <c r="B161" s="407"/>
      <c r="C161" s="399"/>
      <c r="D161" s="21">
        <v>2018</v>
      </c>
      <c r="E161" s="22" t="s">
        <v>9</v>
      </c>
      <c r="F161" s="22" t="s">
        <v>9</v>
      </c>
      <c r="G161" s="22" t="s">
        <v>9</v>
      </c>
      <c r="H161" s="22" t="s">
        <v>9</v>
      </c>
      <c r="I161" s="22" t="s">
        <v>9</v>
      </c>
      <c r="J161" s="168" t="s">
        <v>9</v>
      </c>
      <c r="K161" s="25" t="s">
        <v>9</v>
      </c>
      <c r="L161" s="410"/>
      <c r="M161" s="410"/>
    </row>
    <row r="162" spans="1:13" ht="26.25" customHeight="1">
      <c r="A162" s="406"/>
      <c r="B162" s="407"/>
      <c r="C162" s="399"/>
      <c r="D162" s="21">
        <v>2019</v>
      </c>
      <c r="E162" s="22" t="s">
        <v>9</v>
      </c>
      <c r="F162" s="22" t="s">
        <v>9</v>
      </c>
      <c r="G162" s="22" t="s">
        <v>9</v>
      </c>
      <c r="H162" s="22" t="s">
        <v>9</v>
      </c>
      <c r="I162" s="22" t="s">
        <v>9</v>
      </c>
      <c r="J162" s="168" t="s">
        <v>9</v>
      </c>
      <c r="K162" s="25" t="s">
        <v>9</v>
      </c>
      <c r="L162" s="410"/>
      <c r="M162" s="410"/>
    </row>
    <row r="163" spans="1:13" ht="24.75" customHeight="1">
      <c r="A163" s="406"/>
      <c r="B163" s="407"/>
      <c r="C163" s="399"/>
      <c r="D163" s="32">
        <v>2020</v>
      </c>
      <c r="E163" s="22" t="s">
        <v>9</v>
      </c>
      <c r="F163" s="22" t="s">
        <v>9</v>
      </c>
      <c r="G163" s="22" t="s">
        <v>9</v>
      </c>
      <c r="H163" s="22" t="s">
        <v>9</v>
      </c>
      <c r="I163" s="22" t="s">
        <v>9</v>
      </c>
      <c r="J163" s="168" t="s">
        <v>9</v>
      </c>
      <c r="K163" s="25" t="s">
        <v>9</v>
      </c>
      <c r="L163" s="410"/>
      <c r="M163" s="410"/>
    </row>
    <row r="164" spans="1:13" ht="27" customHeight="1">
      <c r="A164" s="406"/>
      <c r="B164" s="407"/>
      <c r="C164" s="399"/>
      <c r="D164" s="39">
        <v>2021</v>
      </c>
      <c r="E164" s="25" t="s">
        <v>9</v>
      </c>
      <c r="F164" s="25" t="s">
        <v>9</v>
      </c>
      <c r="G164" s="25" t="s">
        <v>9</v>
      </c>
      <c r="H164" s="25" t="s">
        <v>9</v>
      </c>
      <c r="I164" s="25" t="s">
        <v>9</v>
      </c>
      <c r="J164" s="214" t="s">
        <v>9</v>
      </c>
      <c r="K164" s="25" t="s">
        <v>9</v>
      </c>
      <c r="L164" s="410"/>
      <c r="M164" s="410"/>
    </row>
    <row r="165" spans="1:13" ht="24" customHeight="1">
      <c r="A165" s="406"/>
      <c r="B165" s="407"/>
      <c r="C165" s="399"/>
      <c r="D165" s="40">
        <v>2022</v>
      </c>
      <c r="E165" s="11" t="s">
        <v>9</v>
      </c>
      <c r="F165" s="11" t="s">
        <v>9</v>
      </c>
      <c r="G165" s="11" t="s">
        <v>9</v>
      </c>
      <c r="H165" s="11" t="s">
        <v>9</v>
      </c>
      <c r="I165" s="11" t="s">
        <v>9</v>
      </c>
      <c r="J165" s="11" t="s">
        <v>9</v>
      </c>
      <c r="K165" s="11" t="s">
        <v>9</v>
      </c>
      <c r="L165" s="410"/>
      <c r="M165" s="410"/>
    </row>
    <row r="166" spans="1:13" ht="24" customHeight="1" thickBot="1">
      <c r="A166" s="406"/>
      <c r="B166" s="407"/>
      <c r="C166" s="399"/>
      <c r="D166" s="126">
        <v>2023</v>
      </c>
      <c r="E166" s="11" t="s">
        <v>9</v>
      </c>
      <c r="F166" s="11" t="s">
        <v>9</v>
      </c>
      <c r="G166" s="11" t="s">
        <v>9</v>
      </c>
      <c r="H166" s="11" t="s">
        <v>9</v>
      </c>
      <c r="I166" s="11" t="s">
        <v>9</v>
      </c>
      <c r="J166" s="11" t="s">
        <v>9</v>
      </c>
      <c r="K166" s="11" t="s">
        <v>9</v>
      </c>
      <c r="L166" s="398"/>
      <c r="M166" s="398"/>
    </row>
    <row r="167" spans="1:13" ht="23.25" customHeight="1">
      <c r="A167" s="432" t="s">
        <v>42</v>
      </c>
      <c r="B167" s="433"/>
      <c r="C167" s="433"/>
      <c r="D167" s="258">
        <v>2017</v>
      </c>
      <c r="E167" s="45">
        <f>J167+K167</f>
        <v>124.4</v>
      </c>
      <c r="F167" s="45" t="s">
        <v>9</v>
      </c>
      <c r="G167" s="45" t="s">
        <v>9</v>
      </c>
      <c r="H167" s="45" t="s">
        <v>9</v>
      </c>
      <c r="I167" s="45" t="s">
        <v>9</v>
      </c>
      <c r="J167" s="45">
        <f>J12+J19+J33+J41+J104+J117</f>
        <v>74.400000000000006</v>
      </c>
      <c r="K167" s="45">
        <v>50</v>
      </c>
      <c r="L167" s="440"/>
      <c r="M167" s="443"/>
    </row>
    <row r="168" spans="1:13" ht="24.75" customHeight="1">
      <c r="A168" s="434"/>
      <c r="B168" s="435"/>
      <c r="C168" s="435"/>
      <c r="D168" s="259">
        <v>2018</v>
      </c>
      <c r="E168" s="6">
        <f>E13+E20+E27+E35+E42+E49+E56+E105+E118+E125</f>
        <v>399.5</v>
      </c>
      <c r="F168" s="6" t="s">
        <v>9</v>
      </c>
      <c r="G168" s="6">
        <v>15</v>
      </c>
      <c r="H168" s="6" t="s">
        <v>9</v>
      </c>
      <c r="I168" s="6">
        <v>15</v>
      </c>
      <c r="J168" s="6">
        <f>J13+J20+J42+J49+J105+J118</f>
        <v>84.5</v>
      </c>
      <c r="K168" s="41">
        <v>300</v>
      </c>
      <c r="L168" s="441"/>
      <c r="M168" s="444"/>
    </row>
    <row r="169" spans="1:13" ht="21.75" customHeight="1">
      <c r="A169" s="434"/>
      <c r="B169" s="435"/>
      <c r="C169" s="435"/>
      <c r="D169" s="259">
        <v>2019</v>
      </c>
      <c r="E169" s="42">
        <f>J169+K169+I169</f>
        <v>347.74700000000001</v>
      </c>
      <c r="F169" s="6" t="s">
        <v>9</v>
      </c>
      <c r="G169" s="6">
        <v>45</v>
      </c>
      <c r="H169" s="6" t="s">
        <v>9</v>
      </c>
      <c r="I169" s="6">
        <f>I57</f>
        <v>45</v>
      </c>
      <c r="J169" s="42">
        <f>J14+J21+J36+J43+J50+J106+J119</f>
        <v>96.257000000000005</v>
      </c>
      <c r="K169" s="43">
        <f>K28+K126</f>
        <v>206.49</v>
      </c>
      <c r="L169" s="441"/>
      <c r="M169" s="444"/>
    </row>
    <row r="170" spans="1:13" ht="21.75" customHeight="1">
      <c r="A170" s="434"/>
      <c r="B170" s="435"/>
      <c r="C170" s="435"/>
      <c r="D170" s="259">
        <v>2020</v>
      </c>
      <c r="E170" s="42">
        <f>J170+K170</f>
        <v>132.989</v>
      </c>
      <c r="F170" s="6" t="s">
        <v>9</v>
      </c>
      <c r="G170" s="6" t="s">
        <v>9</v>
      </c>
      <c r="H170" s="6" t="s">
        <v>9</v>
      </c>
      <c r="I170" s="6" t="s">
        <v>9</v>
      </c>
      <c r="J170" s="42">
        <f>J15+J22+J37+J44+J51+J87+J107+J120</f>
        <v>87.989000000000004</v>
      </c>
      <c r="K170" s="41">
        <f>K29+K127</f>
        <v>45</v>
      </c>
      <c r="L170" s="441"/>
      <c r="M170" s="444"/>
    </row>
    <row r="171" spans="1:13" ht="21.75" customHeight="1">
      <c r="A171" s="434"/>
      <c r="B171" s="435"/>
      <c r="C171" s="435"/>
      <c r="D171" s="259">
        <v>2021</v>
      </c>
      <c r="E171" s="6">
        <f>J171+K171</f>
        <v>286</v>
      </c>
      <c r="F171" s="6" t="s">
        <v>9</v>
      </c>
      <c r="G171" s="6" t="s">
        <v>9</v>
      </c>
      <c r="H171" s="6" t="s">
        <v>9</v>
      </c>
      <c r="I171" s="6" t="s">
        <v>9</v>
      </c>
      <c r="J171" s="6">
        <f>J16+J23+J38+J52+J108+J121+J88+J45</f>
        <v>86</v>
      </c>
      <c r="K171" s="41">
        <f>K30+K128</f>
        <v>200</v>
      </c>
      <c r="L171" s="441"/>
      <c r="M171" s="444"/>
    </row>
    <row r="172" spans="1:13" ht="21" customHeight="1">
      <c r="A172" s="434"/>
      <c r="B172" s="435"/>
      <c r="C172" s="435"/>
      <c r="D172" s="259">
        <v>2022</v>
      </c>
      <c r="E172" s="6">
        <f>E129+E109+E53+E39+E31+E24+E17+E122</f>
        <v>200</v>
      </c>
      <c r="F172" s="6" t="s">
        <v>9</v>
      </c>
      <c r="G172" s="6" t="s">
        <v>9</v>
      </c>
      <c r="H172" s="6" t="s">
        <v>9</v>
      </c>
      <c r="I172" s="6" t="s">
        <v>9</v>
      </c>
      <c r="J172" s="6">
        <f>J122+J109+J53+J39+J24+J17</f>
        <v>0</v>
      </c>
      <c r="K172" s="41">
        <f>K129+K31</f>
        <v>200</v>
      </c>
      <c r="L172" s="441"/>
      <c r="M172" s="444"/>
    </row>
    <row r="173" spans="1:13" ht="21" customHeight="1">
      <c r="A173" s="436"/>
      <c r="B173" s="437"/>
      <c r="C173" s="437"/>
      <c r="D173" s="260">
        <v>2023</v>
      </c>
      <c r="E173" s="8">
        <f>J173+K173</f>
        <v>200</v>
      </c>
      <c r="F173" s="8"/>
      <c r="G173" s="8"/>
      <c r="H173" s="8"/>
      <c r="I173" s="8"/>
      <c r="J173" s="8">
        <f>J123+J110+J90+J54+J47+J40+J25+J18</f>
        <v>0</v>
      </c>
      <c r="K173" s="166">
        <f>K32+K130</f>
        <v>200</v>
      </c>
      <c r="L173" s="401"/>
      <c r="M173" s="444"/>
    </row>
    <row r="174" spans="1:13" ht="20.25" customHeight="1" thickBot="1">
      <c r="A174" s="438"/>
      <c r="B174" s="439"/>
      <c r="C174" s="439"/>
      <c r="D174" s="262" t="s">
        <v>178</v>
      </c>
      <c r="E174" s="46">
        <f>E171+E170+E169+E168+E167+E172+E173</f>
        <v>1690.6360000000002</v>
      </c>
      <c r="F174" s="47" t="s">
        <v>9</v>
      </c>
      <c r="G174" s="47">
        <f>G168+G169</f>
        <v>60</v>
      </c>
      <c r="H174" s="47" t="s">
        <v>9</v>
      </c>
      <c r="I174" s="47">
        <f>I168+I169</f>
        <v>60</v>
      </c>
      <c r="J174" s="46">
        <f>J171+J170+J169+J168+J167+J172+J173</f>
        <v>429.14599999999996</v>
      </c>
      <c r="K174" s="48">
        <f>K167+K168+K169+K170+K171+K172+K173</f>
        <v>1201.49</v>
      </c>
      <c r="L174" s="442"/>
      <c r="M174" s="445"/>
    </row>
    <row r="175" spans="1:13" ht="17.25" customHeight="1"/>
    <row r="176" spans="1:13" ht="17.25" customHeight="1"/>
    <row r="177" ht="17.25" customHeight="1"/>
    <row r="178" ht="17.25" customHeight="1"/>
  </sheetData>
  <sheetProtection selectLockedCells="1" selectUnlockedCells="1"/>
  <mergeCells count="134">
    <mergeCell ref="A98:A103"/>
    <mergeCell ref="A104:A110"/>
    <mergeCell ref="A62:A68"/>
    <mergeCell ref="B62:C68"/>
    <mergeCell ref="L62:L68"/>
    <mergeCell ref="M62:M68"/>
    <mergeCell ref="A91:A97"/>
    <mergeCell ref="B91:C97"/>
    <mergeCell ref="L91:L97"/>
    <mergeCell ref="M91:M97"/>
    <mergeCell ref="C98:C103"/>
    <mergeCell ref="L98:L103"/>
    <mergeCell ref="M98:M103"/>
    <mergeCell ref="A69:A75"/>
    <mergeCell ref="B69:C75"/>
    <mergeCell ref="L69:L75"/>
    <mergeCell ref="M69:M75"/>
    <mergeCell ref="B76:C83"/>
    <mergeCell ref="A76:A83"/>
    <mergeCell ref="L76:L83"/>
    <mergeCell ref="M76:M83"/>
    <mergeCell ref="A84:A90"/>
    <mergeCell ref="C84:C90"/>
    <mergeCell ref="L84:L90"/>
    <mergeCell ref="M84:M90"/>
    <mergeCell ref="A41:A47"/>
    <mergeCell ref="B41:C47"/>
    <mergeCell ref="A48:A54"/>
    <mergeCell ref="C48:C54"/>
    <mergeCell ref="L41:L54"/>
    <mergeCell ref="M41:M54"/>
    <mergeCell ref="A55:A61"/>
    <mergeCell ref="B55:C61"/>
    <mergeCell ref="L57:L61"/>
    <mergeCell ref="M55:M61"/>
    <mergeCell ref="G76:G77"/>
    <mergeCell ref="H76:H77"/>
    <mergeCell ref="D76:D77"/>
    <mergeCell ref="E76:E77"/>
    <mergeCell ref="F76:F77"/>
    <mergeCell ref="I76:I77"/>
    <mergeCell ref="J76:J77"/>
    <mergeCell ref="K76:K77"/>
    <mergeCell ref="A167:C174"/>
    <mergeCell ref="L167:L174"/>
    <mergeCell ref="M167:M174"/>
    <mergeCell ref="D145:D146"/>
    <mergeCell ref="E145:E146"/>
    <mergeCell ref="F145:F146"/>
    <mergeCell ref="I145:I146"/>
    <mergeCell ref="J145:J146"/>
    <mergeCell ref="G145:G146"/>
    <mergeCell ref="H145:H146"/>
    <mergeCell ref="K145:K146"/>
    <mergeCell ref="L145:L152"/>
    <mergeCell ref="M145:M152"/>
    <mergeCell ref="A153:B159"/>
    <mergeCell ref="C153:C159"/>
    <mergeCell ref="L153:L159"/>
    <mergeCell ref="M153:M159"/>
    <mergeCell ref="B8:C8"/>
    <mergeCell ref="A9:M9"/>
    <mergeCell ref="A10:M10"/>
    <mergeCell ref="A11:M11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A12:A18"/>
    <mergeCell ref="B12:C18"/>
    <mergeCell ref="L12:L18"/>
    <mergeCell ref="M12:M18"/>
    <mergeCell ref="A19:A25"/>
    <mergeCell ref="B19:C25"/>
    <mergeCell ref="L19:L25"/>
    <mergeCell ref="M19:M25"/>
    <mergeCell ref="A33:A40"/>
    <mergeCell ref="B33:C40"/>
    <mergeCell ref="L33:L40"/>
    <mergeCell ref="M33:M40"/>
    <mergeCell ref="D33:D34"/>
    <mergeCell ref="E33:E34"/>
    <mergeCell ref="F33:F34"/>
    <mergeCell ref="I33:I34"/>
    <mergeCell ref="J33:J34"/>
    <mergeCell ref="K33:K34"/>
    <mergeCell ref="G33:G34"/>
    <mergeCell ref="H33:H34"/>
    <mergeCell ref="A26:A32"/>
    <mergeCell ref="B26:C32"/>
    <mergeCell ref="L26:L32"/>
    <mergeCell ref="M26:M32"/>
    <mergeCell ref="B104:C110"/>
    <mergeCell ref="L104:L110"/>
    <mergeCell ref="M104:M110"/>
    <mergeCell ref="B117:C123"/>
    <mergeCell ref="A117:A123"/>
    <mergeCell ref="L117:L123"/>
    <mergeCell ref="M117:M123"/>
    <mergeCell ref="A124:A130"/>
    <mergeCell ref="C124:C130"/>
    <mergeCell ref="L124:L130"/>
    <mergeCell ref="M124:M130"/>
    <mergeCell ref="A111:A116"/>
    <mergeCell ref="B111:C116"/>
    <mergeCell ref="M111:M116"/>
    <mergeCell ref="L111:L116"/>
    <mergeCell ref="C131:C144"/>
    <mergeCell ref="A131:A144"/>
    <mergeCell ref="L131:L144"/>
    <mergeCell ref="M131:M144"/>
    <mergeCell ref="A145:B152"/>
    <mergeCell ref="C145:C152"/>
    <mergeCell ref="C160:C166"/>
    <mergeCell ref="A160:B166"/>
    <mergeCell ref="L160:L166"/>
    <mergeCell ref="M160:M166"/>
    <mergeCell ref="D135:D138"/>
    <mergeCell ref="J135:J138"/>
    <mergeCell ref="I135:I138"/>
    <mergeCell ref="F135:F138"/>
    <mergeCell ref="E135:E138"/>
  </mergeCells>
  <pageMargins left="0.39370078740157483" right="0.19685039370078741" top="0.35433070866141736" bottom="0.2" header="0.51181102362204722" footer="0.26"/>
  <pageSetup paperSize="9" scale="44" firstPageNumber="0" fitToWidth="0" fitToHeight="0" orientation="landscape" horizontalDpi="300" verticalDpi="300" r:id="rId1"/>
  <headerFooter alignWithMargins="0"/>
  <rowBreaks count="3" manualBreakCount="3">
    <brk id="47" max="12" man="1"/>
    <brk id="90" max="12" man="1"/>
    <brk id="15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94"/>
  <sheetViews>
    <sheetView view="pageBreakPreview" zoomScale="64" zoomScaleNormal="78" zoomScaleSheetLayoutView="64" workbookViewId="0">
      <selection activeCell="C79" sqref="C79"/>
    </sheetView>
  </sheetViews>
  <sheetFormatPr defaultColWidth="8.85546875" defaultRowHeight="15" customHeight="1"/>
  <cols>
    <col min="1" max="1" width="5.7109375" style="170" customWidth="1"/>
    <col min="2" max="2" width="140.42578125" style="170" customWidth="1"/>
    <col min="3" max="3" width="14.85546875" style="170" customWidth="1"/>
    <col min="4" max="4" width="18.85546875" style="170" customWidth="1"/>
    <col min="5" max="5" width="10.42578125" style="170" customWidth="1"/>
    <col min="6" max="6" width="9" style="170" customWidth="1"/>
    <col min="7" max="7" width="20.42578125" style="170" customWidth="1"/>
    <col min="8" max="8" width="17.28515625" style="170" customWidth="1"/>
    <col min="9" max="9" width="18.5703125" style="170" customWidth="1"/>
    <col min="10" max="10" width="24.85546875" style="170" customWidth="1"/>
    <col min="11" max="11" width="65.5703125" style="170" customWidth="1"/>
    <col min="12" max="12" width="116.140625" style="170" customWidth="1"/>
    <col min="13" max="14" width="9.28515625" style="170" customWidth="1"/>
    <col min="15" max="16384" width="8.85546875" style="170"/>
  </cols>
  <sheetData>
    <row r="1" spans="1:14" ht="30.75" customHeight="1">
      <c r="A1" s="459" t="s">
        <v>166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1"/>
      <c r="M1" s="169"/>
    </row>
    <row r="2" spans="1:14" ht="37.5" customHeight="1" thickBot="1">
      <c r="A2" s="462" t="s">
        <v>181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4"/>
      <c r="M2" s="169"/>
    </row>
    <row r="3" spans="1:14" ht="23.25" customHeight="1" thickBot="1">
      <c r="A3" s="431" t="s">
        <v>0</v>
      </c>
      <c r="B3" s="431" t="s">
        <v>1</v>
      </c>
      <c r="C3" s="431" t="s">
        <v>2</v>
      </c>
      <c r="D3" s="431" t="s">
        <v>142</v>
      </c>
      <c r="E3" s="431" t="s">
        <v>3</v>
      </c>
      <c r="F3" s="431"/>
      <c r="G3" s="431"/>
      <c r="H3" s="431"/>
      <c r="I3" s="431"/>
      <c r="J3" s="431" t="s">
        <v>4</v>
      </c>
      <c r="K3" s="431" t="s">
        <v>132</v>
      </c>
      <c r="L3" s="431" t="s">
        <v>133</v>
      </c>
      <c r="M3" s="169"/>
    </row>
    <row r="4" spans="1:14" ht="24" customHeight="1" thickBot="1">
      <c r="A4" s="431"/>
      <c r="B4" s="431"/>
      <c r="C4" s="431"/>
      <c r="D4" s="431"/>
      <c r="E4" s="431" t="s">
        <v>5</v>
      </c>
      <c r="F4" s="431" t="s">
        <v>127</v>
      </c>
      <c r="G4" s="431"/>
      <c r="H4" s="431"/>
      <c r="I4" s="431"/>
      <c r="J4" s="431"/>
      <c r="K4" s="431"/>
      <c r="L4" s="431"/>
      <c r="M4" s="169"/>
    </row>
    <row r="5" spans="1:14" ht="42" customHeight="1" thickBot="1">
      <c r="A5" s="431"/>
      <c r="B5" s="431"/>
      <c r="C5" s="431"/>
      <c r="D5" s="431"/>
      <c r="E5" s="431"/>
      <c r="F5" s="431" t="s">
        <v>6</v>
      </c>
      <c r="G5" s="431"/>
      <c r="H5" s="431"/>
      <c r="I5" s="431" t="s">
        <v>7</v>
      </c>
      <c r="J5" s="431"/>
      <c r="K5" s="431"/>
      <c r="L5" s="431"/>
      <c r="M5" s="169"/>
    </row>
    <row r="6" spans="1:14" ht="18.95" customHeight="1" thickBot="1">
      <c r="A6" s="431"/>
      <c r="B6" s="431"/>
      <c r="C6" s="431"/>
      <c r="D6" s="431"/>
      <c r="E6" s="431"/>
      <c r="F6" s="431" t="s">
        <v>128</v>
      </c>
      <c r="G6" s="431" t="s">
        <v>129</v>
      </c>
      <c r="H6" s="431"/>
      <c r="I6" s="431"/>
      <c r="J6" s="431"/>
      <c r="K6" s="431"/>
      <c r="L6" s="431"/>
      <c r="M6" s="169"/>
    </row>
    <row r="7" spans="1:14" ht="58.5" customHeight="1" thickBot="1">
      <c r="A7" s="431"/>
      <c r="B7" s="431"/>
      <c r="C7" s="431"/>
      <c r="D7" s="431"/>
      <c r="E7" s="431"/>
      <c r="F7" s="431"/>
      <c r="G7" s="155" t="s">
        <v>130</v>
      </c>
      <c r="H7" s="155" t="s">
        <v>131</v>
      </c>
      <c r="I7" s="431"/>
      <c r="J7" s="431"/>
      <c r="K7" s="431"/>
      <c r="L7" s="431"/>
      <c r="M7" s="169"/>
    </row>
    <row r="8" spans="1:14" ht="24" customHeight="1" thickBot="1">
      <c r="A8" s="156">
        <v>1</v>
      </c>
      <c r="B8" s="156">
        <v>2</v>
      </c>
      <c r="C8" s="156">
        <v>3</v>
      </c>
      <c r="D8" s="156">
        <v>4</v>
      </c>
      <c r="E8" s="156">
        <v>5</v>
      </c>
      <c r="F8" s="156">
        <v>6</v>
      </c>
      <c r="G8" s="156">
        <v>7</v>
      </c>
      <c r="H8" s="156">
        <v>8</v>
      </c>
      <c r="I8" s="156">
        <v>9</v>
      </c>
      <c r="J8" s="156">
        <v>10</v>
      </c>
      <c r="K8" s="156">
        <v>11</v>
      </c>
      <c r="L8" s="156">
        <v>12</v>
      </c>
      <c r="M8" s="169"/>
    </row>
    <row r="9" spans="1:14" ht="21.75" customHeight="1">
      <c r="A9" s="456" t="s">
        <v>168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169"/>
    </row>
    <row r="10" spans="1:14" ht="18.95" customHeight="1">
      <c r="A10" s="457" t="s">
        <v>143</v>
      </c>
      <c r="B10" s="457"/>
      <c r="C10" s="457"/>
      <c r="D10" s="457"/>
      <c r="E10" s="457"/>
      <c r="F10" s="457"/>
      <c r="G10" s="457"/>
      <c r="H10" s="457"/>
      <c r="I10" s="457"/>
      <c r="J10" s="457"/>
      <c r="K10" s="457"/>
      <c r="L10" s="457"/>
      <c r="M10" s="169"/>
    </row>
    <row r="11" spans="1:14" ht="20.25" customHeight="1">
      <c r="A11" s="458" t="s">
        <v>144</v>
      </c>
      <c r="B11" s="458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169"/>
    </row>
    <row r="12" spans="1:14" ht="10.5" customHeight="1">
      <c r="A12" s="398" t="s">
        <v>8</v>
      </c>
      <c r="B12" s="398" t="s">
        <v>106</v>
      </c>
      <c r="C12" s="410">
        <v>2017</v>
      </c>
      <c r="D12" s="451">
        <v>264.99311</v>
      </c>
      <c r="E12" s="454" t="s">
        <v>9</v>
      </c>
      <c r="F12" s="454" t="s">
        <v>9</v>
      </c>
      <c r="G12" s="454" t="s">
        <v>9</v>
      </c>
      <c r="H12" s="454" t="s">
        <v>9</v>
      </c>
      <c r="I12" s="451">
        <v>264.99311</v>
      </c>
      <c r="J12" s="453" t="s">
        <v>9</v>
      </c>
      <c r="K12" s="398" t="s">
        <v>190</v>
      </c>
      <c r="L12" s="467" t="s">
        <v>188</v>
      </c>
      <c r="M12" s="169"/>
    </row>
    <row r="13" spans="1:14" ht="9" customHeight="1">
      <c r="A13" s="399"/>
      <c r="B13" s="399"/>
      <c r="C13" s="410"/>
      <c r="D13" s="451"/>
      <c r="E13" s="451"/>
      <c r="F13" s="454"/>
      <c r="G13" s="454"/>
      <c r="H13" s="451"/>
      <c r="I13" s="451"/>
      <c r="J13" s="453"/>
      <c r="K13" s="399"/>
      <c r="L13" s="468"/>
      <c r="M13" s="169"/>
    </row>
    <row r="14" spans="1:14" ht="12.75" customHeight="1">
      <c r="A14" s="399"/>
      <c r="B14" s="399"/>
      <c r="C14" s="410">
        <v>2018</v>
      </c>
      <c r="D14" s="451">
        <v>355.416</v>
      </c>
      <c r="E14" s="454" t="s">
        <v>9</v>
      </c>
      <c r="F14" s="454" t="s">
        <v>9</v>
      </c>
      <c r="G14" s="454" t="s">
        <v>9</v>
      </c>
      <c r="H14" s="454" t="s">
        <v>9</v>
      </c>
      <c r="I14" s="451">
        <v>355.416</v>
      </c>
      <c r="J14" s="453" t="s">
        <v>9</v>
      </c>
      <c r="K14" s="399"/>
      <c r="L14" s="468"/>
      <c r="M14" s="169"/>
    </row>
    <row r="15" spans="1:14" ht="12.6" customHeight="1">
      <c r="A15" s="399"/>
      <c r="B15" s="399"/>
      <c r="C15" s="410"/>
      <c r="D15" s="451"/>
      <c r="E15" s="455"/>
      <c r="F15" s="454"/>
      <c r="G15" s="454"/>
      <c r="H15" s="455"/>
      <c r="I15" s="451"/>
      <c r="J15" s="453"/>
      <c r="K15" s="399"/>
      <c r="L15" s="468"/>
      <c r="M15" s="169"/>
    </row>
    <row r="16" spans="1:14" ht="21" customHeight="1">
      <c r="A16" s="399"/>
      <c r="B16" s="399"/>
      <c r="C16" s="152">
        <v>2019</v>
      </c>
      <c r="D16" s="157">
        <f>I16</f>
        <v>317.85187999999999</v>
      </c>
      <c r="E16" s="158" t="s">
        <v>9</v>
      </c>
      <c r="F16" s="158"/>
      <c r="G16" s="158" t="s">
        <v>9</v>
      </c>
      <c r="H16" s="158" t="s">
        <v>9</v>
      </c>
      <c r="I16" s="157">
        <v>317.85187999999999</v>
      </c>
      <c r="J16" s="159" t="s">
        <v>9</v>
      </c>
      <c r="K16" s="399"/>
      <c r="L16" s="468"/>
      <c r="M16" s="169"/>
      <c r="N16" s="171"/>
    </row>
    <row r="17" spans="1:14" ht="20.25" customHeight="1">
      <c r="A17" s="399"/>
      <c r="B17" s="399"/>
      <c r="C17" s="152">
        <v>2020</v>
      </c>
      <c r="D17" s="223">
        <f>I17</f>
        <v>230.85348999999999</v>
      </c>
      <c r="E17" s="158" t="s">
        <v>9</v>
      </c>
      <c r="F17" s="158" t="s">
        <v>9</v>
      </c>
      <c r="G17" s="158" t="s">
        <v>9</v>
      </c>
      <c r="H17" s="158" t="s">
        <v>9</v>
      </c>
      <c r="I17" s="221">
        <v>230.85348999999999</v>
      </c>
      <c r="J17" s="159" t="s">
        <v>9</v>
      </c>
      <c r="K17" s="399"/>
      <c r="L17" s="468"/>
      <c r="M17" s="169"/>
      <c r="N17" s="171"/>
    </row>
    <row r="18" spans="1:14" ht="21.75" customHeight="1">
      <c r="A18" s="399"/>
      <c r="B18" s="399"/>
      <c r="C18" s="153">
        <v>2021</v>
      </c>
      <c r="D18" s="158">
        <f>I18</f>
        <v>230</v>
      </c>
      <c r="E18" s="7" t="s">
        <v>9</v>
      </c>
      <c r="F18" s="7" t="s">
        <v>9</v>
      </c>
      <c r="G18" s="7" t="s">
        <v>9</v>
      </c>
      <c r="H18" s="7" t="s">
        <v>9</v>
      </c>
      <c r="I18" s="158">
        <v>230</v>
      </c>
      <c r="J18" s="153" t="s">
        <v>9</v>
      </c>
      <c r="K18" s="399"/>
      <c r="L18" s="468"/>
      <c r="M18" s="169"/>
      <c r="N18" s="171"/>
    </row>
    <row r="19" spans="1:14" ht="24" customHeight="1">
      <c r="A19" s="399"/>
      <c r="B19" s="399"/>
      <c r="C19" s="153">
        <v>2022</v>
      </c>
      <c r="D19" s="158">
        <f>I19</f>
        <v>0</v>
      </c>
      <c r="E19" s="7" t="s">
        <v>9</v>
      </c>
      <c r="F19" s="7" t="s">
        <v>9</v>
      </c>
      <c r="G19" s="7" t="s">
        <v>9</v>
      </c>
      <c r="H19" s="7" t="s">
        <v>9</v>
      </c>
      <c r="I19" s="158">
        <v>0</v>
      </c>
      <c r="J19" s="153" t="s">
        <v>9</v>
      </c>
      <c r="K19" s="399"/>
      <c r="L19" s="468"/>
      <c r="M19" s="169"/>
      <c r="N19" s="171"/>
    </row>
    <row r="20" spans="1:14" ht="21.75" customHeight="1">
      <c r="A20" s="400"/>
      <c r="B20" s="400"/>
      <c r="C20" s="153">
        <v>2023</v>
      </c>
      <c r="D20" s="158">
        <f>I20</f>
        <v>0</v>
      </c>
      <c r="E20" s="7" t="s">
        <v>9</v>
      </c>
      <c r="F20" s="7" t="s">
        <v>9</v>
      </c>
      <c r="G20" s="7" t="s">
        <v>9</v>
      </c>
      <c r="H20" s="7" t="s">
        <v>9</v>
      </c>
      <c r="I20" s="158">
        <v>0</v>
      </c>
      <c r="J20" s="153"/>
      <c r="K20" s="400"/>
      <c r="L20" s="468"/>
      <c r="M20" s="169"/>
      <c r="N20" s="171"/>
    </row>
    <row r="21" spans="1:14" ht="11.25" customHeight="1">
      <c r="A21" s="398" t="s">
        <v>15</v>
      </c>
      <c r="B21" s="398" t="s">
        <v>107</v>
      </c>
      <c r="C21" s="410">
        <v>2017</v>
      </c>
      <c r="D21" s="451">
        <v>140.20716999999999</v>
      </c>
      <c r="E21" s="454" t="s">
        <v>9</v>
      </c>
      <c r="F21" s="454" t="s">
        <v>9</v>
      </c>
      <c r="G21" s="454" t="s">
        <v>9</v>
      </c>
      <c r="H21" s="454" t="s">
        <v>9</v>
      </c>
      <c r="I21" s="451">
        <v>140.20716999999999</v>
      </c>
      <c r="J21" s="453" t="s">
        <v>9</v>
      </c>
      <c r="K21" s="470" t="s">
        <v>191</v>
      </c>
      <c r="L21" s="468"/>
      <c r="M21" s="169"/>
    </row>
    <row r="22" spans="1:14" ht="7.5" customHeight="1">
      <c r="A22" s="399"/>
      <c r="B22" s="399"/>
      <c r="C22" s="410"/>
      <c r="D22" s="451"/>
      <c r="E22" s="451"/>
      <c r="F22" s="451"/>
      <c r="G22" s="454"/>
      <c r="H22" s="451"/>
      <c r="I22" s="451">
        <v>83.138000000000005</v>
      </c>
      <c r="J22" s="453" t="s">
        <v>9</v>
      </c>
      <c r="K22" s="471"/>
      <c r="L22" s="468"/>
      <c r="M22" s="169"/>
    </row>
    <row r="23" spans="1:14" ht="5.25" customHeight="1">
      <c r="A23" s="399"/>
      <c r="B23" s="399"/>
      <c r="C23" s="410"/>
      <c r="D23" s="451"/>
      <c r="E23" s="451"/>
      <c r="F23" s="451"/>
      <c r="G23" s="454"/>
      <c r="H23" s="451"/>
      <c r="I23" s="451">
        <v>57.127000000000002</v>
      </c>
      <c r="J23" s="453" t="s">
        <v>9</v>
      </c>
      <c r="K23" s="471"/>
      <c r="L23" s="468"/>
      <c r="M23" s="169"/>
    </row>
    <row r="24" spans="1:14" ht="23.25" customHeight="1">
      <c r="A24" s="399"/>
      <c r="B24" s="399"/>
      <c r="C24" s="28">
        <v>2018</v>
      </c>
      <c r="D24" s="49">
        <v>210.34001000000001</v>
      </c>
      <c r="E24" s="50" t="s">
        <v>9</v>
      </c>
      <c r="F24" s="158" t="s">
        <v>9</v>
      </c>
      <c r="G24" s="158" t="s">
        <v>9</v>
      </c>
      <c r="H24" s="50" t="s">
        <v>9</v>
      </c>
      <c r="I24" s="49">
        <v>210.34001000000001</v>
      </c>
      <c r="J24" s="60" t="s">
        <v>9</v>
      </c>
      <c r="K24" s="471"/>
      <c r="L24" s="468"/>
      <c r="M24" s="169"/>
    </row>
    <row r="25" spans="1:14" ht="21.75" customHeight="1">
      <c r="A25" s="399"/>
      <c r="B25" s="399"/>
      <c r="C25" s="152">
        <v>2019</v>
      </c>
      <c r="D25" s="157">
        <f t="shared" ref="D25:D30" si="0">I25</f>
        <v>233.80697000000001</v>
      </c>
      <c r="E25" s="158" t="s">
        <v>9</v>
      </c>
      <c r="F25" s="158" t="s">
        <v>9</v>
      </c>
      <c r="G25" s="158" t="s">
        <v>9</v>
      </c>
      <c r="H25" s="158" t="s">
        <v>9</v>
      </c>
      <c r="I25" s="157">
        <v>233.80697000000001</v>
      </c>
      <c r="J25" s="159" t="s">
        <v>9</v>
      </c>
      <c r="K25" s="471"/>
      <c r="L25" s="468"/>
      <c r="M25" s="169"/>
    </row>
    <row r="26" spans="1:14" ht="22.5" customHeight="1">
      <c r="A26" s="399"/>
      <c r="B26" s="399"/>
      <c r="C26" s="152">
        <v>2020</v>
      </c>
      <c r="D26" s="160">
        <f t="shared" si="0"/>
        <v>0</v>
      </c>
      <c r="E26" s="158" t="s">
        <v>9</v>
      </c>
      <c r="F26" s="158" t="s">
        <v>9</v>
      </c>
      <c r="G26" s="158" t="s">
        <v>9</v>
      </c>
      <c r="H26" s="158" t="s">
        <v>9</v>
      </c>
      <c r="I26" s="160">
        <v>0</v>
      </c>
      <c r="J26" s="159" t="s">
        <v>9</v>
      </c>
      <c r="K26" s="471"/>
      <c r="L26" s="468"/>
      <c r="M26" s="169"/>
    </row>
    <row r="27" spans="1:14" ht="24" customHeight="1">
      <c r="A27" s="399"/>
      <c r="B27" s="399"/>
      <c r="C27" s="12">
        <v>2021</v>
      </c>
      <c r="D27" s="205">
        <f t="shared" si="0"/>
        <v>0</v>
      </c>
      <c r="E27" s="34" t="s">
        <v>9</v>
      </c>
      <c r="F27" s="34" t="s">
        <v>9</v>
      </c>
      <c r="G27" s="34" t="s">
        <v>9</v>
      </c>
      <c r="H27" s="34" t="s">
        <v>9</v>
      </c>
      <c r="I27" s="205">
        <v>0</v>
      </c>
      <c r="J27" s="159" t="s">
        <v>9</v>
      </c>
      <c r="K27" s="471"/>
      <c r="L27" s="468"/>
      <c r="M27" s="169"/>
    </row>
    <row r="28" spans="1:14" ht="24" customHeight="1">
      <c r="A28" s="399"/>
      <c r="B28" s="399"/>
      <c r="C28" s="12">
        <v>2022</v>
      </c>
      <c r="D28" s="160">
        <f t="shared" si="0"/>
        <v>0</v>
      </c>
      <c r="E28" s="12" t="s">
        <v>9</v>
      </c>
      <c r="F28" s="12" t="s">
        <v>9</v>
      </c>
      <c r="G28" s="12" t="s">
        <v>9</v>
      </c>
      <c r="H28" s="12" t="s">
        <v>9</v>
      </c>
      <c r="I28" s="160">
        <v>0</v>
      </c>
      <c r="J28" s="159" t="s">
        <v>9</v>
      </c>
      <c r="K28" s="471"/>
      <c r="L28" s="468"/>
      <c r="M28" s="169"/>
    </row>
    <row r="29" spans="1:14" ht="29.1" customHeight="1">
      <c r="A29" s="400"/>
      <c r="B29" s="400"/>
      <c r="C29" s="12">
        <v>2023</v>
      </c>
      <c r="D29" s="182">
        <f t="shared" si="0"/>
        <v>0</v>
      </c>
      <c r="E29" s="34" t="s">
        <v>9</v>
      </c>
      <c r="F29" s="34" t="s">
        <v>9</v>
      </c>
      <c r="G29" s="34" t="s">
        <v>9</v>
      </c>
      <c r="H29" s="34" t="s">
        <v>9</v>
      </c>
      <c r="I29" s="182">
        <v>0</v>
      </c>
      <c r="J29" s="159" t="s">
        <v>9</v>
      </c>
      <c r="K29" s="472"/>
      <c r="L29" s="468"/>
      <c r="M29" s="169"/>
    </row>
    <row r="30" spans="1:14" ht="21.75" customHeight="1">
      <c r="A30" s="398" t="s">
        <v>19</v>
      </c>
      <c r="B30" s="398" t="s">
        <v>108</v>
      </c>
      <c r="C30" s="152">
        <v>2017</v>
      </c>
      <c r="D30" s="158" t="str">
        <f t="shared" si="0"/>
        <v>-</v>
      </c>
      <c r="E30" s="158" t="s">
        <v>9</v>
      </c>
      <c r="F30" s="158" t="s">
        <v>9</v>
      </c>
      <c r="G30" s="158" t="s">
        <v>9</v>
      </c>
      <c r="H30" s="158" t="s">
        <v>9</v>
      </c>
      <c r="I30" s="158" t="s">
        <v>9</v>
      </c>
      <c r="J30" s="159" t="s">
        <v>9</v>
      </c>
      <c r="K30" s="398" t="s">
        <v>109</v>
      </c>
      <c r="L30" s="468"/>
      <c r="M30" s="169"/>
    </row>
    <row r="31" spans="1:14" ht="20.25" customHeight="1">
      <c r="A31" s="399"/>
      <c r="B31" s="399"/>
      <c r="C31" s="152">
        <v>2018</v>
      </c>
      <c r="D31" s="158" t="s">
        <v>9</v>
      </c>
      <c r="E31" s="158" t="s">
        <v>9</v>
      </c>
      <c r="F31" s="158" t="s">
        <v>9</v>
      </c>
      <c r="G31" s="158" t="s">
        <v>9</v>
      </c>
      <c r="H31" s="158" t="s">
        <v>9</v>
      </c>
      <c r="I31" s="158" t="s">
        <v>9</v>
      </c>
      <c r="J31" s="159" t="s">
        <v>9</v>
      </c>
      <c r="K31" s="399"/>
      <c r="L31" s="468"/>
      <c r="M31" s="169"/>
    </row>
    <row r="32" spans="1:14" ht="17.25" customHeight="1">
      <c r="A32" s="399"/>
      <c r="B32" s="399"/>
      <c r="C32" s="152">
        <v>2019</v>
      </c>
      <c r="D32" s="158" t="s">
        <v>9</v>
      </c>
      <c r="E32" s="158" t="s">
        <v>9</v>
      </c>
      <c r="F32" s="158" t="s">
        <v>9</v>
      </c>
      <c r="G32" s="158" t="s">
        <v>9</v>
      </c>
      <c r="H32" s="158" t="s">
        <v>9</v>
      </c>
      <c r="I32" s="158" t="s">
        <v>9</v>
      </c>
      <c r="J32" s="159" t="s">
        <v>9</v>
      </c>
      <c r="K32" s="399"/>
      <c r="L32" s="468"/>
      <c r="M32" s="169"/>
    </row>
    <row r="33" spans="1:13" ht="20.25" customHeight="1">
      <c r="A33" s="399"/>
      <c r="B33" s="399"/>
      <c r="C33" s="152">
        <v>2020</v>
      </c>
      <c r="D33" s="158" t="s">
        <v>9</v>
      </c>
      <c r="E33" s="158" t="s">
        <v>9</v>
      </c>
      <c r="F33" s="158" t="s">
        <v>9</v>
      </c>
      <c r="G33" s="158" t="s">
        <v>9</v>
      </c>
      <c r="H33" s="158" t="s">
        <v>9</v>
      </c>
      <c r="I33" s="158" t="s">
        <v>9</v>
      </c>
      <c r="J33" s="159" t="s">
        <v>9</v>
      </c>
      <c r="K33" s="399"/>
      <c r="L33" s="468"/>
      <c r="M33" s="169"/>
    </row>
    <row r="34" spans="1:13" ht="22.5" customHeight="1">
      <c r="A34" s="399"/>
      <c r="B34" s="399"/>
      <c r="C34" s="12">
        <v>2021</v>
      </c>
      <c r="D34" s="158" t="s">
        <v>9</v>
      </c>
      <c r="E34" s="12"/>
      <c r="F34" s="12"/>
      <c r="G34" s="158" t="s">
        <v>9</v>
      </c>
      <c r="H34" s="158" t="s">
        <v>9</v>
      </c>
      <c r="I34" s="12" t="s">
        <v>9</v>
      </c>
      <c r="J34" s="159" t="s">
        <v>9</v>
      </c>
      <c r="K34" s="399"/>
      <c r="L34" s="468"/>
      <c r="M34" s="169"/>
    </row>
    <row r="35" spans="1:13" ht="21.75" customHeight="1">
      <c r="A35" s="399"/>
      <c r="B35" s="399"/>
      <c r="C35" s="12">
        <v>2022</v>
      </c>
      <c r="D35" s="158" t="s">
        <v>9</v>
      </c>
      <c r="E35" s="158" t="s">
        <v>9</v>
      </c>
      <c r="F35" s="158" t="s">
        <v>9</v>
      </c>
      <c r="G35" s="158" t="s">
        <v>9</v>
      </c>
      <c r="H35" s="158" t="s">
        <v>9</v>
      </c>
      <c r="I35" s="12" t="s">
        <v>9</v>
      </c>
      <c r="J35" s="159" t="s">
        <v>9</v>
      </c>
      <c r="K35" s="399"/>
      <c r="L35" s="468"/>
      <c r="M35" s="169"/>
    </row>
    <row r="36" spans="1:13" ht="21.75" customHeight="1">
      <c r="A36" s="400"/>
      <c r="B36" s="400"/>
      <c r="C36" s="12">
        <v>2023</v>
      </c>
      <c r="D36" s="158" t="s">
        <v>9</v>
      </c>
      <c r="E36" s="158" t="s">
        <v>9</v>
      </c>
      <c r="F36" s="158" t="s">
        <v>9</v>
      </c>
      <c r="G36" s="158" t="s">
        <v>9</v>
      </c>
      <c r="H36" s="158" t="s">
        <v>9</v>
      </c>
      <c r="I36" s="158" t="s">
        <v>9</v>
      </c>
      <c r="J36" s="159"/>
      <c r="K36" s="400"/>
      <c r="L36" s="468"/>
      <c r="M36" s="169"/>
    </row>
    <row r="37" spans="1:13" ht="24.75" customHeight="1">
      <c r="A37" s="398" t="s">
        <v>22</v>
      </c>
      <c r="B37" s="398" t="s">
        <v>110</v>
      </c>
      <c r="C37" s="127">
        <v>2017</v>
      </c>
      <c r="D37" s="157">
        <v>294.70442000000003</v>
      </c>
      <c r="E37" s="158" t="s">
        <v>9</v>
      </c>
      <c r="F37" s="158" t="s">
        <v>9</v>
      </c>
      <c r="G37" s="158" t="s">
        <v>9</v>
      </c>
      <c r="H37" s="158" t="s">
        <v>9</v>
      </c>
      <c r="I37" s="160">
        <v>294.70442000000003</v>
      </c>
      <c r="J37" s="159" t="s">
        <v>9</v>
      </c>
      <c r="K37" s="398" t="s">
        <v>111</v>
      </c>
      <c r="L37" s="468"/>
      <c r="M37" s="172"/>
    </row>
    <row r="38" spans="1:13" ht="23.25" customHeight="1">
      <c r="A38" s="399"/>
      <c r="B38" s="399"/>
      <c r="C38" s="127">
        <v>2018</v>
      </c>
      <c r="D38" s="157">
        <v>444.29468000000003</v>
      </c>
      <c r="E38" s="158" t="s">
        <v>9</v>
      </c>
      <c r="F38" s="158" t="s">
        <v>9</v>
      </c>
      <c r="G38" s="158" t="s">
        <v>9</v>
      </c>
      <c r="H38" s="158" t="s">
        <v>9</v>
      </c>
      <c r="I38" s="157">
        <v>444.29468000000003</v>
      </c>
      <c r="J38" s="159"/>
      <c r="K38" s="399"/>
      <c r="L38" s="468"/>
      <c r="M38" s="173"/>
    </row>
    <row r="39" spans="1:13" s="175" customFormat="1" ht="22.5" customHeight="1">
      <c r="A39" s="399"/>
      <c r="B39" s="399"/>
      <c r="C39" s="128">
        <v>2019</v>
      </c>
      <c r="D39" s="53">
        <f>I39</f>
        <v>491.53798</v>
      </c>
      <c r="E39" s="52" t="s">
        <v>9</v>
      </c>
      <c r="F39" s="52" t="s">
        <v>9</v>
      </c>
      <c r="G39" s="52" t="s">
        <v>9</v>
      </c>
      <c r="H39" s="52" t="s">
        <v>9</v>
      </c>
      <c r="I39" s="53">
        <v>491.53798</v>
      </c>
      <c r="J39" s="61" t="s">
        <v>9</v>
      </c>
      <c r="K39" s="399"/>
      <c r="L39" s="468"/>
      <c r="M39" s="174"/>
    </row>
    <row r="40" spans="1:13" ht="21" customHeight="1">
      <c r="A40" s="399"/>
      <c r="B40" s="399"/>
      <c r="C40" s="127">
        <v>2020</v>
      </c>
      <c r="D40" s="181">
        <f>I40</f>
        <v>472.73998</v>
      </c>
      <c r="E40" s="158" t="s">
        <v>9</v>
      </c>
      <c r="F40" s="158" t="s">
        <v>9</v>
      </c>
      <c r="G40" s="158" t="s">
        <v>9</v>
      </c>
      <c r="H40" s="158" t="s">
        <v>9</v>
      </c>
      <c r="I40" s="181">
        <v>472.73998</v>
      </c>
      <c r="J40" s="159" t="s">
        <v>9</v>
      </c>
      <c r="K40" s="399"/>
      <c r="L40" s="468"/>
      <c r="M40" s="169"/>
    </row>
    <row r="41" spans="1:13" ht="27.95" customHeight="1">
      <c r="A41" s="399"/>
      <c r="B41" s="399"/>
      <c r="C41" s="129">
        <v>2021</v>
      </c>
      <c r="D41" s="257">
        <f>I41</f>
        <v>442.94722999999999</v>
      </c>
      <c r="E41" s="53" t="s">
        <v>9</v>
      </c>
      <c r="F41" s="53" t="s">
        <v>9</v>
      </c>
      <c r="G41" s="53" t="s">
        <v>9</v>
      </c>
      <c r="H41" s="53" t="s">
        <v>9</v>
      </c>
      <c r="I41" s="257">
        <v>442.94722999999999</v>
      </c>
      <c r="J41" s="12"/>
      <c r="K41" s="399"/>
      <c r="L41" s="468"/>
      <c r="M41" s="169"/>
    </row>
    <row r="42" spans="1:13" ht="21" customHeight="1">
      <c r="A42" s="399"/>
      <c r="B42" s="399"/>
      <c r="C42" s="129">
        <v>2022</v>
      </c>
      <c r="D42" s="158">
        <f>I42</f>
        <v>0</v>
      </c>
      <c r="E42" s="52" t="s">
        <v>9</v>
      </c>
      <c r="F42" s="52" t="s">
        <v>9</v>
      </c>
      <c r="G42" s="52" t="s">
        <v>9</v>
      </c>
      <c r="H42" s="52" t="s">
        <v>9</v>
      </c>
      <c r="I42" s="158">
        <v>0</v>
      </c>
      <c r="J42" s="12"/>
      <c r="K42" s="399"/>
      <c r="L42" s="468"/>
      <c r="M42" s="169"/>
    </row>
    <row r="43" spans="1:13" ht="21" customHeight="1">
      <c r="A43" s="400"/>
      <c r="B43" s="400"/>
      <c r="C43" s="129">
        <v>2023</v>
      </c>
      <c r="D43" s="158">
        <v>0</v>
      </c>
      <c r="E43" s="52"/>
      <c r="F43" s="52"/>
      <c r="G43" s="52"/>
      <c r="H43" s="52"/>
      <c r="I43" s="158">
        <v>0</v>
      </c>
      <c r="J43" s="12"/>
      <c r="K43" s="400"/>
      <c r="L43" s="468"/>
      <c r="M43" s="169"/>
    </row>
    <row r="44" spans="1:13" ht="24.75" customHeight="1">
      <c r="A44" s="398" t="s">
        <v>25</v>
      </c>
      <c r="B44" s="398" t="s">
        <v>112</v>
      </c>
      <c r="C44" s="127">
        <v>2017</v>
      </c>
      <c r="D44" s="158" t="str">
        <f>I44</f>
        <v>-</v>
      </c>
      <c r="E44" s="158" t="s">
        <v>9</v>
      </c>
      <c r="F44" s="158" t="s">
        <v>9</v>
      </c>
      <c r="G44" s="158" t="s">
        <v>9</v>
      </c>
      <c r="H44" s="158" t="s">
        <v>9</v>
      </c>
      <c r="I44" s="158" t="s">
        <v>9</v>
      </c>
      <c r="J44" s="159" t="s">
        <v>9</v>
      </c>
      <c r="K44" s="398" t="s">
        <v>113</v>
      </c>
      <c r="L44" s="468"/>
      <c r="M44" s="173"/>
    </row>
    <row r="45" spans="1:13" ht="22.5" customHeight="1">
      <c r="A45" s="399"/>
      <c r="B45" s="399"/>
      <c r="C45" s="127">
        <v>2018</v>
      </c>
      <c r="D45" s="158" t="s">
        <v>9</v>
      </c>
      <c r="E45" s="158" t="s">
        <v>9</v>
      </c>
      <c r="F45" s="158" t="s">
        <v>9</v>
      </c>
      <c r="G45" s="158" t="s">
        <v>9</v>
      </c>
      <c r="H45" s="158" t="s">
        <v>9</v>
      </c>
      <c r="I45" s="158" t="s">
        <v>9</v>
      </c>
      <c r="J45" s="159" t="s">
        <v>9</v>
      </c>
      <c r="K45" s="399"/>
      <c r="L45" s="468"/>
      <c r="M45" s="173"/>
    </row>
    <row r="46" spans="1:13" ht="26.25" customHeight="1">
      <c r="A46" s="399"/>
      <c r="B46" s="399"/>
      <c r="C46" s="127">
        <v>2019</v>
      </c>
      <c r="D46" s="158" t="s">
        <v>9</v>
      </c>
      <c r="E46" s="158" t="s">
        <v>9</v>
      </c>
      <c r="F46" s="158" t="s">
        <v>9</v>
      </c>
      <c r="G46" s="158" t="s">
        <v>9</v>
      </c>
      <c r="H46" s="158" t="s">
        <v>9</v>
      </c>
      <c r="I46" s="158" t="s">
        <v>9</v>
      </c>
      <c r="J46" s="159" t="s">
        <v>9</v>
      </c>
      <c r="K46" s="399"/>
      <c r="L46" s="468"/>
      <c r="M46" s="169"/>
    </row>
    <row r="47" spans="1:13" ht="27.75" customHeight="1">
      <c r="A47" s="399"/>
      <c r="B47" s="399"/>
      <c r="C47" s="127">
        <v>2020</v>
      </c>
      <c r="D47" s="158" t="s">
        <v>9</v>
      </c>
      <c r="E47" s="158" t="s">
        <v>9</v>
      </c>
      <c r="F47" s="158" t="s">
        <v>9</v>
      </c>
      <c r="G47" s="158" t="s">
        <v>9</v>
      </c>
      <c r="H47" s="158" t="s">
        <v>9</v>
      </c>
      <c r="I47" s="158" t="s">
        <v>9</v>
      </c>
      <c r="J47" s="159" t="s">
        <v>9</v>
      </c>
      <c r="K47" s="399"/>
      <c r="L47" s="468"/>
      <c r="M47" s="169"/>
    </row>
    <row r="48" spans="1:13" ht="28.5" customHeight="1">
      <c r="A48" s="399"/>
      <c r="B48" s="399"/>
      <c r="C48" s="129">
        <v>2021</v>
      </c>
      <c r="D48" s="153" t="s">
        <v>9</v>
      </c>
      <c r="E48" s="153" t="s">
        <v>9</v>
      </c>
      <c r="F48" s="153" t="s">
        <v>9</v>
      </c>
      <c r="G48" s="153" t="s">
        <v>9</v>
      </c>
      <c r="H48" s="153" t="s">
        <v>9</v>
      </c>
      <c r="I48" s="153" t="s">
        <v>9</v>
      </c>
      <c r="J48" s="153" t="s">
        <v>9</v>
      </c>
      <c r="K48" s="399"/>
      <c r="L48" s="468"/>
      <c r="M48" s="169"/>
    </row>
    <row r="49" spans="1:13" ht="27.75" customHeight="1">
      <c r="A49" s="399"/>
      <c r="B49" s="399"/>
      <c r="C49" s="129">
        <v>2022</v>
      </c>
      <c r="D49" s="153" t="s">
        <v>9</v>
      </c>
      <c r="E49" s="153" t="s">
        <v>9</v>
      </c>
      <c r="F49" s="153" t="s">
        <v>9</v>
      </c>
      <c r="G49" s="153" t="s">
        <v>9</v>
      </c>
      <c r="H49" s="153" t="s">
        <v>9</v>
      </c>
      <c r="I49" s="153" t="s">
        <v>9</v>
      </c>
      <c r="J49" s="153" t="s">
        <v>9</v>
      </c>
      <c r="K49" s="399"/>
      <c r="L49" s="468"/>
      <c r="M49" s="169"/>
    </row>
    <row r="50" spans="1:13" ht="27.75" customHeight="1">
      <c r="A50" s="400"/>
      <c r="B50" s="400"/>
      <c r="C50" s="129">
        <v>2023</v>
      </c>
      <c r="D50" s="153" t="s">
        <v>9</v>
      </c>
      <c r="E50" s="153" t="s">
        <v>9</v>
      </c>
      <c r="F50" s="153" t="s">
        <v>9</v>
      </c>
      <c r="G50" s="153" t="s">
        <v>9</v>
      </c>
      <c r="H50" s="153" t="s">
        <v>9</v>
      </c>
      <c r="I50" s="153" t="s">
        <v>9</v>
      </c>
      <c r="J50" s="153" t="s">
        <v>9</v>
      </c>
      <c r="K50" s="400"/>
      <c r="L50" s="468"/>
      <c r="M50" s="169"/>
    </row>
    <row r="51" spans="1:13" ht="24" customHeight="1">
      <c r="A51" s="410" t="s">
        <v>28</v>
      </c>
      <c r="B51" s="410" t="s">
        <v>114</v>
      </c>
      <c r="C51" s="127">
        <v>2017</v>
      </c>
      <c r="D51" s="157">
        <v>56.842919999999999</v>
      </c>
      <c r="E51" s="158" t="s">
        <v>9</v>
      </c>
      <c r="F51" s="161" t="s">
        <v>9</v>
      </c>
      <c r="G51" s="161" t="s">
        <v>9</v>
      </c>
      <c r="H51" s="158" t="s">
        <v>9</v>
      </c>
      <c r="I51" s="157">
        <v>56.842919999999999</v>
      </c>
      <c r="J51" s="159" t="s">
        <v>9</v>
      </c>
      <c r="K51" s="398" t="s">
        <v>115</v>
      </c>
      <c r="L51" s="468"/>
      <c r="M51" s="169"/>
    </row>
    <row r="52" spans="1:13" ht="13.5" customHeight="1">
      <c r="A52" s="410"/>
      <c r="B52" s="410"/>
      <c r="C52" s="410">
        <v>2018</v>
      </c>
      <c r="D52" s="451">
        <v>92.696179999999998</v>
      </c>
      <c r="E52" s="454" t="s">
        <v>9</v>
      </c>
      <c r="F52" s="452" t="s">
        <v>9</v>
      </c>
      <c r="G52" s="452" t="s">
        <v>9</v>
      </c>
      <c r="H52" s="454" t="s">
        <v>9</v>
      </c>
      <c r="I52" s="451">
        <v>92.696179999999998</v>
      </c>
      <c r="J52" s="453" t="s">
        <v>9</v>
      </c>
      <c r="K52" s="399"/>
      <c r="L52" s="468"/>
      <c r="M52" s="169"/>
    </row>
    <row r="53" spans="1:13" ht="12" customHeight="1">
      <c r="A53" s="410"/>
      <c r="B53" s="410"/>
      <c r="C53" s="410"/>
      <c r="D53" s="451"/>
      <c r="E53" s="454"/>
      <c r="F53" s="452"/>
      <c r="G53" s="452"/>
      <c r="H53" s="454"/>
      <c r="I53" s="451"/>
      <c r="J53" s="453"/>
      <c r="K53" s="399"/>
      <c r="L53" s="468"/>
      <c r="M53" s="169"/>
    </row>
    <row r="54" spans="1:13" s="175" customFormat="1" ht="22.5" customHeight="1">
      <c r="A54" s="410"/>
      <c r="B54" s="410"/>
      <c r="C54" s="51">
        <v>2019</v>
      </c>
      <c r="D54" s="53">
        <f>I54</f>
        <v>86.848820000000003</v>
      </c>
      <c r="E54" s="52" t="s">
        <v>9</v>
      </c>
      <c r="F54" s="54" t="s">
        <v>9</v>
      </c>
      <c r="G54" s="54" t="s">
        <v>9</v>
      </c>
      <c r="H54" s="52" t="s">
        <v>9</v>
      </c>
      <c r="I54" s="53">
        <v>86.848820000000003</v>
      </c>
      <c r="J54" s="61" t="s">
        <v>9</v>
      </c>
      <c r="K54" s="399"/>
      <c r="L54" s="468"/>
      <c r="M54" s="174"/>
    </row>
    <row r="55" spans="1:13" ht="24" customHeight="1">
      <c r="A55" s="410"/>
      <c r="B55" s="410"/>
      <c r="C55" s="202">
        <v>2020</v>
      </c>
      <c r="D55" s="181">
        <f>I55</f>
        <v>91.624120000000005</v>
      </c>
      <c r="E55" s="158" t="s">
        <v>9</v>
      </c>
      <c r="F55" s="161" t="s">
        <v>9</v>
      </c>
      <c r="G55" s="161" t="s">
        <v>9</v>
      </c>
      <c r="H55" s="158" t="s">
        <v>9</v>
      </c>
      <c r="I55" s="181">
        <v>91.624120000000005</v>
      </c>
      <c r="J55" s="159" t="s">
        <v>9</v>
      </c>
      <c r="K55" s="399"/>
      <c r="L55" s="468"/>
      <c r="M55" s="169"/>
    </row>
    <row r="56" spans="1:13" ht="21.75" customHeight="1">
      <c r="A56" s="410"/>
      <c r="B56" s="410"/>
      <c r="C56" s="12">
        <v>2021</v>
      </c>
      <c r="D56" s="158">
        <f>I56</f>
        <v>99.98</v>
      </c>
      <c r="E56" s="12" t="s">
        <v>9</v>
      </c>
      <c r="F56" s="12" t="s">
        <v>9</v>
      </c>
      <c r="G56" s="12" t="s">
        <v>9</v>
      </c>
      <c r="H56" s="12" t="s">
        <v>9</v>
      </c>
      <c r="I56" s="234">
        <v>99.98</v>
      </c>
      <c r="J56" s="12" t="s">
        <v>9</v>
      </c>
      <c r="K56" s="399"/>
      <c r="L56" s="468"/>
      <c r="M56" s="169"/>
    </row>
    <row r="57" spans="1:13" ht="21.75" customHeight="1">
      <c r="A57" s="410"/>
      <c r="B57" s="410"/>
      <c r="C57" s="12">
        <v>2022</v>
      </c>
      <c r="D57" s="158">
        <f>I57</f>
        <v>0</v>
      </c>
      <c r="E57" s="12" t="s">
        <v>9</v>
      </c>
      <c r="F57" s="12" t="s">
        <v>9</v>
      </c>
      <c r="G57" s="12" t="s">
        <v>9</v>
      </c>
      <c r="H57" s="12" t="s">
        <v>9</v>
      </c>
      <c r="I57" s="158">
        <v>0</v>
      </c>
      <c r="J57" s="12" t="s">
        <v>9</v>
      </c>
      <c r="K57" s="399"/>
      <c r="L57" s="468"/>
      <c r="M57" s="169"/>
    </row>
    <row r="58" spans="1:13" ht="21.75" customHeight="1">
      <c r="A58" s="410"/>
      <c r="B58" s="410"/>
      <c r="C58" s="12">
        <v>2023</v>
      </c>
      <c r="D58" s="158">
        <f>I58</f>
        <v>0</v>
      </c>
      <c r="E58" s="12" t="s">
        <v>9</v>
      </c>
      <c r="F58" s="12" t="s">
        <v>9</v>
      </c>
      <c r="G58" s="12" t="s">
        <v>9</v>
      </c>
      <c r="H58" s="12" t="s">
        <v>9</v>
      </c>
      <c r="I58" s="158">
        <v>0</v>
      </c>
      <c r="J58" s="12" t="s">
        <v>9</v>
      </c>
      <c r="K58" s="400"/>
      <c r="L58" s="469"/>
      <c r="M58" s="169"/>
    </row>
    <row r="59" spans="1:13" ht="21.75" customHeight="1">
      <c r="A59" s="410" t="s">
        <v>31</v>
      </c>
      <c r="B59" s="410" t="s">
        <v>116</v>
      </c>
      <c r="C59" s="202">
        <v>2017</v>
      </c>
      <c r="D59" s="159" t="s">
        <v>9</v>
      </c>
      <c r="E59" s="159" t="s">
        <v>9</v>
      </c>
      <c r="F59" s="161" t="s">
        <v>9</v>
      </c>
      <c r="G59" s="161" t="s">
        <v>9</v>
      </c>
      <c r="H59" s="159" t="s">
        <v>9</v>
      </c>
      <c r="I59" s="159" t="s">
        <v>9</v>
      </c>
      <c r="J59" s="159" t="s">
        <v>9</v>
      </c>
      <c r="K59" s="404" t="s">
        <v>30</v>
      </c>
      <c r="L59" s="398" t="s">
        <v>117</v>
      </c>
      <c r="M59" s="169"/>
    </row>
    <row r="60" spans="1:13" ht="20.25" customHeight="1">
      <c r="A60" s="410"/>
      <c r="B60" s="410"/>
      <c r="C60" s="202">
        <v>2018</v>
      </c>
      <c r="D60" s="159" t="s">
        <v>9</v>
      </c>
      <c r="E60" s="159" t="s">
        <v>9</v>
      </c>
      <c r="F60" s="161" t="s">
        <v>9</v>
      </c>
      <c r="G60" s="161" t="s">
        <v>9</v>
      </c>
      <c r="H60" s="159" t="s">
        <v>9</v>
      </c>
      <c r="I60" s="159" t="s">
        <v>9</v>
      </c>
      <c r="J60" s="159" t="s">
        <v>9</v>
      </c>
      <c r="K60" s="406"/>
      <c r="L60" s="399"/>
      <c r="M60" s="169"/>
    </row>
    <row r="61" spans="1:13" ht="21.75" customHeight="1">
      <c r="A61" s="410"/>
      <c r="B61" s="410"/>
      <c r="C61" s="202">
        <v>2019</v>
      </c>
      <c r="D61" s="159" t="s">
        <v>9</v>
      </c>
      <c r="E61" s="159" t="s">
        <v>9</v>
      </c>
      <c r="F61" s="161" t="s">
        <v>9</v>
      </c>
      <c r="G61" s="161" t="s">
        <v>9</v>
      </c>
      <c r="H61" s="159" t="s">
        <v>9</v>
      </c>
      <c r="I61" s="159" t="s">
        <v>9</v>
      </c>
      <c r="J61" s="159" t="s">
        <v>9</v>
      </c>
      <c r="K61" s="406"/>
      <c r="L61" s="399"/>
      <c r="M61" s="169"/>
    </row>
    <row r="62" spans="1:13" ht="21.75" customHeight="1">
      <c r="A62" s="410"/>
      <c r="B62" s="410"/>
      <c r="C62" s="202">
        <v>2020</v>
      </c>
      <c r="D62" s="159" t="s">
        <v>9</v>
      </c>
      <c r="E62" s="159" t="s">
        <v>9</v>
      </c>
      <c r="F62" s="161" t="s">
        <v>9</v>
      </c>
      <c r="G62" s="161" t="s">
        <v>9</v>
      </c>
      <c r="H62" s="159" t="s">
        <v>9</v>
      </c>
      <c r="I62" s="159" t="s">
        <v>9</v>
      </c>
      <c r="J62" s="159" t="s">
        <v>9</v>
      </c>
      <c r="K62" s="406"/>
      <c r="L62" s="399"/>
      <c r="M62" s="169"/>
    </row>
    <row r="63" spans="1:13" ht="21.75" customHeight="1">
      <c r="A63" s="410"/>
      <c r="B63" s="410"/>
      <c r="C63" s="12">
        <v>2021</v>
      </c>
      <c r="D63" s="12" t="s">
        <v>9</v>
      </c>
      <c r="E63" s="12" t="s">
        <v>9</v>
      </c>
      <c r="F63" s="12" t="s">
        <v>9</v>
      </c>
      <c r="G63" s="12" t="s">
        <v>9</v>
      </c>
      <c r="H63" s="12" t="s">
        <v>9</v>
      </c>
      <c r="I63" s="12" t="s">
        <v>9</v>
      </c>
      <c r="J63" s="12" t="s">
        <v>9</v>
      </c>
      <c r="K63" s="406"/>
      <c r="L63" s="399"/>
      <c r="M63" s="169"/>
    </row>
    <row r="64" spans="1:13" ht="21.75" customHeight="1">
      <c r="A64" s="410"/>
      <c r="B64" s="410"/>
      <c r="C64" s="12">
        <v>2022</v>
      </c>
      <c r="D64" s="126" t="s">
        <v>9</v>
      </c>
      <c r="E64" s="126" t="s">
        <v>9</v>
      </c>
      <c r="F64" s="126" t="s">
        <v>9</v>
      </c>
      <c r="G64" s="126" t="s">
        <v>9</v>
      </c>
      <c r="H64" s="126" t="s">
        <v>9</v>
      </c>
      <c r="I64" s="126" t="s">
        <v>9</v>
      </c>
      <c r="J64" s="126" t="s">
        <v>9</v>
      </c>
      <c r="K64" s="406"/>
      <c r="L64" s="399"/>
      <c r="M64" s="169"/>
    </row>
    <row r="65" spans="1:13" ht="21.75" customHeight="1">
      <c r="A65" s="410"/>
      <c r="B65" s="410"/>
      <c r="C65" s="12">
        <v>2023</v>
      </c>
      <c r="D65" s="126" t="s">
        <v>9</v>
      </c>
      <c r="E65" s="126" t="s">
        <v>9</v>
      </c>
      <c r="F65" s="126" t="s">
        <v>9</v>
      </c>
      <c r="G65" s="126" t="s">
        <v>9</v>
      </c>
      <c r="H65" s="126" t="s">
        <v>9</v>
      </c>
      <c r="I65" s="126" t="s">
        <v>9</v>
      </c>
      <c r="J65" s="126" t="s">
        <v>9</v>
      </c>
      <c r="K65" s="406"/>
      <c r="L65" s="399"/>
      <c r="M65" s="169"/>
    </row>
    <row r="66" spans="1:13" ht="45" customHeight="1">
      <c r="A66" s="410" t="s">
        <v>33</v>
      </c>
      <c r="B66" s="410" t="s">
        <v>182</v>
      </c>
      <c r="C66" s="203">
        <v>2021</v>
      </c>
      <c r="D66" s="167">
        <f>I66</f>
        <v>149.89699999999999</v>
      </c>
      <c r="E66" s="11" t="s">
        <v>9</v>
      </c>
      <c r="F66" s="11" t="s">
        <v>9</v>
      </c>
      <c r="G66" s="11" t="s">
        <v>9</v>
      </c>
      <c r="H66" s="11" t="s">
        <v>9</v>
      </c>
      <c r="I66" s="167">
        <v>149.89699999999999</v>
      </c>
      <c r="J66" s="126" t="s">
        <v>9</v>
      </c>
      <c r="K66" s="398" t="s">
        <v>183</v>
      </c>
      <c r="L66" s="398" t="s">
        <v>184</v>
      </c>
      <c r="M66" s="169"/>
    </row>
    <row r="67" spans="1:13" ht="49.5" customHeight="1">
      <c r="A67" s="410"/>
      <c r="B67" s="410"/>
      <c r="C67" s="203">
        <v>2022</v>
      </c>
      <c r="D67" s="235">
        <f>I67</f>
        <v>145.209</v>
      </c>
      <c r="E67" s="236" t="s">
        <v>9</v>
      </c>
      <c r="F67" s="236" t="s">
        <v>9</v>
      </c>
      <c r="G67" s="236" t="s">
        <v>9</v>
      </c>
      <c r="H67" s="236" t="s">
        <v>9</v>
      </c>
      <c r="I67" s="235">
        <v>145.209</v>
      </c>
      <c r="J67" s="126" t="s">
        <v>9</v>
      </c>
      <c r="K67" s="399"/>
      <c r="L67" s="399"/>
      <c r="M67" s="169"/>
    </row>
    <row r="68" spans="1:13" ht="40.5" customHeight="1" thickBot="1">
      <c r="A68" s="465"/>
      <c r="B68" s="465"/>
      <c r="C68" s="183">
        <v>2023</v>
      </c>
      <c r="D68" s="237">
        <f>I68</f>
        <v>145.209</v>
      </c>
      <c r="E68" s="236" t="s">
        <v>9</v>
      </c>
      <c r="F68" s="236" t="s">
        <v>9</v>
      </c>
      <c r="G68" s="236" t="s">
        <v>9</v>
      </c>
      <c r="H68" s="236" t="s">
        <v>9</v>
      </c>
      <c r="I68" s="237">
        <v>145.209</v>
      </c>
      <c r="J68" s="11" t="s">
        <v>9</v>
      </c>
      <c r="K68" s="466"/>
      <c r="L68" s="466"/>
      <c r="M68" s="169"/>
    </row>
    <row r="69" spans="1:13" ht="20.25" customHeight="1" thickBot="1">
      <c r="A69" s="430" t="s">
        <v>42</v>
      </c>
      <c r="B69" s="430"/>
      <c r="C69" s="154">
        <v>2017</v>
      </c>
      <c r="D69" s="44">
        <f>I69</f>
        <v>756.7476200000001</v>
      </c>
      <c r="E69" s="44" t="s">
        <v>9</v>
      </c>
      <c r="F69" s="44" t="s">
        <v>9</v>
      </c>
      <c r="G69" s="44" t="s">
        <v>9</v>
      </c>
      <c r="H69" s="44" t="s">
        <v>9</v>
      </c>
      <c r="I69" s="63">
        <f>I12+I21+I37+I51</f>
        <v>756.7476200000001</v>
      </c>
      <c r="J69" s="62" t="s">
        <v>9</v>
      </c>
      <c r="K69" s="424"/>
      <c r="L69" s="424"/>
      <c r="M69" s="169"/>
    </row>
    <row r="70" spans="1:13" ht="21" customHeight="1" thickBot="1">
      <c r="A70" s="430"/>
      <c r="B70" s="430"/>
      <c r="C70" s="154">
        <v>2018</v>
      </c>
      <c r="D70" s="63">
        <f>D14+D24+D38+D52</f>
        <v>1102.7468699999999</v>
      </c>
      <c r="E70" s="44" t="s">
        <v>9</v>
      </c>
      <c r="F70" s="44" t="s">
        <v>9</v>
      </c>
      <c r="G70" s="44" t="s">
        <v>9</v>
      </c>
      <c r="H70" s="44" t="s">
        <v>9</v>
      </c>
      <c r="I70" s="63">
        <f>I14+I24+I38+I52</f>
        <v>1102.7468699999999</v>
      </c>
      <c r="J70" s="62" t="s">
        <v>9</v>
      </c>
      <c r="K70" s="424"/>
      <c r="L70" s="424"/>
      <c r="M70" s="169"/>
    </row>
    <row r="71" spans="1:13" ht="24.75" customHeight="1" thickBot="1">
      <c r="A71" s="430"/>
      <c r="B71" s="430"/>
      <c r="C71" s="154">
        <v>2019</v>
      </c>
      <c r="D71" s="63">
        <f>D16+D25+D39+D54</f>
        <v>1130.04565</v>
      </c>
      <c r="E71" s="44" t="s">
        <v>9</v>
      </c>
      <c r="F71" s="44" t="s">
        <v>9</v>
      </c>
      <c r="G71" s="44" t="s">
        <v>9</v>
      </c>
      <c r="H71" s="44" t="s">
        <v>9</v>
      </c>
      <c r="I71" s="63">
        <f>I54+I39+I25+I16</f>
        <v>1130.04565</v>
      </c>
      <c r="J71" s="62" t="s">
        <v>9</v>
      </c>
      <c r="K71" s="424"/>
      <c r="L71" s="424"/>
      <c r="M71" s="169"/>
    </row>
    <row r="72" spans="1:13" ht="19.5" customHeight="1" thickBot="1">
      <c r="A72" s="430"/>
      <c r="B72" s="430"/>
      <c r="C72" s="154">
        <v>2020</v>
      </c>
      <c r="D72" s="63">
        <f>D55+D40+D26+D17</f>
        <v>795.21758999999997</v>
      </c>
      <c r="E72" s="44" t="s">
        <v>9</v>
      </c>
      <c r="F72" s="44" t="s">
        <v>9</v>
      </c>
      <c r="G72" s="44" t="s">
        <v>9</v>
      </c>
      <c r="H72" s="64" t="s">
        <v>9</v>
      </c>
      <c r="I72" s="63">
        <f>I55+I40+I26+I17</f>
        <v>795.21758999999997</v>
      </c>
      <c r="J72" s="62" t="s">
        <v>9</v>
      </c>
      <c r="K72" s="424"/>
      <c r="L72" s="424"/>
      <c r="M72" s="169"/>
    </row>
    <row r="73" spans="1:13" ht="27" customHeight="1" thickBot="1">
      <c r="A73" s="430"/>
      <c r="B73" s="430"/>
      <c r="C73" s="154">
        <v>2021</v>
      </c>
      <c r="D73" s="63">
        <f>I73</f>
        <v>922.82422999999994</v>
      </c>
      <c r="E73" s="63" t="s">
        <v>9</v>
      </c>
      <c r="F73" s="63" t="s">
        <v>9</v>
      </c>
      <c r="G73" s="63" t="s">
        <v>9</v>
      </c>
      <c r="H73" s="63" t="s">
        <v>9</v>
      </c>
      <c r="I73" s="63">
        <f>I18+I27+I41+I56+I66</f>
        <v>922.82422999999994</v>
      </c>
      <c r="J73" s="62" t="s">
        <v>9</v>
      </c>
      <c r="K73" s="424"/>
      <c r="L73" s="424"/>
      <c r="M73" s="169"/>
    </row>
    <row r="74" spans="1:13" ht="18.75" customHeight="1" thickBot="1">
      <c r="A74" s="430"/>
      <c r="B74" s="430"/>
      <c r="C74" s="154">
        <v>2022</v>
      </c>
      <c r="D74" s="204">
        <f>D57+D42+D28+D19+D67</f>
        <v>145.209</v>
      </c>
      <c r="E74" s="204" t="s">
        <v>9</v>
      </c>
      <c r="F74" s="204" t="s">
        <v>9</v>
      </c>
      <c r="G74" s="204" t="s">
        <v>9</v>
      </c>
      <c r="H74" s="204" t="s">
        <v>9</v>
      </c>
      <c r="I74" s="204">
        <f>I57+I42+I28+I19+I67</f>
        <v>145.209</v>
      </c>
      <c r="J74" s="62" t="s">
        <v>9</v>
      </c>
      <c r="K74" s="424"/>
      <c r="L74" s="424"/>
      <c r="M74" s="169"/>
    </row>
    <row r="75" spans="1:13" ht="25.5" customHeight="1" thickBot="1">
      <c r="A75" s="430"/>
      <c r="B75" s="430"/>
      <c r="C75" s="154">
        <v>2023</v>
      </c>
      <c r="D75" s="204">
        <f>I75</f>
        <v>145.209</v>
      </c>
      <c r="E75" s="204" t="s">
        <v>9</v>
      </c>
      <c r="F75" s="204" t="s">
        <v>9</v>
      </c>
      <c r="G75" s="204" t="s">
        <v>9</v>
      </c>
      <c r="H75" s="204" t="s">
        <v>9</v>
      </c>
      <c r="I75" s="204">
        <f>I58+I43+I29+I20+I68</f>
        <v>145.209</v>
      </c>
      <c r="J75" s="62" t="s">
        <v>9</v>
      </c>
      <c r="K75" s="424"/>
      <c r="L75" s="424"/>
      <c r="M75" s="169"/>
    </row>
    <row r="76" spans="1:13" ht="24.75" customHeight="1" thickBot="1">
      <c r="A76" s="430"/>
      <c r="B76" s="430"/>
      <c r="C76" s="154" t="s">
        <v>178</v>
      </c>
      <c r="D76" s="63">
        <f>D73+D72+D71+D70+D69+D74+D75</f>
        <v>4997.9999599999992</v>
      </c>
      <c r="E76" s="44" t="s">
        <v>9</v>
      </c>
      <c r="F76" s="44" t="s">
        <v>9</v>
      </c>
      <c r="G76" s="44" t="s">
        <v>9</v>
      </c>
      <c r="H76" s="44" t="s">
        <v>9</v>
      </c>
      <c r="I76" s="63">
        <f>I73+I72+I71+I70+I69+I74+I75</f>
        <v>4997.9999599999992</v>
      </c>
      <c r="J76" s="62" t="s">
        <v>9</v>
      </c>
      <c r="K76" s="424"/>
      <c r="L76" s="424"/>
      <c r="M76" s="169"/>
    </row>
    <row r="77" spans="1:13" ht="17.25" customHeight="1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</row>
    <row r="78" spans="1:13" ht="17.25" customHeight="1"/>
    <row r="80" spans="1:13" ht="17.25" customHeight="1"/>
    <row r="81" ht="17.25" customHeight="1"/>
    <row r="83" ht="17.25" customHeight="1"/>
    <row r="94" ht="17.25" customHeight="1"/>
  </sheetData>
  <sheetProtection selectLockedCells="1" selectUnlockedCells="1"/>
  <mergeCells count="80">
    <mergeCell ref="I14:I15"/>
    <mergeCell ref="L12:L58"/>
    <mergeCell ref="K30:K36"/>
    <mergeCell ref="K37:K43"/>
    <mergeCell ref="K44:K50"/>
    <mergeCell ref="K12:K20"/>
    <mergeCell ref="K21:K29"/>
    <mergeCell ref="K51:K58"/>
    <mergeCell ref="J52:J53"/>
    <mergeCell ref="J12:J13"/>
    <mergeCell ref="I12:I13"/>
    <mergeCell ref="J14:J15"/>
    <mergeCell ref="H12:H13"/>
    <mergeCell ref="B30:B36"/>
    <mergeCell ref="C21:C23"/>
    <mergeCell ref="D21:D23"/>
    <mergeCell ref="E21:E23"/>
    <mergeCell ref="H21:H23"/>
    <mergeCell ref="F21:F23"/>
    <mergeCell ref="G21:G23"/>
    <mergeCell ref="C12:C13"/>
    <mergeCell ref="D12:D13"/>
    <mergeCell ref="E12:E13"/>
    <mergeCell ref="F12:F13"/>
    <mergeCell ref="G12:G13"/>
    <mergeCell ref="C14:C15"/>
    <mergeCell ref="F14:F15"/>
    <mergeCell ref="G14:G15"/>
    <mergeCell ref="K69:L76"/>
    <mergeCell ref="A59:A65"/>
    <mergeCell ref="B59:B65"/>
    <mergeCell ref="K59:K65"/>
    <mergeCell ref="L59:L65"/>
    <mergeCell ref="A66:A68"/>
    <mergeCell ref="B66:B68"/>
    <mergeCell ref="K66:K68"/>
    <mergeCell ref="L66:L68"/>
    <mergeCell ref="A37:A43"/>
    <mergeCell ref="A44:A50"/>
    <mergeCell ref="A21:A29"/>
    <mergeCell ref="A69:B76"/>
    <mergeCell ref="B21:B29"/>
    <mergeCell ref="B37:B43"/>
    <mergeCell ref="B44:B50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D14:D15"/>
    <mergeCell ref="E14:E15"/>
    <mergeCell ref="H14:H15"/>
    <mergeCell ref="G52:G53"/>
    <mergeCell ref="F6:F7"/>
    <mergeCell ref="G6:H6"/>
    <mergeCell ref="A9:L9"/>
    <mergeCell ref="A10:L10"/>
    <mergeCell ref="A11:L11"/>
    <mergeCell ref="I5:I7"/>
    <mergeCell ref="F5:H5"/>
    <mergeCell ref="A12:A20"/>
    <mergeCell ref="B12:B20"/>
    <mergeCell ref="B51:B58"/>
    <mergeCell ref="A51:A58"/>
    <mergeCell ref="A30:A36"/>
    <mergeCell ref="C52:C53"/>
    <mergeCell ref="D52:D53"/>
    <mergeCell ref="F52:F53"/>
    <mergeCell ref="I21:I23"/>
    <mergeCell ref="J21:J23"/>
    <mergeCell ref="H52:H53"/>
    <mergeCell ref="I52:I53"/>
    <mergeCell ref="E52:E53"/>
  </mergeCells>
  <pageMargins left="0.43307086614173229" right="0.25" top="0.35433070866141736" bottom="0.11811023622047245" header="0.51181102362204722" footer="0.2"/>
  <pageSetup paperSize="9" scale="3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'молодежь города'!Область_печати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</dc:creator>
  <cp:lastModifiedBy>Маркова</cp:lastModifiedBy>
  <cp:lastPrinted>2021-02-26T13:05:56Z</cp:lastPrinted>
  <dcterms:created xsi:type="dcterms:W3CDTF">2018-03-13T11:40:07Z</dcterms:created>
  <dcterms:modified xsi:type="dcterms:W3CDTF">2021-03-22T12:33:57Z</dcterms:modified>
</cp:coreProperties>
</file>