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Лист1!$A$1:$L$199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<sst xmlns="http://schemas.openxmlformats.org/spreadsheetml/2006/main" count="122" uniqueCount="107">
  <si>
    <t xml:space="preserve">Приложение № 2
к постановлению администрации
ЗАТО г. Радужный Владимирской области 
</t>
  </si>
  <si>
    <t xml:space="preserve">от 12.10.2020 г.  № 1338</t>
  </si>
  <si>
    <t xml:space="preserve">4.   Мероприятия муниципальной программы "Развитие муниципальной службы и органов управления ЗАТО г. Радужный Владимирской области "</t>
  </si>
  <si>
    <t xml:space="preserve">Направление мероприятия </t>
  </si>
  <si>
    <t xml:space="preserve">Срок исполнения </t>
  </si>
  <si>
    <t xml:space="preserve">Объём финансирования </t>
  </si>
  <si>
    <t xml:space="preserve">В том числе:</t>
  </si>
  <si>
    <t xml:space="preserve">Внебюджетные средства</t>
  </si>
  <si>
    <t xml:space="preserve">Исполнители - ответственные за реализацию мероприятия</t>
  </si>
  <si>
    <t xml:space="preserve">Ожидаемые результаты</t>
  </si>
  <si>
    <t xml:space="preserve">Субвенции</t>
  </si>
  <si>
    <t xml:space="preserve">Собственные доходы:</t>
  </si>
  <si>
    <t xml:space="preserve">Субсидии, иные межбюджетные трансферты</t>
  </si>
  <si>
    <t xml:space="preserve">Другие собственные  доходы</t>
  </si>
  <si>
    <t xml:space="preserve">Всего</t>
  </si>
  <si>
    <t xml:space="preserve">в том числе</t>
  </si>
  <si>
    <t xml:space="preserve">из федерального бюджета</t>
  </si>
  <si>
    <t xml:space="preserve">из областного бюджета</t>
  </si>
  <si>
    <t xml:space="preserve">1. Создание условий для развития муниципальной службы в муниципальном образовании ЗАТО г.Радужный Владимирской области</t>
  </si>
  <si>
    <t xml:space="preserve">Цель: Создание условий для повышения эффективности муниципального управления</t>
  </si>
  <si>
    <t xml:space="preserve">Задача: повышение эффективности деятельности органов местного самоуправления</t>
  </si>
  <si>
    <t xml:space="preserve">Мероприятия:</t>
  </si>
  <si>
    <t xml:space="preserve">1.1.</t>
  </si>
  <si>
    <t xml:space="preserve">Пенсии за выслугу лет лицам, замещавшим муниципальные должности и должности муниципальной службы ЗАТО                        г. Радужный Владимирской области</t>
  </si>
  <si>
    <t xml:space="preserve">Администрация ЗАТО г.Радужный Владимирской области, Финансовое управление администрации ЗАТО г.Радужный Владимирской области</t>
  </si>
  <si>
    <t xml:space="preserve">Стимулирование, мотивация, повышение качества работы   муниципальных служащих</t>
  </si>
  <si>
    <t xml:space="preserve">1.2.</t>
  </si>
  <si>
    <t xml:space="preserve"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</si>
  <si>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 xml:space="preserve">Органы местного самоуправления, муниципальные казенные учреждения</t>
  </si>
  <si>
    <t xml:space="preserve">1.3.</t>
  </si>
  <si>
    <t xml:space="preserve">Специальная оценка условий труда</t>
  </si>
  <si>
    <t xml:space="preserve"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</si>
  <si>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 xml:space="preserve">Обеспечение безопасности работников в процессе их трудовой деятельности и прав работников на рабочие места</t>
  </si>
  <si>
    <t xml:space="preserve">1.4.</t>
  </si>
  <si>
    <t xml:space="preserve">Единовременные выплаты, компенсационные выплаты муниципальным служащим, выборному должностному лицу местного самоуправления и депутатам городского Совета народных депутатов </t>
  </si>
  <si>
    <t xml:space="preserve">СНД, Администрация ЗАТО г.Радужный Владимирской области, Финансовое управление администрации ЗАТО г.Радужный Владимирской области</t>
  </si>
  <si>
    <t xml:space="preserve">Соблюдение Положения об оплате труда выборного должностного лица местного самоуправления, депутатов городского Совета   народных   депутатов   ЗАТО     г.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области;  Соблюдение Решения № 2/11 от 06.02.2017 г. "Об утверждении Положения об оплате труда муниципальных служащих органов местного самоуправления муниципального образования ЗАТО         г. Радужный Владимирской области" и трудового кодекса</t>
  </si>
  <si>
    <t xml:space="preserve">1.5.</t>
  </si>
  <si>
    <t xml:space="preserve"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</si>
  <si>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 xml:space="preserve">Администрация ЗАТО г.Радужный Владимирской области ,Совет народных депутатов</t>
  </si>
  <si>
    <t xml:space="preserve"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</si>
  <si>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 xml:space="preserve">1.6.</t>
  </si>
  <si>
    <t xml:space="preserve">Обеспечение проведения выборов в органы местного самоуправления</t>
  </si>
  <si>
    <t xml:space="preserve">ТИК ЗАТО г.Радужный Владимирской области</t>
  </si>
  <si>
    <t xml:space="preserve">Проведение выборов в органы местного самоуправления</t>
  </si>
  <si>
    <t xml:space="preserve">1.7.</t>
  </si>
  <si>
    <t xml:space="preserve">Исполнение решений суда</t>
  </si>
  <si>
    <t xml:space="preserve">Администрация ЗАТО г.Радужный Владимирской области</t>
  </si>
  <si>
    <t xml:space="preserve">Исполнение полномочий органов местного самоуправления</t>
  </si>
  <si>
    <t xml:space="preserve">1.8.</t>
  </si>
  <si>
    <t xml:space="preserve">Участие в  экономическом форуме</t>
  </si>
  <si>
    <t xml:space="preserve">Реализация перспективного направления экономического сотрудничества.</t>
  </si>
  <si>
    <t xml:space="preserve">1.9.</t>
  </si>
  <si>
    <t xml:space="preserve">Поощрение ГРБС, добившихся высоких результатов использования бюджетных ассигнований и качества управления финансами</t>
  </si>
  <si>
    <t xml:space="preserve">Финансовое управление администрации ЗАТО г.Радужный Владимирской области, Управление образования</t>
  </si>
  <si>
    <t xml:space="preserve">1.10.</t>
  </si>
  <si>
    <t xml:space="preserve">Разработка программы комплексного развития социальной инфраструктуры</t>
  </si>
  <si>
    <t xml:space="preserve">МКУ "ГКМХ"</t>
  </si>
  <si>
    <t xml:space="preserve">Полное удовлетворение перспективного спроса на коммунальные ресурсы при соблюдении на всем периоде нормативных требований по наличию резервов мощности</t>
  </si>
  <si>
    <t xml:space="preserve">ИТОГО по разделу 1:</t>
  </si>
  <si>
    <t xml:space="preserve">2. Расходы на обеспечение деятельности центров органов местного самоуправления</t>
  </si>
  <si>
    <t xml:space="preserve">Цель: Создание условий для качественной деятельности центров органов местного самоуправления</t>
  </si>
  <si>
    <t xml:space="preserve">Задача: формирование эффективной системы взаимодействия центров органов местного самоуправления</t>
  </si>
  <si>
    <t xml:space="preserve">2.1.</t>
  </si>
  <si>
    <t xml:space="preserve">Расходы на обеспечение деятельности центров органов местного самоуправления (КУМИ)</t>
  </si>
  <si>
    <t xml:space="preserve">КУМИ</t>
  </si>
  <si>
    <t xml:space="preserve">Стимулирование, мотивация, повышение качества работы служащих</t>
  </si>
  <si>
    <t xml:space="preserve">2.2.</t>
  </si>
  <si>
    <t xml:space="preserve">Расходы на обеспечение деятельности центров органов местного самоуправления (ФУ)</t>
  </si>
  <si>
    <t xml:space="preserve">Финансовое управление администрации ЗАТО г.Радужный Владимирской области</t>
  </si>
  <si>
    <t xml:space="preserve">2.3.</t>
  </si>
  <si>
    <t xml:space="preserve">Расходы на обеспечение деятельности центров органов местного самоуправления (Администрация)</t>
  </si>
  <si>
    <t xml:space="preserve">ИТОГО по разделу 2:</t>
  </si>
  <si>
    <t xml:space="preserve">3. Создание условий для эффективного содержания административных зданий</t>
  </si>
  <si>
    <t xml:space="preserve">Цель: создание условий для обеспечения эффективного содержания и эксплуатации административных зданий</t>
  </si>
  <si>
    <t xml:space="preserve">Задача: повышение эффективности содержания и эксплуатации административных зданий</t>
  </si>
  <si>
    <t xml:space="preserve">3.1.</t>
  </si>
  <si>
    <t xml:space="preserve">Обеспечение эффективного содержания и эксплуатации административного здания</t>
  </si>
  <si>
    <t xml:space="preserve">МКУ "УАЗ" ЗАТО г.Радужный Владимирской области</t>
  </si>
  <si>
    <t xml:space="preserve">Повышение качества работы   муниципальных служащих</t>
  </si>
  <si>
    <t xml:space="preserve">3.2.</t>
  </si>
  <si>
    <t xml:space="preserve">Приобретение автотранспорта и расходы на подготовку к эксплуатации, приобретение оборудования (шлагбаумы)
</t>
  </si>
  <si>
    <t xml:space="preserve">Обновление автопарка, повышение антитеррористической защищенности</t>
  </si>
  <si>
    <t xml:space="preserve">ИТОГО по разделу 3:</t>
  </si>
  <si>
    <t xml:space="preserve">4. Создание условий для оказания государственных и муниципальных услуг</t>
  </si>
  <si>
    <t xml:space="preserve">Цель: создание условий для улучшения качества оказания государственных и муниципальных услуг </t>
  </si>
  <si>
    <t xml:space="preserve">Задача: повышение качества оказания государственных и муниципальных услуг</t>
  </si>
  <si>
    <t xml:space="preserve">4.1.</t>
  </si>
  <si>
    <t xml:space="preserve">Расходы на обеспечение деятельности  МФЦ</t>
  </si>
  <si>
    <t xml:space="preserve">МКУ "МФЦ" ЗАТО г.Радужный Владимирской области</t>
  </si>
  <si>
    <t xml:space="preserve">Улучшение качества предоставления государственных и муниципальных услуг</t>
  </si>
  <si>
    <t xml:space="preserve">ИТОГО по разделу 4:</t>
  </si>
  <si>
    <t xml:space="preserve">5. Проведение Всероссийской переписи населения 2020 года</t>
  </si>
  <si>
    <t xml:space="preserve">Цель:сбор сведений о лицах, находящихся на территории МО ЗАТО г. Радужный</t>
  </si>
  <si>
    <t xml:space="preserve">Задача: получение информации, позволяющей в комплексе оценить демографические и социально-экономические характеристики населения</t>
  </si>
  <si>
    <t xml:space="preserve">5.1</t>
  </si>
  <si>
    <t xml:space="preserve">Проведение Всероссийской переписи населения 2020 года</t>
  </si>
  <si>
    <t xml:space="preserve">Возможность узнать точную цифру численности населения, находящегося в городе, сведения о его составе и оценить динамику изменений.</t>
  </si>
  <si>
    <t xml:space="preserve">6. Подготовка к проведению общероссийского голосования по вопросу одобрения изменений в Конституцию Российской Федерации </t>
  </si>
  <si>
    <t xml:space="preserve">Цель: обеспечение дальнейшего развития России как правового, социального государства, повышение эффективности деятельности институтов страны</t>
  </si>
  <si>
    <t xml:space="preserve">Задача: Повышение качества жизни населения</t>
  </si>
  <si>
    <t xml:space="preserve">6.1</t>
  </si>
  <si>
    <t xml:space="preserve">Реализация мероприятий, связанных с подготовкой к проведению общероссийского голосования по вопросу одобрения изменений в Конституцию Российской Федерации</t>
  </si>
  <si>
    <t xml:space="preserve">Администрация ЗАТО г.Радужный Владимирской области, МКУ «УАЗ», КкиС</t>
  </si>
  <si>
    <t xml:space="preserve">Проведение общероссийского голосования по вопросу одобрения изменений в Конституцию Российской Федерации</t>
  </si>
  <si>
    <t xml:space="preserve">ИТОГО по программе:</t>
  </si>
  <si>
    <t xml:space="preserve">2017-2022 г.г.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</si>
</sst>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@"/>
    <numFmt numFmtId="168" formatCode="#,##0.00_ ;\-#,##0.00\ 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b val="true"/>
      <sz val="18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pageBreakPreview" topLeftCell="A1" colorId="64" zoomScale="55" zoomScaleNormal="65" zoomScalePageLayoutView="55" workbookViewId="0">
      <selection pane="topLeft" activeCell="O11" activeCellId="0" sqref="O11"/>
    </sheetView>
  </sheetViews>
  <sheetFormatPr defaultColWidth="8.7421875" defaultRowHeight="18.7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75.26"/>
    <col collapsed="false" customWidth="true" hidden="false" outlineLevel="0" max="3" min="3" style="0" width="21.39"/>
    <col collapsed="false" customWidth="true" hidden="false" outlineLevel="0" max="4" min="4" style="0" width="28.57"/>
    <col collapsed="false" customWidth="true" hidden="false" outlineLevel="0" max="5" min="5" style="0" width="20.42"/>
    <col collapsed="false" customWidth="true" hidden="false" outlineLevel="0" max="6" min="6" style="0" width="21.07"/>
    <col collapsed="false" customWidth="true" hidden="false" outlineLevel="0" max="7" min="7" style="0" width="21.97"/>
    <col collapsed="false" customWidth="true" hidden="false" outlineLevel="0" max="8" min="8" style="0" width="20.98"/>
    <col collapsed="false" customWidth="true" hidden="false" outlineLevel="0" max="9" min="9" style="0" width="29.37"/>
    <col collapsed="false" customWidth="true" hidden="false" outlineLevel="0" max="10" min="10" style="0" width="27.58"/>
    <col collapsed="false" customWidth="true" hidden="false" outlineLevel="0" max="11" min="11" style="1" width="71.1"/>
    <col collapsed="false" customWidth="true" hidden="false" outlineLevel="0" max="12" min="12" style="1" width="76.55"/>
    <col collapsed="false" customWidth="true" hidden="false" outlineLevel="0" max="13" min="13" style="0" width="3.45"/>
    <col collapsed="false" customWidth="true" hidden="false" outlineLevel="0" max="14" min="14" style="0" width="11.42"/>
    <col collapsed="false" customWidth="true" hidden="false" outlineLevel="0" max="15" min="15" style="0" width="24"/>
  </cols>
  <sheetData>
    <row r="1" customFormat="false" ht="77.25" hidden="false" customHeight="true" outlineLevel="0" collapsed="false">
      <c r="A1" s="2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</row>
    <row r="2" customFormat="false" ht="18.75" hidden="false" customHeight="true" outlineLevel="0" collapsed="false">
      <c r="I2" s="4" t="s">
        <v>1</v>
      </c>
      <c r="J2" s="4"/>
      <c r="K2" s="4"/>
      <c r="L2" s="4"/>
    </row>
    <row r="3" customFormat="false" ht="18.75" hidden="false" customHeight="true" outlineLevel="0" collapsed="false">
      <c r="I3" s="5"/>
      <c r="J3" s="5"/>
      <c r="K3" s="5"/>
      <c r="L3" s="5"/>
    </row>
    <row r="4" customFormat="false" ht="22.5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17.35" hidden="false" customHeight="false" outlineLevel="0" collapsed="false">
      <c r="A5" s="7"/>
      <c r="B5" s="7"/>
      <c r="C5" s="7"/>
      <c r="D5" s="8"/>
      <c r="E5" s="7"/>
      <c r="F5" s="7"/>
      <c r="G5" s="7"/>
      <c r="H5" s="7"/>
      <c r="I5" s="7"/>
      <c r="J5" s="7"/>
      <c r="K5" s="7"/>
      <c r="L5" s="7"/>
    </row>
    <row r="6" customFormat="false" ht="18.75" hidden="false" customHeight="true" outlineLevel="0" collapsed="false">
      <c r="A6" s="9"/>
      <c r="B6" s="9" t="s">
        <v>3</v>
      </c>
      <c r="C6" s="9" t="s">
        <v>4</v>
      </c>
      <c r="D6" s="9" t="s">
        <v>5</v>
      </c>
      <c r="E6" s="9" t="s">
        <v>6</v>
      </c>
      <c r="F6" s="9"/>
      <c r="G6" s="9"/>
      <c r="H6" s="9"/>
      <c r="I6" s="9"/>
      <c r="J6" s="9" t="s">
        <v>7</v>
      </c>
      <c r="K6" s="9" t="s">
        <v>8</v>
      </c>
      <c r="L6" s="9" t="s">
        <v>9</v>
      </c>
    </row>
    <row r="7" customFormat="false" ht="15.75" hidden="false" customHeight="true" outlineLevel="0" collapsed="false">
      <c r="A7" s="9"/>
      <c r="B7" s="9"/>
      <c r="C7" s="9"/>
      <c r="D7" s="9"/>
      <c r="E7" s="9" t="s">
        <v>10</v>
      </c>
      <c r="F7" s="9" t="s">
        <v>11</v>
      </c>
      <c r="G7" s="9"/>
      <c r="H7" s="9"/>
      <c r="I7" s="9"/>
      <c r="J7" s="9"/>
      <c r="K7" s="9"/>
      <c r="L7" s="9"/>
    </row>
    <row r="8" customFormat="false" ht="18.75" hidden="false" customHeight="true" outlineLevel="0" collapsed="false">
      <c r="A8" s="9"/>
      <c r="B8" s="9"/>
      <c r="C8" s="9"/>
      <c r="D8" s="9"/>
      <c r="E8" s="9"/>
      <c r="F8" s="9" t="s">
        <v>12</v>
      </c>
      <c r="G8" s="9"/>
      <c r="H8" s="9"/>
      <c r="I8" s="9" t="s">
        <v>13</v>
      </c>
      <c r="J8" s="9"/>
      <c r="K8" s="9"/>
      <c r="L8" s="9"/>
    </row>
    <row r="9" customFormat="false" ht="18.75" hidden="false" customHeight="true" outlineLevel="0" collapsed="false">
      <c r="A9" s="9"/>
      <c r="B9" s="9"/>
      <c r="C9" s="9"/>
      <c r="D9" s="9"/>
      <c r="E9" s="9"/>
      <c r="F9" s="9" t="s">
        <v>14</v>
      </c>
      <c r="G9" s="9" t="s">
        <v>15</v>
      </c>
      <c r="H9" s="9"/>
      <c r="I9" s="9"/>
      <c r="J9" s="9"/>
      <c r="K9" s="9"/>
      <c r="L9" s="9"/>
    </row>
    <row r="10" customFormat="false" ht="48.2" hidden="false" customHeight="false" outlineLevel="0" collapsed="false">
      <c r="A10" s="9"/>
      <c r="B10" s="9"/>
      <c r="C10" s="9"/>
      <c r="D10" s="9"/>
      <c r="E10" s="9"/>
      <c r="F10" s="9"/>
      <c r="G10" s="9" t="s">
        <v>16</v>
      </c>
      <c r="H10" s="9" t="s">
        <v>17</v>
      </c>
      <c r="I10" s="9"/>
      <c r="J10" s="9"/>
      <c r="K10" s="9"/>
      <c r="L10" s="9"/>
    </row>
    <row r="11" customFormat="false" ht="17.35" hidden="false" customHeight="false" outlineLevel="0" collapsed="false">
      <c r="A11" s="10" t="n">
        <v>1</v>
      </c>
      <c r="B11" s="11" t="n">
        <v>2</v>
      </c>
      <c r="C11" s="11" t="n">
        <v>3</v>
      </c>
      <c r="D11" s="11" t="n">
        <v>4</v>
      </c>
      <c r="E11" s="11" t="n">
        <v>5</v>
      </c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11" t="n">
        <v>11</v>
      </c>
      <c r="L11" s="11" t="n">
        <v>12</v>
      </c>
    </row>
    <row r="12" customFormat="false" ht="18.75" hidden="false" customHeight="true" outlineLevel="0" collapsed="false">
      <c r="A12" s="12" t="s">
        <v>18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customFormat="false" ht="18.75" hidden="false" customHeight="true" outlineLevel="0" collapsed="false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customFormat="false" ht="18.75" hidden="false" customHeight="true" outlineLevel="0" collapsed="false">
      <c r="A14" s="13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customFormat="false" ht="18.75" hidden="false" customHeight="true" outlineLevel="0" collapsed="false">
      <c r="A15" s="13" t="s">
        <v>21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customFormat="false" ht="24" hidden="false" customHeight="true" outlineLevel="0" collapsed="false">
      <c r="A16" s="14" t="s">
        <v>22</v>
      </c>
      <c r="B16" s="9" t="s">
        <v>23</v>
      </c>
      <c r="C16" s="15" t="n">
        <v>2017</v>
      </c>
      <c r="D16" s="16" t="n">
        <f aca="false">I16+F16+E16</f>
        <v>1159908.72</v>
      </c>
      <c r="E16" s="17"/>
      <c r="F16" s="17"/>
      <c r="G16" s="17"/>
      <c r="H16" s="18"/>
      <c r="I16" s="18" t="n">
        <v>1159908.72</v>
      </c>
      <c r="J16" s="11"/>
      <c r="K16" s="9" t="s">
        <v>24</v>
      </c>
      <c r="L16" s="9" t="s">
        <v>25</v>
      </c>
    </row>
    <row r="17" customFormat="false" ht="15" hidden="false" customHeight="true" outlineLevel="0" collapsed="false">
      <c r="A17" s="14"/>
      <c r="B17" s="9"/>
      <c r="C17" s="15" t="n">
        <v>2018</v>
      </c>
      <c r="D17" s="16" t="n">
        <f aca="false">I17+F17+E17</f>
        <v>1634008.7</v>
      </c>
      <c r="E17" s="19"/>
      <c r="F17" s="19"/>
      <c r="G17" s="19"/>
      <c r="H17" s="18"/>
      <c r="I17" s="18" t="n">
        <v>1634008.7</v>
      </c>
      <c r="J17" s="11"/>
      <c r="K17" s="9"/>
      <c r="L17" s="9"/>
    </row>
    <row r="18" customFormat="false" ht="15" hidden="false" customHeight="true" outlineLevel="0" collapsed="false">
      <c r="A18" s="14"/>
      <c r="B18" s="9"/>
      <c r="C18" s="15"/>
      <c r="D18" s="16"/>
      <c r="E18" s="19"/>
      <c r="F18" s="19"/>
      <c r="G18" s="19"/>
      <c r="H18" s="18"/>
      <c r="I18" s="18"/>
      <c r="J18" s="11"/>
      <c r="K18" s="9"/>
      <c r="L18" s="9"/>
    </row>
    <row r="19" customFormat="false" ht="42.6" hidden="false" customHeight="true" outlineLevel="0" collapsed="false">
      <c r="A19" s="14"/>
      <c r="B19" s="9"/>
      <c r="C19" s="15" t="n">
        <v>2019</v>
      </c>
      <c r="D19" s="16" t="n">
        <f aca="false">I19+F19+E19</f>
        <v>1721511.66</v>
      </c>
      <c r="E19" s="19"/>
      <c r="F19" s="19"/>
      <c r="G19" s="19"/>
      <c r="H19" s="20"/>
      <c r="I19" s="18" t="n">
        <v>1721511.66</v>
      </c>
      <c r="J19" s="11"/>
      <c r="K19" s="9"/>
      <c r="L19" s="9"/>
    </row>
    <row r="20" customFormat="false" ht="42.6" hidden="false" customHeight="true" outlineLevel="0" collapsed="false">
      <c r="A20" s="14"/>
      <c r="B20" s="9"/>
      <c r="C20" s="15" t="n">
        <v>2020</v>
      </c>
      <c r="D20" s="16" t="n">
        <f aca="false">I20+F20+E20</f>
        <v>1757910</v>
      </c>
      <c r="E20" s="19"/>
      <c r="F20" s="19"/>
      <c r="G20" s="19"/>
      <c r="H20" s="20"/>
      <c r="I20" s="18" t="n">
        <v>1757910</v>
      </c>
      <c r="J20" s="11"/>
      <c r="K20" s="9"/>
      <c r="L20" s="9"/>
    </row>
    <row r="21" customFormat="false" ht="31.2" hidden="false" customHeight="true" outlineLevel="0" collapsed="false">
      <c r="A21" s="14"/>
      <c r="B21" s="9"/>
      <c r="C21" s="15" t="n">
        <v>2021</v>
      </c>
      <c r="D21" s="16" t="n">
        <f aca="false">I21+F21+E21</f>
        <v>1757910</v>
      </c>
      <c r="E21" s="19"/>
      <c r="F21" s="19"/>
      <c r="G21" s="19"/>
      <c r="H21" s="20"/>
      <c r="I21" s="18" t="n">
        <v>1757910</v>
      </c>
      <c r="J21" s="11"/>
      <c r="K21" s="9"/>
      <c r="L21" s="9"/>
    </row>
    <row r="22" customFormat="false" ht="32.55" hidden="false" customHeight="true" outlineLevel="0" collapsed="false">
      <c r="A22" s="14"/>
      <c r="B22" s="9"/>
      <c r="C22" s="15" t="n">
        <v>2022</v>
      </c>
      <c r="D22" s="16" t="n">
        <f aca="false">I22+F22+E22</f>
        <v>1757910</v>
      </c>
      <c r="E22" s="19"/>
      <c r="F22" s="19"/>
      <c r="G22" s="19"/>
      <c r="H22" s="20"/>
      <c r="I22" s="18" t="n">
        <v>1757910</v>
      </c>
      <c r="J22" s="11"/>
      <c r="K22" s="9"/>
      <c r="L22" s="9"/>
    </row>
    <row r="23" customFormat="false" ht="33.9" hidden="false" customHeight="true" outlineLevel="0" collapsed="false">
      <c r="A23" s="14"/>
      <c r="B23" s="9"/>
      <c r="C23" s="15" t="n">
        <v>2023</v>
      </c>
      <c r="D23" s="16" t="n">
        <f aca="false">I23+F23+E23</f>
        <v>1757910</v>
      </c>
      <c r="E23" s="19"/>
      <c r="F23" s="19"/>
      <c r="G23" s="19"/>
      <c r="H23" s="20"/>
      <c r="I23" s="18" t="n">
        <v>1757910</v>
      </c>
      <c r="J23" s="11"/>
      <c r="K23" s="9"/>
      <c r="L23" s="9"/>
    </row>
    <row r="24" customFormat="false" ht="18.75" hidden="false" customHeight="true" outlineLevel="0" collapsed="false">
      <c r="A24" s="14" t="s">
        <v>26</v>
      </c>
      <c r="B24" s="9" t="s">
        <v>27</v>
      </c>
      <c r="C24" s="15" t="n">
        <v>2017</v>
      </c>
      <c r="D24" s="16" t="n">
        <f aca="false">E24+F24+I24</f>
        <v>249742.41</v>
      </c>
      <c r="E24" s="21"/>
      <c r="F24" s="21"/>
      <c r="G24" s="21"/>
      <c r="H24" s="20"/>
      <c r="I24" s="18" t="n">
        <v>249742.41</v>
      </c>
      <c r="J24" s="21"/>
      <c r="K24" s="9" t="s">
        <v>28</v>
      </c>
      <c r="L24" s="9" t="s">
        <v>25</v>
      </c>
    </row>
    <row r="25" customFormat="false" ht="17.35" hidden="false" customHeight="false" outlineLevel="0" collapsed="false">
      <c r="A25" s="14"/>
      <c r="B25" s="9"/>
      <c r="C25" s="15" t="n">
        <v>2018</v>
      </c>
      <c r="D25" s="16" t="n">
        <f aca="false">I25+F25+E25</f>
        <v>0</v>
      </c>
      <c r="E25" s="21"/>
      <c r="F25" s="21"/>
      <c r="G25" s="21"/>
      <c r="H25" s="20"/>
      <c r="I25" s="18" t="n">
        <v>0</v>
      </c>
      <c r="J25" s="21"/>
      <c r="K25" s="9"/>
      <c r="L25" s="9"/>
    </row>
    <row r="26" customFormat="false" ht="29.25" hidden="false" customHeight="true" outlineLevel="0" collapsed="false">
      <c r="A26" s="14"/>
      <c r="B26" s="9"/>
      <c r="C26" s="15" t="n">
        <v>2019</v>
      </c>
      <c r="D26" s="16" t="n">
        <f aca="false">I26+F26+E26</f>
        <v>0</v>
      </c>
      <c r="E26" s="21"/>
      <c r="F26" s="21"/>
      <c r="G26" s="21"/>
      <c r="H26" s="20"/>
      <c r="I26" s="18" t="n">
        <v>0</v>
      </c>
      <c r="J26" s="21"/>
      <c r="K26" s="9"/>
      <c r="L26" s="9"/>
    </row>
    <row r="27" customFormat="false" ht="40.7" hidden="false" customHeight="true" outlineLevel="0" collapsed="false">
      <c r="A27" s="14"/>
      <c r="B27" s="9"/>
      <c r="C27" s="15" t="n">
        <v>2020</v>
      </c>
      <c r="D27" s="16" t="n">
        <f aca="false">I27+F27+E27</f>
        <v>4448713.6</v>
      </c>
      <c r="E27" s="21"/>
      <c r="F27" s="21"/>
      <c r="G27" s="21"/>
      <c r="H27" s="20"/>
      <c r="I27" s="18" t="n">
        <v>4448713.6</v>
      </c>
      <c r="J27" s="21"/>
      <c r="K27" s="9"/>
      <c r="L27" s="9"/>
    </row>
    <row r="28" customFormat="false" ht="40.7" hidden="false" customHeight="true" outlineLevel="0" collapsed="false">
      <c r="A28" s="14"/>
      <c r="B28" s="9"/>
      <c r="C28" s="15" t="n">
        <v>2021</v>
      </c>
      <c r="D28" s="16" t="n">
        <f aca="false">I28+F28+E28</f>
        <v>0</v>
      </c>
      <c r="E28" s="21"/>
      <c r="F28" s="21"/>
      <c r="G28" s="21"/>
      <c r="H28" s="20"/>
      <c r="I28" s="18" t="n">
        <v>0</v>
      </c>
      <c r="J28" s="21"/>
      <c r="K28" s="9"/>
      <c r="L28" s="9"/>
    </row>
    <row r="29" customFormat="false" ht="40.7" hidden="false" customHeight="true" outlineLevel="0" collapsed="false">
      <c r="A29" s="14"/>
      <c r="B29" s="9"/>
      <c r="C29" s="15" t="n">
        <v>2022</v>
      </c>
      <c r="D29" s="16" t="n">
        <f aca="false">I29+F29+E29</f>
        <v>0</v>
      </c>
      <c r="E29" s="21"/>
      <c r="F29" s="21"/>
      <c r="G29" s="21"/>
      <c r="H29" s="20"/>
      <c r="I29" s="18" t="n">
        <v>0</v>
      </c>
      <c r="J29" s="21"/>
      <c r="K29" s="9"/>
      <c r="L29" s="9"/>
    </row>
    <row r="30" customFormat="false" ht="40.7" hidden="false" customHeight="true" outlineLevel="0" collapsed="false">
      <c r="A30" s="14"/>
      <c r="B30" s="9"/>
      <c r="C30" s="15" t="n">
        <v>2023</v>
      </c>
      <c r="D30" s="16" t="n">
        <f aca="false">I30+F30+E30</f>
        <v>0</v>
      </c>
      <c r="E30" s="21"/>
      <c r="F30" s="21"/>
      <c r="G30" s="21"/>
      <c r="H30" s="20"/>
      <c r="I30" s="18" t="n">
        <v>0</v>
      </c>
      <c r="J30" s="21"/>
      <c r="K30" s="9"/>
      <c r="L30" s="9"/>
    </row>
    <row r="31" customFormat="false" ht="15.75" hidden="false" customHeight="true" outlineLevel="0" collapsed="false">
      <c r="A31" s="14" t="s">
        <v>29</v>
      </c>
      <c r="B31" s="9" t="s">
        <v>30</v>
      </c>
      <c r="C31" s="15" t="n">
        <v>2017</v>
      </c>
      <c r="D31" s="16" t="n">
        <v>0</v>
      </c>
      <c r="E31" s="21"/>
      <c r="F31" s="21"/>
      <c r="G31" s="21"/>
      <c r="H31" s="18"/>
      <c r="I31" s="18" t="n">
        <v>0</v>
      </c>
      <c r="J31" s="21"/>
      <c r="K31" s="9" t="s">
        <v>31</v>
      </c>
      <c r="L31" s="9" t="s">
        <v>32</v>
      </c>
    </row>
    <row r="32" customFormat="false" ht="17.35" hidden="false" customHeight="false" outlineLevel="0" collapsed="false">
      <c r="A32" s="14"/>
      <c r="B32" s="9"/>
      <c r="C32" s="15" t="n">
        <v>2018</v>
      </c>
      <c r="D32" s="16" t="n">
        <f aca="false">E32+H32+I32</f>
        <v>0</v>
      </c>
      <c r="E32" s="21"/>
      <c r="F32" s="21"/>
      <c r="G32" s="21"/>
      <c r="H32" s="18"/>
      <c r="I32" s="18" t="n">
        <v>0</v>
      </c>
      <c r="J32" s="21"/>
      <c r="K32" s="9"/>
      <c r="L32" s="9"/>
    </row>
    <row r="33" customFormat="false" ht="31.5" hidden="false" customHeight="true" outlineLevel="0" collapsed="false">
      <c r="A33" s="14"/>
      <c r="B33" s="9"/>
      <c r="C33" s="15" t="n">
        <v>2019</v>
      </c>
      <c r="D33" s="16" t="n">
        <f aca="false">E33+H33+I33</f>
        <v>48000</v>
      </c>
      <c r="E33" s="21"/>
      <c r="F33" s="21"/>
      <c r="G33" s="21"/>
      <c r="H33" s="18"/>
      <c r="I33" s="18" t="n">
        <v>48000</v>
      </c>
      <c r="J33" s="21"/>
      <c r="K33" s="9"/>
      <c r="L33" s="9"/>
    </row>
    <row r="34" customFormat="false" ht="39" hidden="false" customHeight="true" outlineLevel="0" collapsed="false">
      <c r="A34" s="14"/>
      <c r="B34" s="9"/>
      <c r="C34" s="15" t="n">
        <v>2020</v>
      </c>
      <c r="D34" s="16" t="n">
        <v>0</v>
      </c>
      <c r="E34" s="21"/>
      <c r="F34" s="21"/>
      <c r="G34" s="21"/>
      <c r="H34" s="18"/>
      <c r="I34" s="18" t="n">
        <v>0</v>
      </c>
      <c r="J34" s="21"/>
      <c r="K34" s="9"/>
      <c r="L34" s="9"/>
    </row>
    <row r="35" customFormat="false" ht="39" hidden="false" customHeight="true" outlineLevel="0" collapsed="false">
      <c r="A35" s="14"/>
      <c r="B35" s="9"/>
      <c r="C35" s="15" t="n">
        <v>2021</v>
      </c>
      <c r="D35" s="16" t="n">
        <v>0</v>
      </c>
      <c r="E35" s="21"/>
      <c r="F35" s="21"/>
      <c r="G35" s="21"/>
      <c r="H35" s="18"/>
      <c r="I35" s="18" t="n">
        <v>0</v>
      </c>
      <c r="J35" s="21"/>
      <c r="K35" s="9"/>
      <c r="L35" s="9"/>
    </row>
    <row r="36" customFormat="false" ht="39" hidden="false" customHeight="true" outlineLevel="0" collapsed="false">
      <c r="A36" s="14"/>
      <c r="B36" s="9"/>
      <c r="C36" s="15" t="n">
        <v>2022</v>
      </c>
      <c r="D36" s="16" t="n">
        <f aca="false">I36</f>
        <v>0</v>
      </c>
      <c r="E36" s="21"/>
      <c r="F36" s="21"/>
      <c r="G36" s="21"/>
      <c r="H36" s="18"/>
      <c r="I36" s="18" t="n">
        <v>0</v>
      </c>
      <c r="J36" s="21"/>
      <c r="K36" s="9"/>
      <c r="L36" s="9"/>
    </row>
    <row r="37" customFormat="false" ht="39" hidden="false" customHeight="true" outlineLevel="0" collapsed="false">
      <c r="A37" s="14"/>
      <c r="B37" s="9"/>
      <c r="C37" s="15" t="n">
        <v>2023</v>
      </c>
      <c r="D37" s="16" t="n">
        <f aca="false">I37</f>
        <v>0</v>
      </c>
      <c r="E37" s="21"/>
      <c r="F37" s="21"/>
      <c r="G37" s="21"/>
      <c r="H37" s="18"/>
      <c r="I37" s="18" t="n">
        <v>0</v>
      </c>
      <c r="J37" s="21"/>
      <c r="K37" s="9"/>
      <c r="L37" s="9"/>
    </row>
    <row r="38" customFormat="false" ht="18.75" hidden="false" customHeight="true" outlineLevel="0" collapsed="false">
      <c r="A38" s="14" t="s">
        <v>33</v>
      </c>
      <c r="B38" s="9" t="s">
        <v>34</v>
      </c>
      <c r="C38" s="15" t="n">
        <v>2017</v>
      </c>
      <c r="D38" s="16" t="n">
        <f aca="false">I38+H38+E38</f>
        <v>0</v>
      </c>
      <c r="E38" s="21"/>
      <c r="F38" s="21"/>
      <c r="G38" s="21"/>
      <c r="H38" s="18"/>
      <c r="I38" s="18" t="n">
        <v>0</v>
      </c>
      <c r="J38" s="21"/>
      <c r="K38" s="9" t="s">
        <v>35</v>
      </c>
      <c r="L38" s="9" t="s">
        <v>36</v>
      </c>
    </row>
    <row r="39" customFormat="false" ht="17.35" hidden="false" customHeight="false" outlineLevel="0" collapsed="false">
      <c r="A39" s="14"/>
      <c r="B39" s="9"/>
      <c r="C39" s="15" t="n">
        <v>2018</v>
      </c>
      <c r="D39" s="16" t="n">
        <f aca="false">I39</f>
        <v>53907.48</v>
      </c>
      <c r="E39" s="21"/>
      <c r="F39" s="21"/>
      <c r="G39" s="21"/>
      <c r="H39" s="18"/>
      <c r="I39" s="18" t="n">
        <v>53907.48</v>
      </c>
      <c r="J39" s="21"/>
      <c r="K39" s="9"/>
      <c r="L39" s="9"/>
    </row>
    <row r="40" customFormat="false" ht="93.6" hidden="false" customHeight="true" outlineLevel="0" collapsed="false">
      <c r="A40" s="14"/>
      <c r="B40" s="9"/>
      <c r="C40" s="15" t="n">
        <v>2019</v>
      </c>
      <c r="D40" s="16" t="n">
        <f aca="false">I40+H40+E40</f>
        <v>0</v>
      </c>
      <c r="E40" s="21"/>
      <c r="F40" s="21"/>
      <c r="G40" s="21"/>
      <c r="H40" s="18"/>
      <c r="I40" s="18" t="n">
        <v>0</v>
      </c>
      <c r="J40" s="21"/>
      <c r="K40" s="9"/>
      <c r="L40" s="9"/>
    </row>
    <row r="41" customFormat="false" ht="34.5" hidden="false" customHeight="true" outlineLevel="0" collapsed="false">
      <c r="A41" s="14"/>
      <c r="B41" s="9"/>
      <c r="C41" s="15" t="n">
        <v>2020</v>
      </c>
      <c r="D41" s="16" t="n">
        <f aca="false">E41+F41+I41+J41</f>
        <v>650947.17</v>
      </c>
      <c r="E41" s="21"/>
      <c r="F41" s="21"/>
      <c r="G41" s="21"/>
      <c r="H41" s="18"/>
      <c r="I41" s="18" t="n">
        <v>650947.17</v>
      </c>
      <c r="J41" s="21"/>
      <c r="K41" s="9"/>
      <c r="L41" s="9"/>
    </row>
    <row r="42" customFormat="false" ht="41.25" hidden="false" customHeight="true" outlineLevel="0" collapsed="false">
      <c r="A42" s="14"/>
      <c r="B42" s="9"/>
      <c r="C42" s="15" t="n">
        <v>2021</v>
      </c>
      <c r="D42" s="16" t="n">
        <v>0</v>
      </c>
      <c r="E42" s="21"/>
      <c r="F42" s="21"/>
      <c r="G42" s="21"/>
      <c r="H42" s="18"/>
      <c r="I42" s="18" t="n">
        <v>0</v>
      </c>
      <c r="J42" s="21"/>
      <c r="K42" s="9"/>
      <c r="L42" s="9"/>
    </row>
    <row r="43" customFormat="false" ht="20.65" hidden="false" customHeight="true" outlineLevel="0" collapsed="false">
      <c r="A43" s="14"/>
      <c r="B43" s="9"/>
      <c r="C43" s="15" t="n">
        <v>2022</v>
      </c>
      <c r="D43" s="16" t="n">
        <v>0</v>
      </c>
      <c r="E43" s="21"/>
      <c r="F43" s="21"/>
      <c r="G43" s="21"/>
      <c r="H43" s="18"/>
      <c r="I43" s="18" t="n">
        <v>0</v>
      </c>
      <c r="J43" s="21"/>
      <c r="K43" s="9"/>
      <c r="L43" s="9"/>
    </row>
    <row r="44" customFormat="false" ht="20.65" hidden="false" customHeight="true" outlineLevel="0" collapsed="false">
      <c r="A44" s="14"/>
      <c r="B44" s="9"/>
      <c r="C44" s="15" t="n">
        <v>2023</v>
      </c>
      <c r="D44" s="16" t="n">
        <f aca="false">I44</f>
        <v>0</v>
      </c>
      <c r="E44" s="21"/>
      <c r="F44" s="21"/>
      <c r="G44" s="21"/>
      <c r="H44" s="18"/>
      <c r="I44" s="18" t="n">
        <v>0</v>
      </c>
      <c r="J44" s="21"/>
      <c r="K44" s="9"/>
      <c r="L44" s="9"/>
    </row>
    <row r="45" customFormat="false" ht="18.75" hidden="false" customHeight="true" outlineLevel="0" collapsed="false">
      <c r="A45" s="14" t="s">
        <v>37</v>
      </c>
      <c r="B45" s="9" t="s">
        <v>38</v>
      </c>
      <c r="C45" s="15" t="n">
        <v>2017</v>
      </c>
      <c r="D45" s="16" t="n">
        <f aca="false">I45+F45+E45</f>
        <v>1988772.32</v>
      </c>
      <c r="E45" s="22"/>
      <c r="F45" s="22"/>
      <c r="G45" s="22"/>
      <c r="H45" s="23"/>
      <c r="I45" s="18" t="n">
        <v>1988772.32</v>
      </c>
      <c r="J45" s="22"/>
      <c r="K45" s="9" t="s">
        <v>39</v>
      </c>
      <c r="L45" s="9" t="s">
        <v>40</v>
      </c>
    </row>
    <row r="46" customFormat="false" ht="22.9" hidden="false" customHeight="true" outlineLevel="0" collapsed="false">
      <c r="A46" s="14"/>
      <c r="B46" s="9"/>
      <c r="C46" s="15" t="n">
        <v>2018</v>
      </c>
      <c r="D46" s="16" t="n">
        <f aca="false">I46+F46+E46</f>
        <v>2692319.15</v>
      </c>
      <c r="E46" s="11"/>
      <c r="F46" s="11"/>
      <c r="G46" s="11"/>
      <c r="H46" s="18"/>
      <c r="I46" s="18" t="n">
        <v>2692319.15</v>
      </c>
      <c r="J46" s="11"/>
      <c r="K46" s="9"/>
      <c r="L46" s="9"/>
    </row>
    <row r="47" customFormat="false" ht="41.25" hidden="false" customHeight="true" outlineLevel="0" collapsed="false">
      <c r="A47" s="14"/>
      <c r="B47" s="9"/>
      <c r="C47" s="15" t="n">
        <v>2019</v>
      </c>
      <c r="D47" s="16" t="n">
        <f aca="false">I47</f>
        <v>2635500</v>
      </c>
      <c r="E47" s="22"/>
      <c r="F47" s="22"/>
      <c r="G47" s="22"/>
      <c r="H47" s="23"/>
      <c r="I47" s="18" t="n">
        <v>2635500</v>
      </c>
      <c r="J47" s="22"/>
      <c r="K47" s="9"/>
      <c r="L47" s="9"/>
    </row>
    <row r="48" customFormat="false" ht="27.75" hidden="false" customHeight="true" outlineLevel="0" collapsed="false">
      <c r="A48" s="14"/>
      <c r="B48" s="9"/>
      <c r="C48" s="15" t="n">
        <v>2020</v>
      </c>
      <c r="D48" s="16" t="n">
        <f aca="false">I48+F48+E48</f>
        <v>3545000</v>
      </c>
      <c r="E48" s="22"/>
      <c r="F48" s="22"/>
      <c r="G48" s="22"/>
      <c r="H48" s="23"/>
      <c r="I48" s="18" t="n">
        <v>3545000</v>
      </c>
      <c r="J48" s="22"/>
      <c r="K48" s="9"/>
      <c r="L48" s="9"/>
    </row>
    <row r="49" customFormat="false" ht="29.25" hidden="false" customHeight="true" outlineLevel="0" collapsed="false">
      <c r="A49" s="14"/>
      <c r="B49" s="9"/>
      <c r="C49" s="15" t="n">
        <v>2021</v>
      </c>
      <c r="D49" s="16" t="n">
        <f aca="false">I49+F49+E49</f>
        <v>2165650</v>
      </c>
      <c r="E49" s="22"/>
      <c r="F49" s="22"/>
      <c r="G49" s="22"/>
      <c r="H49" s="23"/>
      <c r="I49" s="18" t="n">
        <v>2165650</v>
      </c>
      <c r="J49" s="22"/>
      <c r="K49" s="9"/>
      <c r="L49" s="9"/>
    </row>
    <row r="50" customFormat="false" ht="29.25" hidden="false" customHeight="true" outlineLevel="0" collapsed="false">
      <c r="A50" s="14"/>
      <c r="B50" s="9"/>
      <c r="C50" s="15" t="n">
        <v>2022</v>
      </c>
      <c r="D50" s="16" t="n">
        <f aca="false">I50+F50+E50</f>
        <v>2165650</v>
      </c>
      <c r="E50" s="22"/>
      <c r="F50" s="22"/>
      <c r="G50" s="22"/>
      <c r="H50" s="23"/>
      <c r="I50" s="18" t="n">
        <v>2165650</v>
      </c>
      <c r="J50" s="22"/>
      <c r="K50" s="9"/>
      <c r="L50" s="9"/>
    </row>
    <row r="51" customFormat="false" ht="29.25" hidden="false" customHeight="true" outlineLevel="0" collapsed="false">
      <c r="A51" s="14"/>
      <c r="B51" s="9"/>
      <c r="C51" s="15" t="n">
        <v>2023</v>
      </c>
      <c r="D51" s="16" t="n">
        <f aca="false">I51+F51+E51</f>
        <v>2165650</v>
      </c>
      <c r="E51" s="22"/>
      <c r="F51" s="22"/>
      <c r="G51" s="22"/>
      <c r="H51" s="23"/>
      <c r="I51" s="18" t="n">
        <v>2165650</v>
      </c>
      <c r="J51" s="22"/>
      <c r="K51" s="9"/>
      <c r="L51" s="9"/>
    </row>
    <row r="52" customFormat="false" ht="18" hidden="false" customHeight="true" outlineLevel="0" collapsed="false">
      <c r="A52" s="14" t="s">
        <v>41</v>
      </c>
      <c r="B52" s="9" t="s">
        <v>42</v>
      </c>
      <c r="C52" s="15" t="n">
        <v>2017</v>
      </c>
      <c r="D52" s="16" t="n">
        <f aca="false">I52+H52+E52</f>
        <v>0</v>
      </c>
      <c r="E52" s="22"/>
      <c r="F52" s="22"/>
      <c r="G52" s="22"/>
      <c r="H52" s="23"/>
      <c r="I52" s="18" t="n">
        <v>0</v>
      </c>
      <c r="J52" s="22"/>
      <c r="K52" s="9" t="s">
        <v>43</v>
      </c>
      <c r="L52" s="9" t="s">
        <v>44</v>
      </c>
    </row>
    <row r="53" customFormat="false" ht="19.5" hidden="false" customHeight="true" outlineLevel="0" collapsed="false">
      <c r="A53" s="14"/>
      <c r="B53" s="9"/>
      <c r="C53" s="15" t="n">
        <v>2018</v>
      </c>
      <c r="D53" s="16" t="n">
        <f aca="false">I53+H53+E53</f>
        <v>0</v>
      </c>
      <c r="E53" s="22"/>
      <c r="F53" s="22"/>
      <c r="G53" s="22"/>
      <c r="H53" s="23"/>
      <c r="I53" s="18" t="n">
        <v>0</v>
      </c>
      <c r="J53" s="22"/>
      <c r="K53" s="9"/>
      <c r="L53" s="9"/>
    </row>
    <row r="54" customFormat="false" ht="22.5" hidden="false" customHeight="true" outlineLevel="0" collapsed="false">
      <c r="A54" s="14"/>
      <c r="B54" s="9"/>
      <c r="C54" s="15" t="n">
        <v>2019</v>
      </c>
      <c r="D54" s="16" t="n">
        <f aca="false">I54+H54+E54</f>
        <v>0</v>
      </c>
      <c r="E54" s="22"/>
      <c r="F54" s="22"/>
      <c r="G54" s="22"/>
      <c r="H54" s="23"/>
      <c r="I54" s="18" t="n">
        <v>0</v>
      </c>
      <c r="J54" s="22"/>
      <c r="K54" s="9"/>
      <c r="L54" s="9"/>
    </row>
    <row r="55" customFormat="false" ht="22.5" hidden="false" customHeight="true" outlineLevel="0" collapsed="false">
      <c r="A55" s="14"/>
      <c r="B55" s="9"/>
      <c r="C55" s="15" t="n">
        <v>2020</v>
      </c>
      <c r="D55" s="16" t="n">
        <f aca="false">I55</f>
        <v>1000000</v>
      </c>
      <c r="E55" s="22"/>
      <c r="F55" s="22"/>
      <c r="G55" s="22"/>
      <c r="H55" s="23"/>
      <c r="I55" s="18" t="n">
        <v>1000000</v>
      </c>
      <c r="J55" s="22"/>
      <c r="K55" s="9"/>
      <c r="L55" s="9"/>
    </row>
    <row r="56" customFormat="false" ht="22.5" hidden="false" customHeight="true" outlineLevel="0" collapsed="false">
      <c r="A56" s="14"/>
      <c r="B56" s="9"/>
      <c r="C56" s="15" t="n">
        <v>2021</v>
      </c>
      <c r="D56" s="16" t="n">
        <v>0</v>
      </c>
      <c r="E56" s="22"/>
      <c r="F56" s="22"/>
      <c r="G56" s="22"/>
      <c r="H56" s="23"/>
      <c r="I56" s="18" t="n">
        <v>0</v>
      </c>
      <c r="J56" s="22"/>
      <c r="K56" s="9"/>
      <c r="L56" s="9"/>
    </row>
    <row r="57" customFormat="false" ht="22.5" hidden="false" customHeight="true" outlineLevel="0" collapsed="false">
      <c r="A57" s="14"/>
      <c r="B57" s="9"/>
      <c r="C57" s="15" t="n">
        <v>2022</v>
      </c>
      <c r="D57" s="16" t="n">
        <f aca="false">I57</f>
        <v>0</v>
      </c>
      <c r="E57" s="22"/>
      <c r="F57" s="22"/>
      <c r="G57" s="22"/>
      <c r="H57" s="23"/>
      <c r="I57" s="18" t="n">
        <v>0</v>
      </c>
      <c r="J57" s="22"/>
      <c r="K57" s="9"/>
      <c r="L57" s="9"/>
    </row>
    <row r="58" customFormat="false" ht="22.5" hidden="false" customHeight="true" outlineLevel="0" collapsed="false">
      <c r="A58" s="14"/>
      <c r="B58" s="9"/>
      <c r="C58" s="15" t="n">
        <v>2023</v>
      </c>
      <c r="D58" s="16" t="n">
        <f aca="false">I58</f>
        <v>0</v>
      </c>
      <c r="E58" s="22"/>
      <c r="F58" s="22"/>
      <c r="G58" s="22"/>
      <c r="H58" s="23"/>
      <c r="I58" s="18" t="n">
        <v>0</v>
      </c>
      <c r="J58" s="22"/>
      <c r="K58" s="9"/>
      <c r="L58" s="9"/>
    </row>
    <row r="59" customFormat="false" ht="19.5" hidden="false" customHeight="true" outlineLevel="0" collapsed="false">
      <c r="A59" s="14" t="s">
        <v>45</v>
      </c>
      <c r="B59" s="9" t="s">
        <v>46</v>
      </c>
      <c r="C59" s="15" t="n">
        <v>2017</v>
      </c>
      <c r="D59" s="16" t="n">
        <f aca="false">E59+H59+I59</f>
        <v>25250</v>
      </c>
      <c r="E59" s="22"/>
      <c r="F59" s="22"/>
      <c r="G59" s="22"/>
      <c r="H59" s="23"/>
      <c r="I59" s="18" t="n">
        <v>25250</v>
      </c>
      <c r="J59" s="22"/>
      <c r="K59" s="9" t="s">
        <v>47</v>
      </c>
      <c r="L59" s="9" t="s">
        <v>48</v>
      </c>
    </row>
    <row r="60" customFormat="false" ht="19.5" hidden="false" customHeight="true" outlineLevel="0" collapsed="false">
      <c r="A60" s="14"/>
      <c r="B60" s="9"/>
      <c r="C60" s="15" t="n">
        <v>2018</v>
      </c>
      <c r="D60" s="16" t="n">
        <f aca="false">E60+H60+I60</f>
        <v>83100</v>
      </c>
      <c r="E60" s="22"/>
      <c r="F60" s="22"/>
      <c r="G60" s="22"/>
      <c r="H60" s="23"/>
      <c r="I60" s="18" t="n">
        <v>83100</v>
      </c>
      <c r="J60" s="22"/>
      <c r="K60" s="9"/>
      <c r="L60" s="9"/>
    </row>
    <row r="61" customFormat="false" ht="19.5" hidden="false" customHeight="true" outlineLevel="0" collapsed="false">
      <c r="A61" s="14"/>
      <c r="B61" s="9"/>
      <c r="C61" s="15" t="n">
        <v>2019</v>
      </c>
      <c r="D61" s="16" t="n">
        <f aca="false">E61+H61+I61</f>
        <v>15800</v>
      </c>
      <c r="E61" s="22"/>
      <c r="F61" s="22"/>
      <c r="G61" s="22"/>
      <c r="H61" s="23"/>
      <c r="I61" s="18" t="n">
        <v>15800</v>
      </c>
      <c r="J61" s="22"/>
      <c r="K61" s="9"/>
      <c r="L61" s="9"/>
    </row>
    <row r="62" customFormat="false" ht="19.5" hidden="false" customHeight="true" outlineLevel="0" collapsed="false">
      <c r="A62" s="14"/>
      <c r="B62" s="9"/>
      <c r="C62" s="15" t="n">
        <v>2020</v>
      </c>
      <c r="D62" s="16" t="n">
        <v>0</v>
      </c>
      <c r="E62" s="22"/>
      <c r="F62" s="22"/>
      <c r="G62" s="22"/>
      <c r="H62" s="23"/>
      <c r="I62" s="18" t="n">
        <v>0</v>
      </c>
      <c r="J62" s="22"/>
      <c r="K62" s="9"/>
      <c r="L62" s="9"/>
    </row>
    <row r="63" customFormat="false" ht="19.5" hidden="false" customHeight="true" outlineLevel="0" collapsed="false">
      <c r="A63" s="14"/>
      <c r="B63" s="9"/>
      <c r="C63" s="15" t="n">
        <v>2021</v>
      </c>
      <c r="D63" s="16" t="n">
        <v>0</v>
      </c>
      <c r="E63" s="22"/>
      <c r="F63" s="22"/>
      <c r="G63" s="22"/>
      <c r="H63" s="23"/>
      <c r="I63" s="18" t="n">
        <v>0</v>
      </c>
      <c r="J63" s="22"/>
      <c r="K63" s="9"/>
      <c r="L63" s="9"/>
    </row>
    <row r="64" customFormat="false" ht="19.5" hidden="false" customHeight="true" outlineLevel="0" collapsed="false">
      <c r="A64" s="14"/>
      <c r="B64" s="9"/>
      <c r="C64" s="15" t="n">
        <v>2022</v>
      </c>
      <c r="D64" s="16" t="n">
        <f aca="false">I64</f>
        <v>0</v>
      </c>
      <c r="E64" s="22"/>
      <c r="F64" s="22"/>
      <c r="G64" s="22"/>
      <c r="H64" s="23"/>
      <c r="I64" s="18" t="n">
        <v>0</v>
      </c>
      <c r="J64" s="22"/>
      <c r="K64" s="9"/>
      <c r="L64" s="9"/>
    </row>
    <row r="65" customFormat="false" ht="19.5" hidden="false" customHeight="true" outlineLevel="0" collapsed="false">
      <c r="A65" s="14"/>
      <c r="B65" s="9"/>
      <c r="C65" s="15" t="n">
        <v>2023</v>
      </c>
      <c r="D65" s="16" t="n">
        <f aca="false">I65</f>
        <v>0</v>
      </c>
      <c r="E65" s="22"/>
      <c r="F65" s="22"/>
      <c r="G65" s="22"/>
      <c r="H65" s="23"/>
      <c r="I65" s="18" t="n">
        <v>0</v>
      </c>
      <c r="J65" s="22"/>
      <c r="K65" s="9"/>
      <c r="L65" s="9"/>
    </row>
    <row r="66" customFormat="false" ht="20.25" hidden="false" customHeight="true" outlineLevel="0" collapsed="false">
      <c r="A66" s="14" t="s">
        <v>49</v>
      </c>
      <c r="B66" s="9" t="s">
        <v>50</v>
      </c>
      <c r="C66" s="15" t="n">
        <v>2017</v>
      </c>
      <c r="D66" s="16" t="n">
        <f aca="false">E66+H66+I66</f>
        <v>0</v>
      </c>
      <c r="E66" s="22"/>
      <c r="F66" s="22"/>
      <c r="G66" s="22"/>
      <c r="H66" s="23"/>
      <c r="I66" s="18" t="n">
        <v>0</v>
      </c>
      <c r="J66" s="22"/>
      <c r="K66" s="9" t="s">
        <v>47</v>
      </c>
      <c r="L66" s="9" t="s">
        <v>51</v>
      </c>
    </row>
    <row r="67" customFormat="false" ht="22.5" hidden="false" customHeight="true" outlineLevel="0" collapsed="false">
      <c r="A67" s="14"/>
      <c r="B67" s="9"/>
      <c r="C67" s="15" t="n">
        <v>2018</v>
      </c>
      <c r="D67" s="16" t="n">
        <f aca="false">E67+H67+I67</f>
        <v>0</v>
      </c>
      <c r="E67" s="22"/>
      <c r="F67" s="22"/>
      <c r="G67" s="22"/>
      <c r="H67" s="23"/>
      <c r="I67" s="18" t="n">
        <v>0</v>
      </c>
      <c r="J67" s="22"/>
      <c r="K67" s="9"/>
      <c r="L67" s="9"/>
    </row>
    <row r="68" customFormat="false" ht="25.5" hidden="false" customHeight="true" outlineLevel="0" collapsed="false">
      <c r="A68" s="14"/>
      <c r="B68" s="9"/>
      <c r="C68" s="15" t="n">
        <v>2019</v>
      </c>
      <c r="D68" s="16" t="n">
        <f aca="false">E68+H68+I68</f>
        <v>0</v>
      </c>
      <c r="E68" s="22"/>
      <c r="F68" s="22"/>
      <c r="G68" s="22"/>
      <c r="H68" s="23"/>
      <c r="I68" s="18" t="n">
        <v>0</v>
      </c>
      <c r="J68" s="22"/>
      <c r="K68" s="9"/>
      <c r="L68" s="9"/>
    </row>
    <row r="69" customFormat="false" ht="25.5" hidden="false" customHeight="true" outlineLevel="0" collapsed="false">
      <c r="A69" s="14"/>
      <c r="B69" s="9"/>
      <c r="C69" s="15" t="n">
        <v>2020</v>
      </c>
      <c r="D69" s="16" t="n">
        <v>0</v>
      </c>
      <c r="E69" s="22"/>
      <c r="F69" s="22"/>
      <c r="G69" s="22"/>
      <c r="H69" s="23"/>
      <c r="I69" s="18" t="n">
        <v>0</v>
      </c>
      <c r="J69" s="22"/>
      <c r="K69" s="9"/>
      <c r="L69" s="9"/>
    </row>
    <row r="70" customFormat="false" ht="25.5" hidden="false" customHeight="true" outlineLevel="0" collapsed="false">
      <c r="A70" s="14"/>
      <c r="B70" s="9"/>
      <c r="C70" s="15" t="n">
        <v>2021</v>
      </c>
      <c r="D70" s="16" t="n">
        <v>0</v>
      </c>
      <c r="E70" s="22"/>
      <c r="F70" s="22"/>
      <c r="G70" s="22"/>
      <c r="H70" s="23"/>
      <c r="I70" s="18" t="n">
        <v>0</v>
      </c>
      <c r="J70" s="22"/>
      <c r="K70" s="9"/>
      <c r="L70" s="9"/>
    </row>
    <row r="71" customFormat="false" ht="25.5" hidden="false" customHeight="true" outlineLevel="0" collapsed="false">
      <c r="A71" s="14"/>
      <c r="B71" s="9"/>
      <c r="C71" s="15" t="n">
        <v>2022</v>
      </c>
      <c r="D71" s="16" t="n">
        <f aca="false">I71</f>
        <v>0</v>
      </c>
      <c r="E71" s="22"/>
      <c r="F71" s="22"/>
      <c r="G71" s="22"/>
      <c r="H71" s="23"/>
      <c r="I71" s="18" t="n">
        <v>0</v>
      </c>
      <c r="J71" s="22"/>
      <c r="K71" s="9"/>
      <c r="L71" s="9"/>
    </row>
    <row r="72" customFormat="false" ht="25.5" hidden="false" customHeight="true" outlineLevel="0" collapsed="false">
      <c r="A72" s="14"/>
      <c r="B72" s="9"/>
      <c r="C72" s="15" t="n">
        <v>2023</v>
      </c>
      <c r="D72" s="16" t="n">
        <f aca="false">I72</f>
        <v>0</v>
      </c>
      <c r="E72" s="22"/>
      <c r="F72" s="22"/>
      <c r="G72" s="22"/>
      <c r="H72" s="23"/>
      <c r="I72" s="18" t="n">
        <v>0</v>
      </c>
      <c r="J72" s="22"/>
      <c r="K72" s="9"/>
      <c r="L72" s="9"/>
    </row>
    <row r="73" customFormat="false" ht="25.5" hidden="false" customHeight="true" outlineLevel="0" collapsed="false">
      <c r="A73" s="14" t="s">
        <v>52</v>
      </c>
      <c r="B73" s="9" t="s">
        <v>53</v>
      </c>
      <c r="C73" s="15" t="n">
        <v>2017</v>
      </c>
      <c r="D73" s="16" t="n">
        <f aca="false">E73+H73+I73</f>
        <v>0</v>
      </c>
      <c r="E73" s="22"/>
      <c r="F73" s="22"/>
      <c r="G73" s="22"/>
      <c r="H73" s="23"/>
      <c r="I73" s="18" t="n">
        <v>0</v>
      </c>
      <c r="J73" s="22"/>
      <c r="K73" s="9" t="s">
        <v>54</v>
      </c>
      <c r="L73" s="9" t="s">
        <v>25</v>
      </c>
    </row>
    <row r="74" customFormat="false" ht="25.5" hidden="false" customHeight="true" outlineLevel="0" collapsed="false">
      <c r="A74" s="14"/>
      <c r="B74" s="9"/>
      <c r="C74" s="15" t="n">
        <v>2018</v>
      </c>
      <c r="D74" s="16" t="n">
        <f aca="false">E74+H74+I74</f>
        <v>0</v>
      </c>
      <c r="E74" s="22"/>
      <c r="F74" s="22"/>
      <c r="G74" s="22"/>
      <c r="H74" s="23"/>
      <c r="I74" s="18" t="n">
        <v>0</v>
      </c>
      <c r="J74" s="22"/>
      <c r="K74" s="9"/>
      <c r="L74" s="9"/>
    </row>
    <row r="75" customFormat="false" ht="25.5" hidden="false" customHeight="true" outlineLevel="0" collapsed="false">
      <c r="A75" s="14"/>
      <c r="B75" s="9"/>
      <c r="C75" s="15" t="n">
        <v>2019</v>
      </c>
      <c r="D75" s="16" t="n">
        <f aca="false">E75+H75+I75</f>
        <v>0</v>
      </c>
      <c r="E75" s="22"/>
      <c r="F75" s="22"/>
      <c r="G75" s="22"/>
      <c r="H75" s="23"/>
      <c r="I75" s="18" t="n">
        <v>0</v>
      </c>
      <c r="J75" s="22"/>
      <c r="K75" s="9"/>
      <c r="L75" s="9"/>
    </row>
    <row r="76" customFormat="false" ht="25.5" hidden="false" customHeight="true" outlineLevel="0" collapsed="false">
      <c r="A76" s="14"/>
      <c r="B76" s="9"/>
      <c r="C76" s="15" t="n">
        <v>2020</v>
      </c>
      <c r="D76" s="16" t="n">
        <v>0</v>
      </c>
      <c r="E76" s="22"/>
      <c r="F76" s="22"/>
      <c r="G76" s="22"/>
      <c r="H76" s="23"/>
      <c r="I76" s="18" t="n">
        <v>0</v>
      </c>
      <c r="J76" s="22"/>
      <c r="K76" s="9"/>
      <c r="L76" s="9"/>
    </row>
    <row r="77" customFormat="false" ht="25.5" hidden="false" customHeight="true" outlineLevel="0" collapsed="false">
      <c r="A77" s="14"/>
      <c r="B77" s="9"/>
      <c r="C77" s="15" t="n">
        <v>2021</v>
      </c>
      <c r="D77" s="16" t="n">
        <v>0</v>
      </c>
      <c r="E77" s="22"/>
      <c r="F77" s="22"/>
      <c r="G77" s="22"/>
      <c r="H77" s="23"/>
      <c r="I77" s="18" t="n">
        <v>0</v>
      </c>
      <c r="J77" s="22"/>
      <c r="K77" s="9"/>
      <c r="L77" s="9"/>
    </row>
    <row r="78" customFormat="false" ht="25.5" hidden="false" customHeight="true" outlineLevel="0" collapsed="false">
      <c r="A78" s="14"/>
      <c r="B78" s="9"/>
      <c r="C78" s="15" t="n">
        <v>2022</v>
      </c>
      <c r="D78" s="16" t="n">
        <f aca="false">I78</f>
        <v>0</v>
      </c>
      <c r="E78" s="22"/>
      <c r="F78" s="22"/>
      <c r="G78" s="22"/>
      <c r="H78" s="23"/>
      <c r="I78" s="18" t="n">
        <v>0</v>
      </c>
      <c r="J78" s="22"/>
      <c r="K78" s="9"/>
      <c r="L78" s="9"/>
    </row>
    <row r="79" customFormat="false" ht="25.5" hidden="false" customHeight="true" outlineLevel="0" collapsed="false">
      <c r="A79" s="14"/>
      <c r="B79" s="9"/>
      <c r="C79" s="15" t="n">
        <v>2023</v>
      </c>
      <c r="D79" s="16" t="n">
        <f aca="false">I79</f>
        <v>0</v>
      </c>
      <c r="E79" s="22"/>
      <c r="F79" s="22"/>
      <c r="G79" s="22"/>
      <c r="H79" s="23"/>
      <c r="I79" s="18" t="n">
        <v>0</v>
      </c>
      <c r="J79" s="22"/>
      <c r="K79" s="9"/>
      <c r="L79" s="9"/>
    </row>
    <row r="80" customFormat="false" ht="25.5" hidden="false" customHeight="true" outlineLevel="0" collapsed="false">
      <c r="A80" s="14" t="s">
        <v>55</v>
      </c>
      <c r="B80" s="9" t="s">
        <v>56</v>
      </c>
      <c r="C80" s="15" t="n">
        <v>2017</v>
      </c>
      <c r="D80" s="16" t="n">
        <f aca="false">E80+H80+I80</f>
        <v>0</v>
      </c>
      <c r="E80" s="22"/>
      <c r="F80" s="22"/>
      <c r="G80" s="22"/>
      <c r="H80" s="23"/>
      <c r="I80" s="18" t="n">
        <v>0</v>
      </c>
      <c r="J80" s="22"/>
      <c r="K80" s="9" t="s">
        <v>57</v>
      </c>
      <c r="L80" s="9" t="s">
        <v>58</v>
      </c>
    </row>
    <row r="81" customFormat="false" ht="25.5" hidden="false" customHeight="true" outlineLevel="0" collapsed="false">
      <c r="A81" s="14"/>
      <c r="B81" s="9"/>
      <c r="C81" s="15" t="n">
        <v>2018</v>
      </c>
      <c r="D81" s="16" t="n">
        <f aca="false">E81+H81+I81</f>
        <v>58000</v>
      </c>
      <c r="E81" s="22"/>
      <c r="F81" s="22"/>
      <c r="G81" s="22"/>
      <c r="H81" s="23"/>
      <c r="I81" s="18" t="n">
        <v>58000</v>
      </c>
      <c r="J81" s="22"/>
      <c r="K81" s="9"/>
      <c r="L81" s="9"/>
    </row>
    <row r="82" customFormat="false" ht="25.75" hidden="false" customHeight="true" outlineLevel="0" collapsed="false">
      <c r="A82" s="14"/>
      <c r="B82" s="9"/>
      <c r="C82" s="15" t="n">
        <v>2019</v>
      </c>
      <c r="D82" s="16" t="n">
        <f aca="false">E82+H82+I82</f>
        <v>0</v>
      </c>
      <c r="E82" s="22"/>
      <c r="F82" s="22"/>
      <c r="G82" s="22"/>
      <c r="H82" s="23"/>
      <c r="I82" s="18" t="n">
        <v>0</v>
      </c>
      <c r="J82" s="22"/>
      <c r="K82" s="9"/>
      <c r="L82" s="9"/>
    </row>
    <row r="83" customFormat="false" ht="21" hidden="false" customHeight="true" outlineLevel="0" collapsed="false">
      <c r="A83" s="14"/>
      <c r="B83" s="9"/>
      <c r="C83" s="15" t="n">
        <v>2020</v>
      </c>
      <c r="D83" s="16" t="n">
        <v>0</v>
      </c>
      <c r="E83" s="22"/>
      <c r="F83" s="22"/>
      <c r="G83" s="22"/>
      <c r="H83" s="23"/>
      <c r="I83" s="18" t="n">
        <v>0</v>
      </c>
      <c r="J83" s="22"/>
      <c r="K83" s="9"/>
      <c r="L83" s="9"/>
    </row>
    <row r="84" customFormat="false" ht="21" hidden="false" customHeight="true" outlineLevel="0" collapsed="false">
      <c r="A84" s="14"/>
      <c r="B84" s="9"/>
      <c r="C84" s="15" t="n">
        <v>2021</v>
      </c>
      <c r="D84" s="16" t="n">
        <v>0</v>
      </c>
      <c r="E84" s="22"/>
      <c r="F84" s="22"/>
      <c r="G84" s="22"/>
      <c r="H84" s="23"/>
      <c r="I84" s="18" t="n">
        <v>0</v>
      </c>
      <c r="J84" s="22"/>
      <c r="K84" s="9"/>
      <c r="L84" s="9"/>
    </row>
    <row r="85" customFormat="false" ht="21" hidden="false" customHeight="true" outlineLevel="0" collapsed="false">
      <c r="A85" s="14"/>
      <c r="B85" s="9"/>
      <c r="C85" s="15" t="n">
        <v>2022</v>
      </c>
      <c r="D85" s="16" t="n">
        <v>0</v>
      </c>
      <c r="E85" s="22"/>
      <c r="F85" s="22"/>
      <c r="G85" s="22"/>
      <c r="H85" s="23"/>
      <c r="I85" s="18" t="n">
        <v>0</v>
      </c>
      <c r="J85" s="22"/>
      <c r="K85" s="9"/>
      <c r="L85" s="9"/>
    </row>
    <row r="86" customFormat="false" ht="21" hidden="false" customHeight="true" outlineLevel="0" collapsed="false">
      <c r="A86" s="14"/>
      <c r="B86" s="9"/>
      <c r="C86" s="15" t="n">
        <v>2023</v>
      </c>
      <c r="D86" s="16" t="n">
        <v>0</v>
      </c>
      <c r="E86" s="22"/>
      <c r="F86" s="22"/>
      <c r="G86" s="22"/>
      <c r="H86" s="23"/>
      <c r="I86" s="18" t="n">
        <v>0</v>
      </c>
      <c r="J86" s="22"/>
      <c r="K86" s="9"/>
      <c r="L86" s="9"/>
    </row>
    <row r="87" customFormat="false" ht="25.5" hidden="false" customHeight="true" outlineLevel="0" collapsed="false">
      <c r="A87" s="14"/>
      <c r="B87" s="9" t="s">
        <v>59</v>
      </c>
      <c r="C87" s="15" t="n">
        <v>2017</v>
      </c>
      <c r="D87" s="16" t="n">
        <f aca="false">I87+H87+E87</f>
        <v>3423673.45</v>
      </c>
      <c r="E87" s="22"/>
      <c r="F87" s="22"/>
      <c r="G87" s="22"/>
      <c r="H87" s="23"/>
      <c r="I87" s="18" t="n">
        <f aca="false">I16+I24+I31+I38+I45+I52+I80+I59+I66+I73</f>
        <v>3423673.45</v>
      </c>
      <c r="J87" s="22"/>
      <c r="K87" s="9"/>
      <c r="L87" s="9"/>
    </row>
    <row r="88" customFormat="false" ht="25.5" hidden="false" customHeight="true" outlineLevel="0" collapsed="false">
      <c r="A88" s="14"/>
      <c r="B88" s="9"/>
      <c r="C88" s="15" t="n">
        <v>2018</v>
      </c>
      <c r="D88" s="16" t="n">
        <f aca="false">I88+H88+E88</f>
        <v>4521335.33</v>
      </c>
      <c r="E88" s="22"/>
      <c r="F88" s="22"/>
      <c r="G88" s="22"/>
      <c r="H88" s="23"/>
      <c r="I88" s="18" t="n">
        <f aca="false">I17+I25+I39+I46+I53+I60+I67+I74+I81+I32</f>
        <v>4521335.33</v>
      </c>
      <c r="J88" s="22"/>
      <c r="K88" s="9"/>
      <c r="L88" s="9"/>
    </row>
    <row r="89" customFormat="false" ht="25.5" hidden="false" customHeight="true" outlineLevel="0" collapsed="false">
      <c r="A89" s="14"/>
      <c r="B89" s="9"/>
      <c r="C89" s="15" t="n">
        <v>2019</v>
      </c>
      <c r="D89" s="16" t="n">
        <f aca="false">I89+H89+E89</f>
        <v>4420811.66</v>
      </c>
      <c r="E89" s="22"/>
      <c r="F89" s="22"/>
      <c r="G89" s="22"/>
      <c r="H89" s="23"/>
      <c r="I89" s="18" t="n">
        <f aca="false">I19+I26+I33+I40+I47+I54+I61+I68+I75+I82</f>
        <v>4420811.66</v>
      </c>
      <c r="J89" s="22"/>
      <c r="K89" s="9"/>
      <c r="L89" s="9"/>
    </row>
    <row r="90" customFormat="false" ht="25.5" hidden="false" customHeight="true" outlineLevel="0" collapsed="false">
      <c r="A90" s="14"/>
      <c r="B90" s="9"/>
      <c r="C90" s="15" t="n">
        <v>2020</v>
      </c>
      <c r="D90" s="16" t="n">
        <f aca="false">I90+F90+E90</f>
        <v>11402570.77</v>
      </c>
      <c r="E90" s="22"/>
      <c r="F90" s="22"/>
      <c r="G90" s="22"/>
      <c r="H90" s="23"/>
      <c r="I90" s="18" t="n">
        <f aca="false">I20+I27+I34+I41+I48+I55+I62+I69+I76+I83</f>
        <v>11402570.77</v>
      </c>
      <c r="J90" s="24"/>
      <c r="K90" s="9"/>
      <c r="L90" s="9"/>
    </row>
    <row r="91" customFormat="false" ht="25.5" hidden="false" customHeight="true" outlineLevel="0" collapsed="false">
      <c r="A91" s="14"/>
      <c r="B91" s="9"/>
      <c r="C91" s="25" t="n">
        <v>2021</v>
      </c>
      <c r="D91" s="26" t="n">
        <f aca="false">I91+F91+E91</f>
        <v>3923560</v>
      </c>
      <c r="E91" s="27"/>
      <c r="F91" s="27"/>
      <c r="G91" s="27"/>
      <c r="H91" s="28"/>
      <c r="I91" s="29" t="n">
        <f aca="false">I21+I28+I35+I42+I49+I56+I63+I70+I77+I84</f>
        <v>3923560</v>
      </c>
      <c r="J91" s="30"/>
      <c r="K91" s="9"/>
      <c r="L91" s="9"/>
    </row>
    <row r="92" customFormat="false" ht="25.5" hidden="false" customHeight="true" outlineLevel="0" collapsed="false">
      <c r="A92" s="14"/>
      <c r="B92" s="9"/>
      <c r="C92" s="15" t="n">
        <v>2022</v>
      </c>
      <c r="D92" s="16" t="n">
        <f aca="false">I92+F92+E92</f>
        <v>3923560</v>
      </c>
      <c r="E92" s="22"/>
      <c r="F92" s="22"/>
      <c r="G92" s="22"/>
      <c r="H92" s="23"/>
      <c r="I92" s="18" t="n">
        <f aca="false">I22+I29+I36+I43+I50+I57+I64+I71+I78+I85</f>
        <v>3923560</v>
      </c>
      <c r="J92" s="24"/>
      <c r="K92" s="9"/>
      <c r="L92" s="9"/>
    </row>
    <row r="93" customFormat="false" ht="25.5" hidden="false" customHeight="true" outlineLevel="0" collapsed="false">
      <c r="A93" s="14"/>
      <c r="B93" s="9"/>
      <c r="C93" s="15" t="n">
        <v>2023</v>
      </c>
      <c r="D93" s="16" t="n">
        <f aca="false">I93+F93+E93</f>
        <v>3923560</v>
      </c>
      <c r="E93" s="22"/>
      <c r="F93" s="22"/>
      <c r="G93" s="22"/>
      <c r="H93" s="23"/>
      <c r="I93" s="18" t="n">
        <f aca="false">I23+I30+I37+I44+I51+I58+I65+I72+I79+I86</f>
        <v>3923560</v>
      </c>
      <c r="J93" s="24"/>
      <c r="K93" s="9"/>
      <c r="L93" s="9"/>
    </row>
    <row r="94" customFormat="false" ht="18.75" hidden="false" customHeight="true" outlineLevel="0" collapsed="false">
      <c r="A94" s="31" t="s">
        <v>60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customFormat="false" ht="18.75" hidden="false" customHeight="true" outlineLevel="0" collapsed="false">
      <c r="A95" s="12" t="s">
        <v>61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customFormat="false" ht="18.75" hidden="false" customHeight="true" outlineLevel="0" collapsed="false">
      <c r="A96" s="12" t="s">
        <v>62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customFormat="false" ht="18.75" hidden="false" customHeight="true" outlineLevel="0" collapsed="false">
      <c r="A97" s="13" t="s">
        <v>21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customFormat="false" ht="18.75" hidden="false" customHeight="true" outlineLevel="0" collapsed="false">
      <c r="A98" s="14" t="s">
        <v>63</v>
      </c>
      <c r="B98" s="9" t="s">
        <v>64</v>
      </c>
      <c r="C98" s="15" t="n">
        <v>2017</v>
      </c>
      <c r="D98" s="16" t="n">
        <f aca="false">I98+H98+E98</f>
        <v>828492.85</v>
      </c>
      <c r="E98" s="21"/>
      <c r="F98" s="21"/>
      <c r="G98" s="21"/>
      <c r="H98" s="18"/>
      <c r="I98" s="18" t="n">
        <v>828492.85</v>
      </c>
      <c r="J98" s="21"/>
      <c r="K98" s="9" t="s">
        <v>65</v>
      </c>
      <c r="L98" s="9" t="s">
        <v>66</v>
      </c>
    </row>
    <row r="99" customFormat="false" ht="17.35" hidden="false" customHeight="false" outlineLevel="0" collapsed="false">
      <c r="A99" s="14"/>
      <c r="B99" s="9"/>
      <c r="C99" s="15" t="n">
        <v>2018</v>
      </c>
      <c r="D99" s="16" t="n">
        <f aca="false">I99+F99+E99</f>
        <v>1140907.96</v>
      </c>
      <c r="E99" s="21"/>
      <c r="F99" s="21"/>
      <c r="G99" s="21"/>
      <c r="H99" s="20"/>
      <c r="I99" s="18" t="n">
        <v>1140907.96</v>
      </c>
      <c r="J99" s="21"/>
      <c r="K99" s="9"/>
      <c r="L99" s="9"/>
    </row>
    <row r="100" customFormat="false" ht="17.35" hidden="false" customHeight="false" outlineLevel="0" collapsed="false">
      <c r="A100" s="14"/>
      <c r="B100" s="9"/>
      <c r="C100" s="15" t="n">
        <v>2019</v>
      </c>
      <c r="D100" s="16" t="n">
        <f aca="false">I100+F100+E100</f>
        <v>972676.04</v>
      </c>
      <c r="E100" s="21"/>
      <c r="F100" s="21"/>
      <c r="G100" s="21"/>
      <c r="H100" s="20"/>
      <c r="I100" s="18" t="n">
        <v>972676.04</v>
      </c>
      <c r="J100" s="21"/>
      <c r="K100" s="9"/>
      <c r="L100" s="9"/>
    </row>
    <row r="101" customFormat="false" ht="17.35" hidden="false" customHeight="false" outlineLevel="0" collapsed="false">
      <c r="A101" s="14"/>
      <c r="B101" s="9"/>
      <c r="C101" s="15" t="n">
        <v>2020</v>
      </c>
      <c r="D101" s="16" t="n">
        <f aca="false">I101+F101+E101</f>
        <v>3162090.67</v>
      </c>
      <c r="E101" s="21"/>
      <c r="F101" s="21"/>
      <c r="G101" s="21"/>
      <c r="H101" s="20"/>
      <c r="I101" s="18" t="n">
        <v>3162090.67</v>
      </c>
      <c r="J101" s="21"/>
      <c r="K101" s="9"/>
      <c r="L101" s="9"/>
    </row>
    <row r="102" customFormat="false" ht="17.35" hidden="false" customHeight="false" outlineLevel="0" collapsed="false">
      <c r="A102" s="14"/>
      <c r="B102" s="9"/>
      <c r="C102" s="15" t="n">
        <v>2021</v>
      </c>
      <c r="D102" s="16" t="n">
        <f aca="false">I102+F102+E102</f>
        <v>945524</v>
      </c>
      <c r="E102" s="21"/>
      <c r="F102" s="21"/>
      <c r="G102" s="21"/>
      <c r="H102" s="20"/>
      <c r="I102" s="18" t="n">
        <v>945524</v>
      </c>
      <c r="J102" s="21"/>
      <c r="K102" s="9"/>
      <c r="L102" s="9"/>
    </row>
    <row r="103" customFormat="false" ht="17.35" hidden="false" customHeight="false" outlineLevel="0" collapsed="false">
      <c r="A103" s="14"/>
      <c r="B103" s="9"/>
      <c r="C103" s="15" t="n">
        <v>2022</v>
      </c>
      <c r="D103" s="16" t="n">
        <f aca="false">I103+F103+E103</f>
        <v>945524</v>
      </c>
      <c r="E103" s="21"/>
      <c r="F103" s="21"/>
      <c r="G103" s="21"/>
      <c r="H103" s="20"/>
      <c r="I103" s="18" t="n">
        <v>945524</v>
      </c>
      <c r="J103" s="21"/>
      <c r="K103" s="9"/>
      <c r="L103" s="9"/>
    </row>
    <row r="104" customFormat="false" ht="17.35" hidden="false" customHeight="false" outlineLevel="0" collapsed="false">
      <c r="A104" s="14"/>
      <c r="B104" s="9"/>
      <c r="C104" s="15" t="n">
        <v>2023</v>
      </c>
      <c r="D104" s="16" t="n">
        <f aca="false">I104+F104+E104</f>
        <v>945524</v>
      </c>
      <c r="E104" s="21"/>
      <c r="F104" s="21"/>
      <c r="G104" s="21"/>
      <c r="H104" s="20"/>
      <c r="I104" s="18" t="n">
        <v>945524</v>
      </c>
      <c r="J104" s="21"/>
      <c r="K104" s="9"/>
      <c r="L104" s="9"/>
    </row>
    <row r="105" customFormat="false" ht="18.75" hidden="false" customHeight="true" outlineLevel="0" collapsed="false">
      <c r="A105" s="14" t="s">
        <v>67</v>
      </c>
      <c r="B105" s="9" t="s">
        <v>68</v>
      </c>
      <c r="C105" s="15" t="n">
        <v>2017</v>
      </c>
      <c r="D105" s="16" t="n">
        <f aca="false">I105+H105+E105</f>
        <v>776613.56</v>
      </c>
      <c r="E105" s="21"/>
      <c r="F105" s="21"/>
      <c r="G105" s="21"/>
      <c r="H105" s="32"/>
      <c r="I105" s="18" t="n">
        <v>776613.56</v>
      </c>
      <c r="J105" s="13"/>
      <c r="K105" s="9" t="s">
        <v>69</v>
      </c>
      <c r="L105" s="9" t="s">
        <v>66</v>
      </c>
    </row>
    <row r="106" customFormat="false" ht="17.35" hidden="false" customHeight="false" outlineLevel="0" collapsed="false">
      <c r="A106" s="14"/>
      <c r="B106" s="9"/>
      <c r="C106" s="15" t="n">
        <v>2018</v>
      </c>
      <c r="D106" s="16" t="n">
        <f aca="false">I106</f>
        <v>790734.36</v>
      </c>
      <c r="E106" s="21"/>
      <c r="F106" s="21"/>
      <c r="G106" s="21"/>
      <c r="H106" s="32"/>
      <c r="I106" s="18" t="n">
        <v>790734.36</v>
      </c>
      <c r="J106" s="13"/>
      <c r="K106" s="9"/>
      <c r="L106" s="9"/>
    </row>
    <row r="107" customFormat="false" ht="17.35" hidden="false" customHeight="false" outlineLevel="0" collapsed="false">
      <c r="A107" s="14"/>
      <c r="B107" s="9"/>
      <c r="C107" s="15" t="n">
        <v>2019</v>
      </c>
      <c r="D107" s="16" t="n">
        <f aca="false">I107</f>
        <v>947048.83</v>
      </c>
      <c r="E107" s="21"/>
      <c r="F107" s="21"/>
      <c r="G107" s="21"/>
      <c r="H107" s="32"/>
      <c r="I107" s="18" t="n">
        <v>947048.83</v>
      </c>
      <c r="J107" s="13"/>
      <c r="K107" s="9"/>
      <c r="L107" s="9"/>
    </row>
    <row r="108" customFormat="false" ht="17.35" hidden="false" customHeight="false" outlineLevel="0" collapsed="false">
      <c r="A108" s="14"/>
      <c r="B108" s="9"/>
      <c r="C108" s="15" t="n">
        <v>2020</v>
      </c>
      <c r="D108" s="16" t="n">
        <f aca="false">I108</f>
        <v>944249</v>
      </c>
      <c r="E108" s="21"/>
      <c r="F108" s="21"/>
      <c r="G108" s="21"/>
      <c r="H108" s="32"/>
      <c r="I108" s="18" t="n">
        <v>944249</v>
      </c>
      <c r="J108" s="13"/>
      <c r="K108" s="9"/>
      <c r="L108" s="9"/>
    </row>
    <row r="109" customFormat="false" ht="17.35" hidden="false" customHeight="false" outlineLevel="0" collapsed="false">
      <c r="A109" s="14"/>
      <c r="B109" s="9"/>
      <c r="C109" s="15" t="n">
        <v>2021</v>
      </c>
      <c r="D109" s="16" t="n">
        <f aca="false">I109</f>
        <v>907951</v>
      </c>
      <c r="E109" s="21"/>
      <c r="F109" s="21"/>
      <c r="G109" s="21"/>
      <c r="H109" s="32"/>
      <c r="I109" s="18" t="n">
        <v>907951</v>
      </c>
      <c r="J109" s="13"/>
      <c r="K109" s="9"/>
      <c r="L109" s="9"/>
    </row>
    <row r="110" customFormat="false" ht="17.35" hidden="false" customHeight="false" outlineLevel="0" collapsed="false">
      <c r="A110" s="14"/>
      <c r="B110" s="9"/>
      <c r="C110" s="15" t="n">
        <v>2022</v>
      </c>
      <c r="D110" s="16" t="n">
        <f aca="false">I110</f>
        <v>907951</v>
      </c>
      <c r="E110" s="21"/>
      <c r="F110" s="21"/>
      <c r="G110" s="21"/>
      <c r="H110" s="32"/>
      <c r="I110" s="18" t="n">
        <v>907951</v>
      </c>
      <c r="J110" s="13"/>
      <c r="K110" s="9"/>
      <c r="L110" s="9"/>
    </row>
    <row r="111" customFormat="false" ht="17.35" hidden="false" customHeight="false" outlineLevel="0" collapsed="false">
      <c r="A111" s="14"/>
      <c r="B111" s="9"/>
      <c r="C111" s="15" t="n">
        <v>2023</v>
      </c>
      <c r="D111" s="16" t="n">
        <f aca="false">I111</f>
        <v>907951</v>
      </c>
      <c r="E111" s="21"/>
      <c r="F111" s="21"/>
      <c r="G111" s="21"/>
      <c r="H111" s="32"/>
      <c r="I111" s="18" t="n">
        <v>907951</v>
      </c>
      <c r="J111" s="13"/>
      <c r="K111" s="9"/>
      <c r="L111" s="9"/>
    </row>
    <row r="112" customFormat="false" ht="18.75" hidden="false" customHeight="true" outlineLevel="0" collapsed="false">
      <c r="A112" s="14" t="s">
        <v>70</v>
      </c>
      <c r="B112" s="9" t="s">
        <v>71</v>
      </c>
      <c r="C112" s="15" t="n">
        <v>2017</v>
      </c>
      <c r="D112" s="16" t="n">
        <f aca="false">I112+H112+E112</f>
        <v>3462786.62</v>
      </c>
      <c r="E112" s="21"/>
      <c r="F112" s="21"/>
      <c r="G112" s="21"/>
      <c r="H112" s="16"/>
      <c r="I112" s="18" t="n">
        <v>3462786.62</v>
      </c>
      <c r="J112" s="13"/>
      <c r="K112" s="9" t="s">
        <v>47</v>
      </c>
      <c r="L112" s="9" t="s">
        <v>66</v>
      </c>
    </row>
    <row r="113" customFormat="false" ht="17.35" hidden="false" customHeight="false" outlineLevel="0" collapsed="false">
      <c r="A113" s="14"/>
      <c r="B113" s="9"/>
      <c r="C113" s="15" t="n">
        <v>2018</v>
      </c>
      <c r="D113" s="16" t="n">
        <f aca="false">I113</f>
        <v>4579707.91</v>
      </c>
      <c r="E113" s="21"/>
      <c r="F113" s="21"/>
      <c r="G113" s="21"/>
      <c r="H113" s="32"/>
      <c r="I113" s="18" t="n">
        <v>4579707.91</v>
      </c>
      <c r="J113" s="13"/>
      <c r="K113" s="9"/>
      <c r="L113" s="9"/>
    </row>
    <row r="114" customFormat="false" ht="17.35" hidden="false" customHeight="false" outlineLevel="0" collapsed="false">
      <c r="A114" s="14"/>
      <c r="B114" s="9"/>
      <c r="C114" s="15" t="n">
        <v>2019</v>
      </c>
      <c r="D114" s="16" t="n">
        <f aca="false">I114</f>
        <v>5018551.7</v>
      </c>
      <c r="E114" s="21"/>
      <c r="F114" s="21"/>
      <c r="G114" s="21"/>
      <c r="H114" s="32"/>
      <c r="I114" s="18" t="n">
        <v>5018551.7</v>
      </c>
      <c r="J114" s="13"/>
      <c r="K114" s="9"/>
      <c r="L114" s="9"/>
    </row>
    <row r="115" customFormat="false" ht="17.35" hidden="false" customHeight="false" outlineLevel="0" collapsed="false">
      <c r="A115" s="14"/>
      <c r="B115" s="9"/>
      <c r="C115" s="15" t="n">
        <v>2020</v>
      </c>
      <c r="D115" s="16" t="n">
        <f aca="false">I115</f>
        <v>4861514</v>
      </c>
      <c r="E115" s="21"/>
      <c r="F115" s="21"/>
      <c r="G115" s="21"/>
      <c r="H115" s="32"/>
      <c r="I115" s="18" t="n">
        <v>4861514</v>
      </c>
      <c r="J115" s="13"/>
      <c r="K115" s="9"/>
      <c r="L115" s="9"/>
    </row>
    <row r="116" customFormat="false" ht="17.35" hidden="false" customHeight="false" outlineLevel="0" collapsed="false">
      <c r="A116" s="14"/>
      <c r="B116" s="9"/>
      <c r="C116" s="15" t="n">
        <v>2021</v>
      </c>
      <c r="D116" s="16" t="n">
        <f aca="false">I116</f>
        <v>4683192</v>
      </c>
      <c r="E116" s="21"/>
      <c r="F116" s="21"/>
      <c r="G116" s="21"/>
      <c r="H116" s="32"/>
      <c r="I116" s="18" t="n">
        <v>4683192</v>
      </c>
      <c r="J116" s="13"/>
      <c r="K116" s="9"/>
      <c r="L116" s="9"/>
    </row>
    <row r="117" customFormat="false" ht="17.35" hidden="false" customHeight="false" outlineLevel="0" collapsed="false">
      <c r="A117" s="14"/>
      <c r="B117" s="9"/>
      <c r="C117" s="15" t="n">
        <v>2022</v>
      </c>
      <c r="D117" s="16" t="n">
        <f aca="false">I117</f>
        <v>4683192</v>
      </c>
      <c r="E117" s="21"/>
      <c r="F117" s="21"/>
      <c r="G117" s="21"/>
      <c r="H117" s="32"/>
      <c r="I117" s="18" t="n">
        <v>4683192</v>
      </c>
      <c r="J117" s="13"/>
      <c r="K117" s="9"/>
      <c r="L117" s="9"/>
    </row>
    <row r="118" customFormat="false" ht="17.35" hidden="false" customHeight="false" outlineLevel="0" collapsed="false">
      <c r="A118" s="14"/>
      <c r="B118" s="9"/>
      <c r="C118" s="15" t="n">
        <v>2023</v>
      </c>
      <c r="D118" s="16" t="n">
        <f aca="false">I118</f>
        <v>4683192</v>
      </c>
      <c r="E118" s="21"/>
      <c r="F118" s="21"/>
      <c r="G118" s="21"/>
      <c r="H118" s="32"/>
      <c r="I118" s="18" t="n">
        <v>4683192</v>
      </c>
      <c r="J118" s="13"/>
      <c r="K118" s="9"/>
      <c r="L118" s="9"/>
    </row>
    <row r="119" customFormat="false" ht="19.5" hidden="false" customHeight="true" outlineLevel="0" collapsed="false">
      <c r="A119" s="14"/>
      <c r="B119" s="9" t="s">
        <v>72</v>
      </c>
      <c r="C119" s="15" t="n">
        <v>2017</v>
      </c>
      <c r="D119" s="16" t="n">
        <f aca="false">I119+H119+E119</f>
        <v>5067893.03</v>
      </c>
      <c r="E119" s="18"/>
      <c r="F119" s="18"/>
      <c r="G119" s="18"/>
      <c r="H119" s="18"/>
      <c r="I119" s="18" t="n">
        <f aca="false">I98+I105+I112</f>
        <v>5067893.03</v>
      </c>
      <c r="J119" s="22"/>
      <c r="K119" s="9"/>
      <c r="L119" s="9"/>
    </row>
    <row r="120" customFormat="false" ht="21" hidden="false" customHeight="true" outlineLevel="0" collapsed="false">
      <c r="A120" s="14"/>
      <c r="B120" s="9"/>
      <c r="C120" s="15" t="n">
        <v>2018</v>
      </c>
      <c r="D120" s="16" t="n">
        <f aca="false">I120+H120+E120</f>
        <v>6511350.23</v>
      </c>
      <c r="E120" s="18"/>
      <c r="F120" s="18"/>
      <c r="G120" s="18"/>
      <c r="H120" s="23"/>
      <c r="I120" s="18" t="n">
        <f aca="false">I99+I106+I113</f>
        <v>6511350.23</v>
      </c>
      <c r="J120" s="22"/>
      <c r="K120" s="9"/>
      <c r="L120" s="9"/>
    </row>
    <row r="121" customFormat="false" ht="21.7" hidden="false" customHeight="true" outlineLevel="0" collapsed="false">
      <c r="A121" s="14"/>
      <c r="B121" s="9"/>
      <c r="C121" s="15" t="n">
        <v>2019</v>
      </c>
      <c r="D121" s="16" t="n">
        <f aca="false">I121+H121+E121</f>
        <v>6938276.57</v>
      </c>
      <c r="E121" s="18"/>
      <c r="F121" s="18"/>
      <c r="G121" s="18"/>
      <c r="H121" s="23"/>
      <c r="I121" s="18" t="n">
        <f aca="false">I100+I107+I114</f>
        <v>6938276.57</v>
      </c>
      <c r="J121" s="22"/>
      <c r="K121" s="9"/>
      <c r="L121" s="9"/>
    </row>
    <row r="122" customFormat="false" ht="23.05" hidden="false" customHeight="true" outlineLevel="0" collapsed="false">
      <c r="A122" s="14"/>
      <c r="B122" s="9"/>
      <c r="C122" s="15" t="n">
        <v>2020</v>
      </c>
      <c r="D122" s="16" t="n">
        <f aca="false">D101+D108+D115</f>
        <v>8967853.67</v>
      </c>
      <c r="E122" s="16"/>
      <c r="F122" s="16"/>
      <c r="G122" s="16"/>
      <c r="H122" s="16"/>
      <c r="I122" s="18" t="n">
        <f aca="false">I101+I108+I115</f>
        <v>8967853.67</v>
      </c>
      <c r="J122" s="22"/>
      <c r="K122" s="9"/>
      <c r="L122" s="9"/>
    </row>
    <row r="123" customFormat="false" ht="25.75" hidden="false" customHeight="true" outlineLevel="0" collapsed="false">
      <c r="A123" s="14"/>
      <c r="B123" s="9"/>
      <c r="C123" s="25" t="n">
        <v>2021</v>
      </c>
      <c r="D123" s="26" t="n">
        <f aca="false">D102+D109+D116</f>
        <v>6536667</v>
      </c>
      <c r="E123" s="26"/>
      <c r="F123" s="26"/>
      <c r="G123" s="26"/>
      <c r="H123" s="26"/>
      <c r="I123" s="29" t="n">
        <f aca="false">I102+I109+I116</f>
        <v>6536667</v>
      </c>
      <c r="J123" s="27"/>
      <c r="K123" s="9"/>
      <c r="L123" s="9"/>
    </row>
    <row r="124" customFormat="false" ht="23.05" hidden="false" customHeight="true" outlineLevel="0" collapsed="false">
      <c r="A124" s="14"/>
      <c r="B124" s="9"/>
      <c r="C124" s="15" t="n">
        <v>2022</v>
      </c>
      <c r="D124" s="16" t="n">
        <f aca="false">D103+D110+D117</f>
        <v>6536667</v>
      </c>
      <c r="E124" s="16"/>
      <c r="F124" s="16"/>
      <c r="G124" s="16"/>
      <c r="H124" s="16"/>
      <c r="I124" s="18" t="n">
        <f aca="false">I103+I110+I117</f>
        <v>6536667</v>
      </c>
      <c r="J124" s="22"/>
      <c r="K124" s="9"/>
      <c r="L124" s="9"/>
    </row>
    <row r="125" customFormat="false" ht="24.4" hidden="false" customHeight="true" outlineLevel="0" collapsed="false">
      <c r="A125" s="14"/>
      <c r="B125" s="9"/>
      <c r="C125" s="15" t="n">
        <v>2023</v>
      </c>
      <c r="D125" s="16" t="n">
        <f aca="false">D104+D111+D118</f>
        <v>6536667</v>
      </c>
      <c r="E125" s="16"/>
      <c r="F125" s="16"/>
      <c r="G125" s="16"/>
      <c r="H125" s="16"/>
      <c r="I125" s="18" t="n">
        <f aca="false">I104+I111+I118</f>
        <v>6536667</v>
      </c>
      <c r="J125" s="22"/>
      <c r="K125" s="9"/>
      <c r="L125" s="9"/>
    </row>
    <row r="126" customFormat="false" ht="24.75" hidden="false" customHeight="true" outlineLevel="0" collapsed="false">
      <c r="A126" s="33" t="s">
        <v>73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</row>
    <row r="127" customFormat="false" ht="24.75" hidden="false" customHeight="true" outlineLevel="0" collapsed="false">
      <c r="A127" s="34" t="s">
        <v>74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</row>
    <row r="128" customFormat="false" ht="24" hidden="false" customHeight="true" outlineLevel="0" collapsed="false">
      <c r="A128" s="34" t="s">
        <v>75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</row>
    <row r="129" customFormat="false" ht="24" hidden="false" customHeight="true" outlineLevel="0" collapsed="false">
      <c r="A129" s="35" t="s">
        <v>21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7"/>
    </row>
    <row r="130" customFormat="false" ht="24" hidden="false" customHeight="true" outlineLevel="0" collapsed="false">
      <c r="A130" s="14" t="s">
        <v>76</v>
      </c>
      <c r="B130" s="9" t="s">
        <v>77</v>
      </c>
      <c r="C130" s="15" t="n">
        <v>2017</v>
      </c>
      <c r="D130" s="16" t="n">
        <f aca="false">E130+H130+I130</f>
        <v>37179997.91</v>
      </c>
      <c r="E130" s="11"/>
      <c r="F130" s="11"/>
      <c r="G130" s="11"/>
      <c r="H130" s="18"/>
      <c r="I130" s="18" t="n">
        <v>37179997.91</v>
      </c>
      <c r="J130" s="11"/>
      <c r="K130" s="9" t="s">
        <v>78</v>
      </c>
      <c r="L130" s="9" t="s">
        <v>79</v>
      </c>
    </row>
    <row r="131" customFormat="false" ht="17.35" hidden="false" customHeight="false" outlineLevel="0" collapsed="false">
      <c r="A131" s="14"/>
      <c r="B131" s="9"/>
      <c r="C131" s="15" t="n">
        <v>2018</v>
      </c>
      <c r="D131" s="16" t="n">
        <f aca="false">I131+F131+E131</f>
        <v>44284755.12</v>
      </c>
      <c r="E131" s="11"/>
      <c r="F131" s="11"/>
      <c r="G131" s="11"/>
      <c r="H131" s="18"/>
      <c r="I131" s="18" t="n">
        <v>44284755.12</v>
      </c>
      <c r="J131" s="11"/>
      <c r="K131" s="9"/>
      <c r="L131" s="9"/>
    </row>
    <row r="132" s="38" customFormat="true" ht="17.35" hidden="false" customHeight="false" outlineLevel="0" collapsed="false">
      <c r="A132" s="14"/>
      <c r="B132" s="9"/>
      <c r="C132" s="15" t="n">
        <v>2019</v>
      </c>
      <c r="D132" s="16" t="n">
        <f aca="false">I132+F132+E132</f>
        <v>50822576.23</v>
      </c>
      <c r="E132" s="11"/>
      <c r="F132" s="11"/>
      <c r="G132" s="11"/>
      <c r="H132" s="18"/>
      <c r="I132" s="18" t="n">
        <v>50822576.23</v>
      </c>
      <c r="J132" s="11"/>
      <c r="K132" s="9"/>
      <c r="L132" s="9"/>
    </row>
    <row r="133" customFormat="false" ht="17.35" hidden="false" customHeight="false" outlineLevel="0" collapsed="false">
      <c r="A133" s="14"/>
      <c r="B133" s="9"/>
      <c r="C133" s="15" t="n">
        <v>2020</v>
      </c>
      <c r="D133" s="16" t="n">
        <f aca="false">I133+F133+E133</f>
        <v>52071211.2</v>
      </c>
      <c r="E133" s="16"/>
      <c r="F133" s="16"/>
      <c r="G133" s="16"/>
      <c r="H133" s="16"/>
      <c r="I133" s="18" t="n">
        <v>52071211.2</v>
      </c>
      <c r="J133" s="21"/>
      <c r="K133" s="9"/>
      <c r="L133" s="9"/>
    </row>
    <row r="134" customFormat="false" ht="17.35" hidden="false" customHeight="false" outlineLevel="0" collapsed="false">
      <c r="A134" s="14"/>
      <c r="B134" s="9"/>
      <c r="C134" s="15" t="n">
        <v>2021</v>
      </c>
      <c r="D134" s="16" t="n">
        <f aca="false">I134+F134+E134</f>
        <v>49182940</v>
      </c>
      <c r="E134" s="16"/>
      <c r="F134" s="16"/>
      <c r="G134" s="16"/>
      <c r="H134" s="16"/>
      <c r="I134" s="18" t="n">
        <v>49182940</v>
      </c>
      <c r="J134" s="21"/>
      <c r="K134" s="9"/>
      <c r="L134" s="9"/>
    </row>
    <row r="135" customFormat="false" ht="21" hidden="false" customHeight="true" outlineLevel="0" collapsed="false">
      <c r="A135" s="14"/>
      <c r="B135" s="9"/>
      <c r="C135" s="15" t="n">
        <v>2022</v>
      </c>
      <c r="D135" s="16" t="n">
        <f aca="false">I135+F135+E135</f>
        <v>49182940</v>
      </c>
      <c r="E135" s="39"/>
      <c r="F135" s="39"/>
      <c r="G135" s="39"/>
      <c r="H135" s="39"/>
      <c r="I135" s="18" t="n">
        <v>49182940</v>
      </c>
      <c r="J135" s="39"/>
      <c r="K135" s="9"/>
      <c r="L135" s="9"/>
    </row>
    <row r="136" customFormat="false" ht="21" hidden="false" customHeight="true" outlineLevel="0" collapsed="false">
      <c r="A136" s="14"/>
      <c r="B136" s="9"/>
      <c r="C136" s="15" t="n">
        <v>2023</v>
      </c>
      <c r="D136" s="16" t="n">
        <f aca="false">I136+F136+E136</f>
        <v>49182940</v>
      </c>
      <c r="E136" s="39"/>
      <c r="F136" s="39"/>
      <c r="G136" s="39"/>
      <c r="H136" s="39"/>
      <c r="I136" s="18" t="n">
        <v>49182940</v>
      </c>
      <c r="J136" s="39"/>
      <c r="K136" s="9"/>
      <c r="L136" s="9"/>
    </row>
    <row r="137" customFormat="false" ht="21.7" hidden="false" customHeight="true" outlineLevel="0" collapsed="false">
      <c r="A137" s="14" t="s">
        <v>80</v>
      </c>
      <c r="B137" s="9" t="s">
        <v>81</v>
      </c>
      <c r="C137" s="15" t="n">
        <v>2017</v>
      </c>
      <c r="D137" s="16" t="n">
        <f aca="false">E137+H137+I137</f>
        <v>0</v>
      </c>
      <c r="E137" s="21"/>
      <c r="F137" s="21"/>
      <c r="G137" s="21"/>
      <c r="H137" s="20"/>
      <c r="I137" s="18" t="n">
        <v>0</v>
      </c>
      <c r="J137" s="21"/>
      <c r="K137" s="9" t="s">
        <v>78</v>
      </c>
      <c r="L137" s="9" t="s">
        <v>82</v>
      </c>
    </row>
    <row r="138" customFormat="false" ht="21.7" hidden="false" customHeight="true" outlineLevel="0" collapsed="false">
      <c r="A138" s="14"/>
      <c r="B138" s="9"/>
      <c r="C138" s="15" t="n">
        <v>2018</v>
      </c>
      <c r="D138" s="16" t="n">
        <v>1071200</v>
      </c>
      <c r="E138" s="21"/>
      <c r="F138" s="21"/>
      <c r="G138" s="21"/>
      <c r="H138" s="20"/>
      <c r="I138" s="18" t="n">
        <v>1071200</v>
      </c>
      <c r="J138" s="21"/>
      <c r="K138" s="9"/>
      <c r="L138" s="9"/>
    </row>
    <row r="139" customFormat="false" ht="25.75" hidden="false" customHeight="true" outlineLevel="0" collapsed="false">
      <c r="A139" s="14"/>
      <c r="B139" s="9"/>
      <c r="C139" s="15" t="n">
        <v>2019</v>
      </c>
      <c r="D139" s="16" t="n">
        <f aca="false">E139+H139+I139</f>
        <v>0</v>
      </c>
      <c r="E139" s="21"/>
      <c r="F139" s="21"/>
      <c r="G139" s="21"/>
      <c r="H139" s="20"/>
      <c r="I139" s="18" t="n">
        <v>0</v>
      </c>
      <c r="J139" s="21"/>
      <c r="K139" s="9"/>
      <c r="L139" s="9"/>
    </row>
    <row r="140" customFormat="false" ht="24" hidden="false" customHeight="true" outlineLevel="0" collapsed="false">
      <c r="A140" s="14"/>
      <c r="B140" s="9"/>
      <c r="C140" s="15" t="n">
        <v>2017</v>
      </c>
      <c r="D140" s="16" t="n">
        <v>0</v>
      </c>
      <c r="E140" s="21"/>
      <c r="F140" s="21"/>
      <c r="G140" s="21"/>
      <c r="H140" s="20"/>
      <c r="I140" s="18" t="n">
        <v>0</v>
      </c>
      <c r="J140" s="21"/>
      <c r="K140" s="9"/>
      <c r="L140" s="9"/>
    </row>
    <row r="141" customFormat="false" ht="24" hidden="false" customHeight="true" outlineLevel="0" collapsed="false">
      <c r="A141" s="14"/>
      <c r="B141" s="9"/>
      <c r="C141" s="15" t="n">
        <v>2018</v>
      </c>
      <c r="D141" s="16" t="n">
        <f aca="false">I141</f>
        <v>1049000</v>
      </c>
      <c r="E141" s="21"/>
      <c r="F141" s="21"/>
      <c r="G141" s="21"/>
      <c r="H141" s="20"/>
      <c r="I141" s="18" t="n">
        <v>1049000</v>
      </c>
      <c r="J141" s="21"/>
      <c r="K141" s="9"/>
      <c r="L141" s="9"/>
    </row>
    <row r="142" customFormat="false" ht="24" hidden="false" customHeight="true" outlineLevel="0" collapsed="false">
      <c r="A142" s="14"/>
      <c r="B142" s="9"/>
      <c r="C142" s="15" t="n">
        <v>2019</v>
      </c>
      <c r="D142" s="16" t="n">
        <v>0</v>
      </c>
      <c r="E142" s="21"/>
      <c r="F142" s="21"/>
      <c r="G142" s="21"/>
      <c r="H142" s="20"/>
      <c r="I142" s="18" t="n">
        <v>0</v>
      </c>
      <c r="J142" s="21"/>
      <c r="K142" s="9"/>
      <c r="L142" s="9"/>
    </row>
    <row r="143" customFormat="false" ht="17.35" hidden="false" customHeight="false" outlineLevel="0" collapsed="false">
      <c r="A143" s="14"/>
      <c r="B143" s="9"/>
      <c r="C143" s="15" t="n">
        <v>2020</v>
      </c>
      <c r="D143" s="16" t="n">
        <v>0</v>
      </c>
      <c r="E143" s="21"/>
      <c r="F143" s="21"/>
      <c r="G143" s="21"/>
      <c r="H143" s="20"/>
      <c r="I143" s="18" t="n">
        <v>0</v>
      </c>
      <c r="J143" s="21"/>
      <c r="K143" s="9"/>
      <c r="L143" s="9"/>
    </row>
    <row r="144" customFormat="false" ht="17.35" hidden="false" customHeight="false" outlineLevel="0" collapsed="false">
      <c r="A144" s="14"/>
      <c r="B144" s="9"/>
      <c r="C144" s="15" t="n">
        <v>2021</v>
      </c>
      <c r="D144" s="16" t="n">
        <v>0</v>
      </c>
      <c r="E144" s="21"/>
      <c r="F144" s="21"/>
      <c r="G144" s="21"/>
      <c r="H144" s="20"/>
      <c r="I144" s="18" t="n">
        <v>0</v>
      </c>
      <c r="J144" s="21"/>
      <c r="K144" s="9"/>
      <c r="L144" s="9"/>
    </row>
    <row r="145" customFormat="false" ht="17.35" hidden="false" customHeight="false" outlineLevel="0" collapsed="false">
      <c r="A145" s="14"/>
      <c r="B145" s="9"/>
      <c r="C145" s="15" t="n">
        <v>2022</v>
      </c>
      <c r="D145" s="16" t="n">
        <v>0</v>
      </c>
      <c r="E145" s="21"/>
      <c r="F145" s="21"/>
      <c r="G145" s="21"/>
      <c r="H145" s="20"/>
      <c r="I145" s="18" t="n">
        <v>0</v>
      </c>
      <c r="J145" s="21"/>
      <c r="K145" s="9"/>
      <c r="L145" s="9"/>
    </row>
    <row r="146" customFormat="false" ht="17.35" hidden="false" customHeight="false" outlineLevel="0" collapsed="false">
      <c r="A146" s="14"/>
      <c r="B146" s="9"/>
      <c r="C146" s="15" t="n">
        <v>2023</v>
      </c>
      <c r="D146" s="16" t="n">
        <v>0</v>
      </c>
      <c r="E146" s="21"/>
      <c r="F146" s="21"/>
      <c r="G146" s="21"/>
      <c r="H146" s="20"/>
      <c r="I146" s="18" t="n">
        <v>0</v>
      </c>
      <c r="J146" s="21"/>
      <c r="K146" s="9"/>
      <c r="L146" s="9"/>
    </row>
    <row r="147" customFormat="false" ht="18.75" hidden="false" customHeight="true" outlineLevel="0" collapsed="false">
      <c r="A147" s="14"/>
      <c r="B147" s="9" t="s">
        <v>83</v>
      </c>
      <c r="C147" s="15" t="n">
        <v>2017</v>
      </c>
      <c r="D147" s="16" t="n">
        <f aca="false">E147+H147+I147</f>
        <v>37179997.91</v>
      </c>
      <c r="E147" s="21"/>
      <c r="F147" s="21"/>
      <c r="G147" s="21"/>
      <c r="H147" s="20"/>
      <c r="I147" s="18" t="n">
        <f aca="false">I130+I137</f>
        <v>37179997.91</v>
      </c>
      <c r="J147" s="21"/>
      <c r="K147" s="9" t="s">
        <v>78</v>
      </c>
      <c r="L147" s="9" t="s">
        <v>82</v>
      </c>
    </row>
    <row r="148" customFormat="false" ht="17.35" hidden="false" customHeight="false" outlineLevel="0" collapsed="false">
      <c r="A148" s="14"/>
      <c r="B148" s="9"/>
      <c r="C148" s="15" t="n">
        <v>2018</v>
      </c>
      <c r="D148" s="16" t="n">
        <f aca="false">E148+H148+I148</f>
        <v>45333755.12</v>
      </c>
      <c r="E148" s="21"/>
      <c r="F148" s="21"/>
      <c r="G148" s="21"/>
      <c r="H148" s="20"/>
      <c r="I148" s="18" t="n">
        <f aca="false">I131+I141</f>
        <v>45333755.12</v>
      </c>
      <c r="J148" s="21"/>
      <c r="K148" s="9"/>
      <c r="L148" s="9"/>
    </row>
    <row r="149" customFormat="false" ht="27.75" hidden="false" customHeight="true" outlineLevel="0" collapsed="false">
      <c r="A149" s="14"/>
      <c r="B149" s="9"/>
      <c r="C149" s="15" t="n">
        <v>2019</v>
      </c>
      <c r="D149" s="16" t="n">
        <f aca="false">E149+H149+I149</f>
        <v>50822576.23</v>
      </c>
      <c r="E149" s="21"/>
      <c r="F149" s="21"/>
      <c r="G149" s="21"/>
      <c r="H149" s="20"/>
      <c r="I149" s="18" t="n">
        <f aca="false">I132+I142</f>
        <v>50822576.23</v>
      </c>
      <c r="J149" s="21"/>
      <c r="K149" s="9"/>
      <c r="L149" s="9"/>
    </row>
    <row r="150" customFormat="false" ht="28.5" hidden="false" customHeight="true" outlineLevel="0" collapsed="false">
      <c r="A150" s="14"/>
      <c r="B150" s="9"/>
      <c r="C150" s="15" t="n">
        <v>2020</v>
      </c>
      <c r="D150" s="16" t="n">
        <f aca="false">D133+D143</f>
        <v>52071211.2</v>
      </c>
      <c r="E150" s="16"/>
      <c r="F150" s="16"/>
      <c r="G150" s="16"/>
      <c r="H150" s="16"/>
      <c r="I150" s="18" t="n">
        <f aca="false">I133+I143</f>
        <v>52071211.2</v>
      </c>
      <c r="J150" s="21"/>
      <c r="K150" s="9"/>
      <c r="L150" s="9"/>
    </row>
    <row r="151" customFormat="false" ht="28.5" hidden="false" customHeight="true" outlineLevel="0" collapsed="false">
      <c r="A151" s="14"/>
      <c r="B151" s="9"/>
      <c r="C151" s="25" t="n">
        <v>2021</v>
      </c>
      <c r="D151" s="26" t="n">
        <f aca="false">D134+D144</f>
        <v>49182940</v>
      </c>
      <c r="E151" s="26"/>
      <c r="F151" s="26"/>
      <c r="G151" s="26"/>
      <c r="H151" s="26"/>
      <c r="I151" s="29" t="n">
        <f aca="false">I134+I144</f>
        <v>49182940</v>
      </c>
      <c r="J151" s="40"/>
      <c r="K151" s="9"/>
      <c r="L151" s="9"/>
    </row>
    <row r="152" customFormat="false" ht="28.5" hidden="false" customHeight="true" outlineLevel="0" collapsed="false">
      <c r="A152" s="14"/>
      <c r="B152" s="9"/>
      <c r="C152" s="15" t="n">
        <v>2022</v>
      </c>
      <c r="D152" s="16" t="n">
        <f aca="false">D135+D145</f>
        <v>49182940</v>
      </c>
      <c r="E152" s="16"/>
      <c r="F152" s="16"/>
      <c r="G152" s="16"/>
      <c r="H152" s="16"/>
      <c r="I152" s="18" t="n">
        <f aca="false">I135+I145</f>
        <v>49182940</v>
      </c>
      <c r="J152" s="21"/>
      <c r="K152" s="9"/>
      <c r="L152" s="9"/>
    </row>
    <row r="153" customFormat="false" ht="28.5" hidden="false" customHeight="true" outlineLevel="0" collapsed="false">
      <c r="A153" s="14"/>
      <c r="B153" s="9"/>
      <c r="C153" s="15" t="n">
        <v>2023</v>
      </c>
      <c r="D153" s="16" t="n">
        <f aca="false">D136+D146</f>
        <v>49182940</v>
      </c>
      <c r="E153" s="16"/>
      <c r="F153" s="16"/>
      <c r="G153" s="16"/>
      <c r="H153" s="16"/>
      <c r="I153" s="18" t="n">
        <v>49182940</v>
      </c>
      <c r="J153" s="21"/>
      <c r="K153" s="9"/>
      <c r="L153" s="9"/>
    </row>
    <row r="154" customFormat="false" ht="21.75" hidden="false" customHeight="true" outlineLevel="0" collapsed="false">
      <c r="A154" s="33" t="s">
        <v>84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</row>
    <row r="155" customFormat="false" ht="23.25" hidden="false" customHeight="true" outlineLevel="0" collapsed="false">
      <c r="A155" s="34" t="s">
        <v>85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</row>
    <row r="156" customFormat="false" ht="21.75" hidden="false" customHeight="true" outlineLevel="0" collapsed="false">
      <c r="A156" s="34" t="s">
        <v>86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</row>
    <row r="157" customFormat="false" ht="21.75" hidden="false" customHeight="true" outlineLevel="0" collapsed="false">
      <c r="A157" s="41" t="s">
        <v>21</v>
      </c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3"/>
    </row>
    <row r="158" customFormat="false" ht="21.75" hidden="false" customHeight="true" outlineLevel="0" collapsed="false">
      <c r="A158" s="14" t="s">
        <v>87</v>
      </c>
      <c r="B158" s="9" t="s">
        <v>88</v>
      </c>
      <c r="C158" s="15" t="n">
        <v>2017</v>
      </c>
      <c r="D158" s="16" t="n">
        <f aca="false">F158+I158</f>
        <v>3180798</v>
      </c>
      <c r="E158" s="11"/>
      <c r="F158" s="18" t="n">
        <v>2298000</v>
      </c>
      <c r="G158" s="11"/>
      <c r="H158" s="18" t="n">
        <v>2298000</v>
      </c>
      <c r="I158" s="18" t="n">
        <v>882798</v>
      </c>
      <c r="J158" s="11"/>
      <c r="K158" s="9" t="s">
        <v>89</v>
      </c>
      <c r="L158" s="9" t="s">
        <v>90</v>
      </c>
    </row>
    <row r="159" customFormat="false" ht="19.5" hidden="false" customHeight="true" outlineLevel="0" collapsed="false">
      <c r="A159" s="14"/>
      <c r="B159" s="9"/>
      <c r="C159" s="15" t="n">
        <v>2018</v>
      </c>
      <c r="D159" s="16" t="n">
        <f aca="false">F159+I159</f>
        <v>3449973.78</v>
      </c>
      <c r="E159" s="11"/>
      <c r="F159" s="18" t="n">
        <f aca="false">H159</f>
        <v>2466400</v>
      </c>
      <c r="G159" s="11"/>
      <c r="H159" s="18" t="n">
        <v>2466400</v>
      </c>
      <c r="I159" s="18" t="n">
        <v>983573.78</v>
      </c>
      <c r="J159" s="11"/>
      <c r="K159" s="9"/>
      <c r="L159" s="9"/>
    </row>
    <row r="160" customFormat="false" ht="21.75" hidden="false" customHeight="true" outlineLevel="0" collapsed="false">
      <c r="A160" s="14"/>
      <c r="B160" s="9"/>
      <c r="C160" s="15" t="n">
        <v>2019</v>
      </c>
      <c r="D160" s="16" t="n">
        <f aca="false">F160+I160</f>
        <v>2708393.2</v>
      </c>
      <c r="E160" s="11"/>
      <c r="F160" s="18" t="n">
        <v>1930600</v>
      </c>
      <c r="G160" s="11"/>
      <c r="H160" s="18" t="n">
        <v>1930600</v>
      </c>
      <c r="I160" s="18" t="n">
        <v>777793.2</v>
      </c>
      <c r="J160" s="11"/>
      <c r="K160" s="9"/>
      <c r="L160" s="9"/>
    </row>
    <row r="161" customFormat="false" ht="21.75" hidden="false" customHeight="true" outlineLevel="0" collapsed="false">
      <c r="A161" s="14"/>
      <c r="B161" s="9"/>
      <c r="C161" s="15" t="n">
        <v>2020</v>
      </c>
      <c r="D161" s="16" t="n">
        <f aca="false">F161+I161</f>
        <v>0</v>
      </c>
      <c r="E161" s="21"/>
      <c r="F161" s="18" t="n">
        <v>0</v>
      </c>
      <c r="G161" s="21"/>
      <c r="H161" s="18" t="n">
        <v>0</v>
      </c>
      <c r="I161" s="18" t="n">
        <v>0</v>
      </c>
      <c r="J161" s="21"/>
      <c r="K161" s="9"/>
      <c r="L161" s="9"/>
    </row>
    <row r="162" customFormat="false" ht="21.75" hidden="false" customHeight="true" outlineLevel="0" collapsed="false">
      <c r="A162" s="14"/>
      <c r="B162" s="9"/>
      <c r="C162" s="15" t="n">
        <v>2021</v>
      </c>
      <c r="D162" s="16" t="n">
        <f aca="false">F162+I162</f>
        <v>0</v>
      </c>
      <c r="E162" s="21"/>
      <c r="F162" s="18" t="n">
        <v>0</v>
      </c>
      <c r="G162" s="21"/>
      <c r="H162" s="18" t="n">
        <v>0</v>
      </c>
      <c r="I162" s="18" t="n">
        <v>0</v>
      </c>
      <c r="J162" s="21"/>
      <c r="K162" s="9"/>
      <c r="L162" s="9"/>
    </row>
    <row r="163" customFormat="false" ht="20.35" hidden="false" customHeight="true" outlineLevel="0" collapsed="false">
      <c r="A163" s="14"/>
      <c r="B163" s="9"/>
      <c r="C163" s="15" t="n">
        <v>2022</v>
      </c>
      <c r="D163" s="16" t="n">
        <f aca="false">F163+I163</f>
        <v>0</v>
      </c>
      <c r="E163" s="21"/>
      <c r="F163" s="18" t="n">
        <v>0</v>
      </c>
      <c r="G163" s="21"/>
      <c r="H163" s="18" t="n">
        <v>0</v>
      </c>
      <c r="I163" s="18" t="n">
        <v>0</v>
      </c>
      <c r="J163" s="21"/>
      <c r="K163" s="9"/>
      <c r="L163" s="9"/>
    </row>
    <row r="164" customFormat="false" ht="20.35" hidden="false" customHeight="true" outlineLevel="0" collapsed="false">
      <c r="A164" s="14"/>
      <c r="B164" s="9"/>
      <c r="C164" s="15" t="n">
        <v>2023</v>
      </c>
      <c r="D164" s="16" t="n">
        <v>0</v>
      </c>
      <c r="E164" s="21"/>
      <c r="F164" s="18" t="n">
        <v>0</v>
      </c>
      <c r="G164" s="21"/>
      <c r="H164" s="18" t="n">
        <v>0</v>
      </c>
      <c r="I164" s="18" t="n">
        <v>0</v>
      </c>
      <c r="J164" s="21"/>
      <c r="K164" s="9"/>
      <c r="L164" s="9"/>
    </row>
    <row r="165" customFormat="false" ht="25.5" hidden="false" customHeight="true" outlineLevel="0" collapsed="false">
      <c r="A165" s="14"/>
      <c r="B165" s="9" t="s">
        <v>91</v>
      </c>
      <c r="C165" s="44" t="n">
        <v>2017</v>
      </c>
      <c r="D165" s="45" t="n">
        <f aca="false">I165+H165+E165</f>
        <v>3180798</v>
      </c>
      <c r="E165" s="46"/>
      <c r="F165" s="47" t="n">
        <v>2298000</v>
      </c>
      <c r="G165" s="46"/>
      <c r="H165" s="47" t="n">
        <v>2298000</v>
      </c>
      <c r="I165" s="47" t="n">
        <f aca="false">I158</f>
        <v>882798</v>
      </c>
      <c r="J165" s="48"/>
      <c r="K165" s="9"/>
      <c r="L165" s="9"/>
      <c r="O165" s="49"/>
    </row>
    <row r="166" customFormat="false" ht="21.75" hidden="false" customHeight="true" outlineLevel="0" collapsed="false">
      <c r="A166" s="14"/>
      <c r="B166" s="9"/>
      <c r="C166" s="15" t="n">
        <v>2018</v>
      </c>
      <c r="D166" s="16" t="n">
        <f aca="false">F166+I166</f>
        <v>3449973.78</v>
      </c>
      <c r="E166" s="21"/>
      <c r="F166" s="18" t="n">
        <f aca="false">H166</f>
        <v>2466400</v>
      </c>
      <c r="G166" s="21"/>
      <c r="H166" s="18" t="n">
        <f aca="false">H159</f>
        <v>2466400</v>
      </c>
      <c r="I166" s="18" t="n">
        <f aca="false">I159</f>
        <v>983573.78</v>
      </c>
      <c r="J166" s="13"/>
      <c r="K166" s="9"/>
      <c r="L166" s="9"/>
    </row>
    <row r="167" customFormat="false" ht="27" hidden="false" customHeight="true" outlineLevel="0" collapsed="false">
      <c r="A167" s="14"/>
      <c r="B167" s="9"/>
      <c r="C167" s="15" t="n">
        <v>2019</v>
      </c>
      <c r="D167" s="16" t="n">
        <f aca="false">F167+I167</f>
        <v>2708393.2</v>
      </c>
      <c r="E167" s="21"/>
      <c r="F167" s="18" t="n">
        <f aca="false">H167</f>
        <v>1930600</v>
      </c>
      <c r="G167" s="21"/>
      <c r="H167" s="18" t="n">
        <f aca="false">H160</f>
        <v>1930600</v>
      </c>
      <c r="I167" s="18" t="n">
        <f aca="false">I160</f>
        <v>777793.2</v>
      </c>
      <c r="J167" s="13"/>
      <c r="K167" s="9"/>
      <c r="L167" s="9"/>
    </row>
    <row r="168" customFormat="false" ht="25.5" hidden="false" customHeight="true" outlineLevel="0" collapsed="false">
      <c r="A168" s="14"/>
      <c r="B168" s="9"/>
      <c r="C168" s="15" t="n">
        <v>2020</v>
      </c>
      <c r="D168" s="16" t="n">
        <f aca="false">F168+I168</f>
        <v>0</v>
      </c>
      <c r="E168" s="18"/>
      <c r="F168" s="18" t="n">
        <f aca="false">H168</f>
        <v>0</v>
      </c>
      <c r="G168" s="18"/>
      <c r="H168" s="18" t="n">
        <f aca="false">H161</f>
        <v>0</v>
      </c>
      <c r="I168" s="18" t="n">
        <f aca="false">I161</f>
        <v>0</v>
      </c>
      <c r="J168" s="13"/>
      <c r="K168" s="9"/>
      <c r="L168" s="9"/>
    </row>
    <row r="169" customFormat="false" ht="27" hidden="false" customHeight="true" outlineLevel="0" collapsed="false">
      <c r="A169" s="14"/>
      <c r="B169" s="9"/>
      <c r="C169" s="15" t="n">
        <v>2021</v>
      </c>
      <c r="D169" s="16" t="n">
        <f aca="false">F169+I169</f>
        <v>0</v>
      </c>
      <c r="E169" s="18"/>
      <c r="F169" s="18" t="n">
        <f aca="false">H169</f>
        <v>0</v>
      </c>
      <c r="G169" s="18"/>
      <c r="H169" s="18" t="n">
        <f aca="false">H162</f>
        <v>0</v>
      </c>
      <c r="I169" s="18" t="n">
        <f aca="false">I162</f>
        <v>0</v>
      </c>
      <c r="J169" s="13"/>
      <c r="K169" s="9"/>
      <c r="L169" s="9"/>
    </row>
    <row r="170" customFormat="false" ht="27" hidden="false" customHeight="true" outlineLevel="0" collapsed="false">
      <c r="A170" s="14"/>
      <c r="B170" s="9"/>
      <c r="C170" s="15" t="n">
        <v>2022</v>
      </c>
      <c r="D170" s="16" t="n">
        <f aca="false">F170+I170</f>
        <v>0</v>
      </c>
      <c r="E170" s="18"/>
      <c r="F170" s="18" t="n">
        <f aca="false">H170</f>
        <v>0</v>
      </c>
      <c r="G170" s="18"/>
      <c r="H170" s="18" t="n">
        <f aca="false">H163</f>
        <v>0</v>
      </c>
      <c r="I170" s="18" t="n">
        <f aca="false">I163</f>
        <v>0</v>
      </c>
      <c r="J170" s="13"/>
      <c r="K170" s="9"/>
      <c r="L170" s="9"/>
    </row>
    <row r="171" customFormat="false" ht="27" hidden="false" customHeight="true" outlineLevel="0" collapsed="false">
      <c r="A171" s="14"/>
      <c r="B171" s="9"/>
      <c r="C171" s="15" t="n">
        <v>2023</v>
      </c>
      <c r="D171" s="16" t="n">
        <f aca="false">F171+I171</f>
        <v>0</v>
      </c>
      <c r="E171" s="18"/>
      <c r="F171" s="18" t="n">
        <v>0</v>
      </c>
      <c r="G171" s="18"/>
      <c r="H171" s="18" t="n">
        <v>0</v>
      </c>
      <c r="I171" s="18" t="n">
        <v>0</v>
      </c>
      <c r="J171" s="13"/>
      <c r="K171" s="9"/>
      <c r="L171" s="9"/>
    </row>
    <row r="172" customFormat="false" ht="27" hidden="false" customHeight="true" outlineLevel="0" collapsed="false">
      <c r="A172" s="33" t="s">
        <v>92</v>
      </c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</row>
    <row r="173" customFormat="false" ht="32.1" hidden="false" customHeight="true" outlineLevel="0" collapsed="false">
      <c r="A173" s="50" t="s">
        <v>93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</row>
    <row r="174" customFormat="false" ht="27" hidden="false" customHeight="true" outlineLevel="0" collapsed="false">
      <c r="A174" s="33" t="s">
        <v>94</v>
      </c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</row>
    <row r="175" customFormat="false" ht="27" hidden="false" customHeight="true" outlineLevel="0" collapsed="false">
      <c r="A175" s="34" t="s">
        <v>21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</row>
    <row r="176" customFormat="false" ht="27" hidden="false" customHeight="true" outlineLevel="0" collapsed="false">
      <c r="A176" s="51" t="s">
        <v>95</v>
      </c>
      <c r="B176" s="9" t="s">
        <v>96</v>
      </c>
      <c r="C176" s="15" t="n">
        <v>2020</v>
      </c>
      <c r="D176" s="16" t="n">
        <v>350000</v>
      </c>
      <c r="E176" s="18"/>
      <c r="F176" s="18" t="n">
        <v>350000</v>
      </c>
      <c r="G176" s="18" t="n">
        <v>350000</v>
      </c>
      <c r="H176" s="18" t="n">
        <v>0</v>
      </c>
      <c r="I176" s="18" t="n">
        <v>0</v>
      </c>
      <c r="J176" s="13"/>
      <c r="K176" s="52" t="s">
        <v>65</v>
      </c>
      <c r="L176" s="9" t="s">
        <v>97</v>
      </c>
    </row>
    <row r="177" customFormat="false" ht="27" hidden="false" customHeight="true" outlineLevel="0" collapsed="false">
      <c r="A177" s="51"/>
      <c r="B177" s="9"/>
      <c r="C177" s="15" t="n">
        <v>2021</v>
      </c>
      <c r="D177" s="16" t="n">
        <v>0</v>
      </c>
      <c r="E177" s="18"/>
      <c r="F177" s="18" t="n">
        <v>0</v>
      </c>
      <c r="G177" s="18" t="n">
        <v>0</v>
      </c>
      <c r="H177" s="18" t="n">
        <v>0</v>
      </c>
      <c r="I177" s="18" t="n">
        <v>0</v>
      </c>
      <c r="J177" s="13"/>
      <c r="K177" s="52"/>
      <c r="L177" s="9"/>
    </row>
    <row r="178" customFormat="false" ht="27" hidden="false" customHeight="true" outlineLevel="0" collapsed="false">
      <c r="A178" s="51"/>
      <c r="B178" s="9"/>
      <c r="C178" s="15" t="n">
        <v>2022</v>
      </c>
      <c r="D178" s="16" t="n">
        <v>0</v>
      </c>
      <c r="E178" s="18"/>
      <c r="F178" s="18" t="n">
        <v>0</v>
      </c>
      <c r="G178" s="18" t="n">
        <v>0</v>
      </c>
      <c r="H178" s="18" t="n">
        <v>0</v>
      </c>
      <c r="I178" s="18" t="n">
        <v>0</v>
      </c>
      <c r="J178" s="13"/>
      <c r="K178" s="52"/>
      <c r="L178" s="9"/>
    </row>
    <row r="179" customFormat="false" ht="27" hidden="false" customHeight="true" outlineLevel="0" collapsed="false">
      <c r="A179" s="51"/>
      <c r="B179" s="9"/>
      <c r="C179" s="15" t="n">
        <v>2023</v>
      </c>
      <c r="D179" s="16" t="n">
        <v>0</v>
      </c>
      <c r="E179" s="18"/>
      <c r="F179" s="18" t="n">
        <v>0</v>
      </c>
      <c r="G179" s="18" t="n">
        <v>0</v>
      </c>
      <c r="H179" s="18" t="n">
        <v>0</v>
      </c>
      <c r="I179" s="18" t="n">
        <v>0</v>
      </c>
      <c r="J179" s="13"/>
      <c r="K179" s="52"/>
      <c r="L179" s="9"/>
    </row>
    <row r="180" customFormat="false" ht="27" hidden="false" customHeight="true" outlineLevel="0" collapsed="false">
      <c r="A180" s="53" t="s">
        <v>98</v>
      </c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customFormat="false" ht="27" hidden="false" customHeight="true" outlineLevel="0" collapsed="false">
      <c r="A181" s="53" t="s">
        <v>99</v>
      </c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customFormat="false" ht="27" hidden="false" customHeight="true" outlineLevel="0" collapsed="false">
      <c r="A182" s="53" t="s">
        <v>100</v>
      </c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customFormat="false" ht="27" hidden="false" customHeight="true" outlineLevel="0" collapsed="false">
      <c r="A183" s="53" t="s">
        <v>21</v>
      </c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customFormat="false" ht="27" hidden="false" customHeight="true" outlineLevel="0" collapsed="false">
      <c r="A184" s="51" t="s">
        <v>101</v>
      </c>
      <c r="B184" s="9" t="s">
        <v>102</v>
      </c>
      <c r="C184" s="15" t="n">
        <v>2020</v>
      </c>
      <c r="D184" s="16" t="n">
        <f aca="false">F184+I184</f>
        <v>251858</v>
      </c>
      <c r="E184" s="22"/>
      <c r="F184" s="16" t="n">
        <f aca="false">G184+H184</f>
        <v>220208</v>
      </c>
      <c r="G184" s="16" t="n">
        <v>125908</v>
      </c>
      <c r="H184" s="16" t="n">
        <v>94300</v>
      </c>
      <c r="I184" s="16" t="n">
        <v>31650</v>
      </c>
      <c r="J184" s="22"/>
      <c r="K184" s="9" t="s">
        <v>103</v>
      </c>
      <c r="L184" s="9" t="s">
        <v>104</v>
      </c>
    </row>
    <row r="185" customFormat="false" ht="27" hidden="false" customHeight="true" outlineLevel="0" collapsed="false">
      <c r="A185" s="51"/>
      <c r="B185" s="9"/>
      <c r="C185" s="15" t="n">
        <v>2021</v>
      </c>
      <c r="D185" s="16" t="n">
        <f aca="false">F185+I185</f>
        <v>0</v>
      </c>
      <c r="E185" s="22"/>
      <c r="F185" s="19" t="n">
        <v>0</v>
      </c>
      <c r="G185" s="19" t="n">
        <v>0</v>
      </c>
      <c r="H185" s="18" t="n">
        <v>0</v>
      </c>
      <c r="I185" s="18" t="n">
        <v>0</v>
      </c>
      <c r="J185" s="22"/>
      <c r="K185" s="9"/>
      <c r="L185" s="9"/>
    </row>
    <row r="186" customFormat="false" ht="27" hidden="false" customHeight="true" outlineLevel="0" collapsed="false">
      <c r="A186" s="51"/>
      <c r="B186" s="9"/>
      <c r="C186" s="15" t="n">
        <v>2022</v>
      </c>
      <c r="D186" s="16" t="n">
        <f aca="false">F186+I186</f>
        <v>0</v>
      </c>
      <c r="E186" s="22"/>
      <c r="F186" s="19" t="n">
        <v>0</v>
      </c>
      <c r="G186" s="19" t="n">
        <v>0</v>
      </c>
      <c r="H186" s="18" t="n">
        <v>0</v>
      </c>
      <c r="I186" s="18" t="n">
        <v>0</v>
      </c>
      <c r="J186" s="22"/>
      <c r="K186" s="9"/>
      <c r="L186" s="9"/>
    </row>
    <row r="187" customFormat="false" ht="27" hidden="false" customHeight="true" outlineLevel="0" collapsed="false">
      <c r="A187" s="51"/>
      <c r="B187" s="9"/>
      <c r="C187" s="15" t="n">
        <v>2023</v>
      </c>
      <c r="D187" s="16" t="n">
        <v>0</v>
      </c>
      <c r="E187" s="22"/>
      <c r="F187" s="19" t="n">
        <v>0</v>
      </c>
      <c r="G187" s="19" t="n">
        <v>0</v>
      </c>
      <c r="H187" s="18" t="n">
        <v>0</v>
      </c>
      <c r="I187" s="18" t="n">
        <v>0</v>
      </c>
      <c r="J187" s="22"/>
      <c r="K187" s="9"/>
      <c r="L187" s="9"/>
    </row>
    <row r="188" customFormat="false" ht="19.5" hidden="false" customHeight="true" outlineLevel="0" collapsed="false">
      <c r="A188" s="14"/>
      <c r="B188" s="54" t="s">
        <v>105</v>
      </c>
      <c r="C188" s="15" t="s">
        <v>106</v>
      </c>
      <c r="D188" s="16" t="n">
        <f aca="false">D189+D190+D191+D192+D193+D194+D195</f>
        <v>425531829.15</v>
      </c>
      <c r="E188" s="16" t="n">
        <f aca="false">E189+E190+E191+E192+E193+E194+E195</f>
        <v>0</v>
      </c>
      <c r="F188" s="16" t="n">
        <f aca="false">F189+F190+F191+F192+F193+F194+F195</f>
        <v>7265208</v>
      </c>
      <c r="G188" s="16" t="n">
        <f aca="false">G189+G190+G191+G192+G193+G194+G195</f>
        <v>475908</v>
      </c>
      <c r="H188" s="16" t="n">
        <f aca="false">H189+H190+H191+H192+H193+H194+H195</f>
        <v>6789300</v>
      </c>
      <c r="I188" s="16" t="n">
        <f aca="false">I189+I190+I191+I192+I193+I194+I195</f>
        <v>418266621.15</v>
      </c>
      <c r="J188" s="21"/>
      <c r="K188" s="9"/>
      <c r="L188" s="9"/>
    </row>
    <row r="189" customFormat="false" ht="19.5" hidden="false" customHeight="true" outlineLevel="0" collapsed="false">
      <c r="A189" s="14"/>
      <c r="B189" s="54"/>
      <c r="C189" s="15" t="n">
        <v>2017</v>
      </c>
      <c r="D189" s="16" t="n">
        <f aca="false">E189+H189+I189</f>
        <v>48852362.39</v>
      </c>
      <c r="E189" s="18" t="n">
        <f aca="false">E17+E24+E31+E38+E45+E52+E59+E66+E98+E105+E112+E130+E137+E158</f>
        <v>0</v>
      </c>
      <c r="F189" s="16" t="n">
        <v>2298000</v>
      </c>
      <c r="G189" s="18" t="n">
        <v>0</v>
      </c>
      <c r="H189" s="16" t="n">
        <f aca="false">H16+H24+H31+H38+H45+H52+H59+H66+H98+H105+H112+H130+H137+H158</f>
        <v>2298000</v>
      </c>
      <c r="I189" s="16" t="n">
        <f aca="false">I16+I24+I31+I38+I45+I52+I59+I66+I73+I80+I98+I105+I112+I130+I140+I158</f>
        <v>46554362.39</v>
      </c>
      <c r="J189" s="21"/>
      <c r="K189" s="9"/>
      <c r="L189" s="9"/>
    </row>
    <row r="190" customFormat="false" ht="19.5" hidden="false" customHeight="true" outlineLevel="0" collapsed="false">
      <c r="A190" s="14"/>
      <c r="B190" s="54"/>
      <c r="C190" s="15" t="n">
        <v>2018</v>
      </c>
      <c r="D190" s="16" t="n">
        <f aca="false">E190+H190+I190</f>
        <v>59816414.46</v>
      </c>
      <c r="E190" s="18" t="n">
        <f aca="false">E18+E25+E32+E39+E46+E53+E60+E67+E99+E106+E113+E131+E138+E159</f>
        <v>0</v>
      </c>
      <c r="F190" s="16" t="n">
        <f aca="false">H190</f>
        <v>2466400</v>
      </c>
      <c r="G190" s="55" t="n">
        <v>0</v>
      </c>
      <c r="H190" s="16" t="n">
        <f aca="false">H159</f>
        <v>2466400</v>
      </c>
      <c r="I190" s="16" t="n">
        <f aca="false">I17+I25+I32+I39+I46+I53+I60+I67+I74+I81+I99+I106+I113+I131+I141+I159</f>
        <v>57350014.46</v>
      </c>
      <c r="J190" s="21"/>
      <c r="K190" s="9"/>
      <c r="L190" s="9"/>
    </row>
    <row r="191" customFormat="false" ht="19.5" hidden="false" customHeight="true" outlineLevel="0" collapsed="false">
      <c r="A191" s="14"/>
      <c r="B191" s="54"/>
      <c r="C191" s="15" t="n">
        <v>2019</v>
      </c>
      <c r="D191" s="16" t="n">
        <f aca="false">E191+H191+I191</f>
        <v>64890057.66</v>
      </c>
      <c r="E191" s="18" t="n">
        <f aca="false">E19+E26+E33+E40+E47+E54+E61+E68+E100+E107+E114+E132+E139+E160</f>
        <v>0</v>
      </c>
      <c r="F191" s="16" t="n">
        <f aca="false">H191</f>
        <v>1930600</v>
      </c>
      <c r="G191" s="18" t="n">
        <v>0</v>
      </c>
      <c r="H191" s="16" t="n">
        <f aca="false">H167</f>
        <v>1930600</v>
      </c>
      <c r="I191" s="16" t="n">
        <f aca="false">I19+I26+I33+I40+I47+I54+I61+I68+I75+I82+I100+I107+I114+I132+I142+I160</f>
        <v>62959457.66</v>
      </c>
      <c r="J191" s="21"/>
      <c r="K191" s="9"/>
      <c r="L191" s="9"/>
    </row>
    <row r="192" customFormat="false" ht="23.25" hidden="false" customHeight="true" outlineLevel="0" collapsed="false">
      <c r="A192" s="14"/>
      <c r="B192" s="54"/>
      <c r="C192" s="15" t="n">
        <v>2020</v>
      </c>
      <c r="D192" s="16" t="n">
        <f aca="false">E192+I192+F192</f>
        <v>73043493.64</v>
      </c>
      <c r="E192" s="18" t="n">
        <v>0</v>
      </c>
      <c r="F192" s="16" t="n">
        <f aca="false">G192+H192</f>
        <v>570208</v>
      </c>
      <c r="G192" s="16" t="n">
        <f aca="false">G184+G176+G168</f>
        <v>475908</v>
      </c>
      <c r="H192" s="16" t="n">
        <f aca="false">H184+H176+H168</f>
        <v>94300</v>
      </c>
      <c r="I192" s="16" t="n">
        <f aca="false">I20+I27+I34+I41+I48+I55+I62+I69+I76+I83+I101+I108+I115+I133+I143+I161+I176+I184</f>
        <v>72473285.64</v>
      </c>
      <c r="J192" s="21"/>
      <c r="K192" s="9"/>
      <c r="L192" s="9"/>
    </row>
    <row r="193" customFormat="false" ht="18.75" hidden="false" customHeight="true" outlineLevel="0" collapsed="false">
      <c r="A193" s="14"/>
      <c r="B193" s="54"/>
      <c r="C193" s="15" t="n">
        <v>2021</v>
      </c>
      <c r="D193" s="16" t="n">
        <f aca="false">E193+H193+I193</f>
        <v>59643167</v>
      </c>
      <c r="E193" s="18" t="n">
        <v>0</v>
      </c>
      <c r="F193" s="16" t="n">
        <f aca="false">H193</f>
        <v>0</v>
      </c>
      <c r="G193" s="18" t="n">
        <v>0</v>
      </c>
      <c r="H193" s="16" t="n">
        <v>0</v>
      </c>
      <c r="I193" s="16" t="n">
        <f aca="false">I21+I28+I35+I42+I49+I56+I63+I70+I77+I84+I102+I109+I116+I134+I144+I162</f>
        <v>59643167</v>
      </c>
      <c r="J193" s="21"/>
      <c r="K193" s="9"/>
      <c r="L193" s="9"/>
    </row>
    <row r="194" customFormat="false" ht="17.35" hidden="false" customHeight="false" outlineLevel="0" collapsed="false">
      <c r="A194" s="14"/>
      <c r="B194" s="54"/>
      <c r="C194" s="15" t="n">
        <v>2022</v>
      </c>
      <c r="D194" s="16" t="n">
        <f aca="false">E194+H194+I194</f>
        <v>59643167</v>
      </c>
      <c r="E194" s="18" t="n">
        <v>0</v>
      </c>
      <c r="F194" s="16" t="n">
        <f aca="false">H194</f>
        <v>0</v>
      </c>
      <c r="G194" s="18" t="n">
        <v>0</v>
      </c>
      <c r="H194" s="16" t="n">
        <v>0</v>
      </c>
      <c r="I194" s="16" t="n">
        <f aca="false">I22+I29+I36+I43+I50+I57+I64+I71+I78+I85+I103+I110+I117+I135+I145+I163</f>
        <v>59643167</v>
      </c>
      <c r="J194" s="39"/>
      <c r="K194" s="9"/>
      <c r="L194" s="9"/>
    </row>
    <row r="195" customFormat="false" ht="17.35" hidden="false" customHeight="false" outlineLevel="0" collapsed="false">
      <c r="A195" s="14"/>
      <c r="B195" s="54"/>
      <c r="C195" s="15" t="n">
        <v>2023</v>
      </c>
      <c r="D195" s="16" t="n">
        <f aca="false">D23+D30+D37+D44+D51+D58+D65+D72+D79+D86+D104+D111+D118+D136+D146+D164</f>
        <v>59643167</v>
      </c>
      <c r="E195" s="16" t="n">
        <f aca="false">E23+E30+E37+E44+E51+E58+E65+E72+E79+E86+E104+E111+E118+E136+E146+E164</f>
        <v>0</v>
      </c>
      <c r="F195" s="16" t="n">
        <f aca="false">F23+F30+F37+F44+F51+F58+F65+F72+F79+F86+F104+F111+F118+F136+F146+F164</f>
        <v>0</v>
      </c>
      <c r="G195" s="16" t="n">
        <f aca="false">G23+G30+G37+G44+G51+G58+G65+G72+G79+G86+G104+G111+G118+G136+G146+G164</f>
        <v>0</v>
      </c>
      <c r="H195" s="16" t="n">
        <f aca="false">H23+H30+H37+H44+H51+H58+H65+H72+H79+H86+H104+H111+H118+H136+H146+H164</f>
        <v>0</v>
      </c>
      <c r="I195" s="16" t="n">
        <f aca="false">I23+I30+I37+I44+I51+I58+I65+I72+I79+I86+I104+I111+I118+I136+I146+I164</f>
        <v>59643167</v>
      </c>
      <c r="J195" s="39"/>
      <c r="K195" s="9"/>
      <c r="L195" s="9"/>
    </row>
    <row r="196" s="56" customFormat="true" ht="18.75" hidden="false" customHeight="false" outlineLevel="0" collapsed="false">
      <c r="K196" s="57"/>
      <c r="L196" s="57"/>
    </row>
    <row r="198" customFormat="false" ht="18.75" hidden="false" customHeight="false" outlineLevel="0" collapsed="false">
      <c r="K198" s="58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9">
    <mergeCell ref="G1:L1"/>
    <mergeCell ref="I2:L2"/>
    <mergeCell ref="A4:L4"/>
    <mergeCell ref="A6:A10"/>
    <mergeCell ref="B6:B10"/>
    <mergeCell ref="C6:C10"/>
    <mergeCell ref="D6:D10"/>
    <mergeCell ref="E6:I6"/>
    <mergeCell ref="J6:J10"/>
    <mergeCell ref="K6:K10"/>
    <mergeCell ref="L6:L10"/>
    <mergeCell ref="E7:E10"/>
    <mergeCell ref="F7:I7"/>
    <mergeCell ref="F8:H8"/>
    <mergeCell ref="I8:I10"/>
    <mergeCell ref="F9:F10"/>
    <mergeCell ref="G9:H9"/>
    <mergeCell ref="A12:L12"/>
    <mergeCell ref="A13:L13"/>
    <mergeCell ref="A14:L14"/>
    <mergeCell ref="A15:L15"/>
    <mergeCell ref="A16:A23"/>
    <mergeCell ref="B16:B23"/>
    <mergeCell ref="K16:K23"/>
    <mergeCell ref="L16:L23"/>
    <mergeCell ref="C17:C18"/>
    <mergeCell ref="D17:D18"/>
    <mergeCell ref="E17:E18"/>
    <mergeCell ref="F17:F18"/>
    <mergeCell ref="G17:G18"/>
    <mergeCell ref="H17:H18"/>
    <mergeCell ref="I17:I18"/>
    <mergeCell ref="J17:J18"/>
    <mergeCell ref="A24:A30"/>
    <mergeCell ref="B24:B30"/>
    <mergeCell ref="K24:K30"/>
    <mergeCell ref="L24:L30"/>
    <mergeCell ref="A31:A37"/>
    <mergeCell ref="B31:B37"/>
    <mergeCell ref="K31:K37"/>
    <mergeCell ref="L31:L37"/>
    <mergeCell ref="A38:A44"/>
    <mergeCell ref="B38:B44"/>
    <mergeCell ref="K38:K44"/>
    <mergeCell ref="L38:L44"/>
    <mergeCell ref="A45:A51"/>
    <mergeCell ref="B45:B51"/>
    <mergeCell ref="K45:K51"/>
    <mergeCell ref="L45:L51"/>
    <mergeCell ref="A52:A58"/>
    <mergeCell ref="B52:B58"/>
    <mergeCell ref="K52:K58"/>
    <mergeCell ref="L52:L58"/>
    <mergeCell ref="A59:A65"/>
    <mergeCell ref="B59:B65"/>
    <mergeCell ref="K59:K65"/>
    <mergeCell ref="L59:L65"/>
    <mergeCell ref="A66:A72"/>
    <mergeCell ref="B66:B72"/>
    <mergeCell ref="K66:K72"/>
    <mergeCell ref="L66:L72"/>
    <mergeCell ref="A73:A79"/>
    <mergeCell ref="B73:B79"/>
    <mergeCell ref="K73:K79"/>
    <mergeCell ref="L73:L79"/>
    <mergeCell ref="A80:A86"/>
    <mergeCell ref="B80:B86"/>
    <mergeCell ref="K80:K86"/>
    <mergeCell ref="L80:L86"/>
    <mergeCell ref="A87:A93"/>
    <mergeCell ref="B87:B93"/>
    <mergeCell ref="K87:K93"/>
    <mergeCell ref="L87:L93"/>
    <mergeCell ref="A94:L94"/>
    <mergeCell ref="A95:L95"/>
    <mergeCell ref="A96:L96"/>
    <mergeCell ref="A97:L97"/>
    <mergeCell ref="A98:A104"/>
    <mergeCell ref="B98:B104"/>
    <mergeCell ref="K98:K104"/>
    <mergeCell ref="L98:L104"/>
    <mergeCell ref="A105:A111"/>
    <mergeCell ref="B105:B111"/>
    <mergeCell ref="K105:K111"/>
    <mergeCell ref="L105:L111"/>
    <mergeCell ref="A112:A118"/>
    <mergeCell ref="B112:B118"/>
    <mergeCell ref="K112:K118"/>
    <mergeCell ref="L112:L118"/>
    <mergeCell ref="A119:A125"/>
    <mergeCell ref="B119:B125"/>
    <mergeCell ref="K119:K125"/>
    <mergeCell ref="L119:L125"/>
    <mergeCell ref="A126:L126"/>
    <mergeCell ref="A127:L127"/>
    <mergeCell ref="A128:L128"/>
    <mergeCell ref="A130:A136"/>
    <mergeCell ref="B130:B136"/>
    <mergeCell ref="K130:K136"/>
    <mergeCell ref="L130:L136"/>
    <mergeCell ref="A137:A146"/>
    <mergeCell ref="B137:B146"/>
    <mergeCell ref="K137:K146"/>
    <mergeCell ref="L137:L146"/>
    <mergeCell ref="A147:A153"/>
    <mergeCell ref="B147:B153"/>
    <mergeCell ref="K147:K153"/>
    <mergeCell ref="L147:L153"/>
    <mergeCell ref="A154:L154"/>
    <mergeCell ref="A155:L155"/>
    <mergeCell ref="A156:L156"/>
    <mergeCell ref="A158:A164"/>
    <mergeCell ref="B158:B164"/>
    <mergeCell ref="K158:K164"/>
    <mergeCell ref="L158:L164"/>
    <mergeCell ref="A165:A171"/>
    <mergeCell ref="B165:B171"/>
    <mergeCell ref="K165:K171"/>
    <mergeCell ref="L165:L171"/>
    <mergeCell ref="A172:L172"/>
    <mergeCell ref="A173:L173"/>
    <mergeCell ref="A174:L174"/>
    <mergeCell ref="A175:L175"/>
    <mergeCell ref="A176:A179"/>
    <mergeCell ref="B176:B179"/>
    <mergeCell ref="K176:K179"/>
    <mergeCell ref="L176:L179"/>
    <mergeCell ref="A180:L180"/>
    <mergeCell ref="A181:L181"/>
    <mergeCell ref="A182:L182"/>
    <mergeCell ref="A183:L183"/>
    <mergeCell ref="A184:A187"/>
    <mergeCell ref="B184:B187"/>
    <mergeCell ref="K184:K187"/>
    <mergeCell ref="L184:L187"/>
    <mergeCell ref="A188:A195"/>
    <mergeCell ref="B188:B195"/>
    <mergeCell ref="K188:K195"/>
    <mergeCell ref="L188:L195"/>
  </mergeCells>
  <printOptions headings="false" gridLines="false" gridLinesSet="true" horizontalCentered="false" verticalCentered="false"/>
  <pageMargins left="0.669444444444444" right="0.275694444444444" top="0.315277777777778" bottom="0.354166666666667" header="0.511805555555555" footer="0.511805555555555"/>
  <pageSetup paperSize="9" scale="3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51" man="true" max="16383" min="0"/>
    <brk id="12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1238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2020-07-10T14:15:48Z</cp:lastPrinted>
  <dcterms:modified xsi:type="dcterms:W3CDTF">2020-10-12T16:38:23Z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