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55" windowHeight="8700"/>
  </bookViews>
  <sheets>
    <sheet name="Изменен.на 15,06,15" sheetId="6" r:id="rId1"/>
  </sheets>
  <calcPr calcId="124519"/>
</workbook>
</file>

<file path=xl/calcChain.xml><?xml version="1.0" encoding="utf-8"?>
<calcChain xmlns="http://schemas.openxmlformats.org/spreadsheetml/2006/main">
  <c r="D12" i="6"/>
  <c r="D21"/>
  <c r="F19"/>
  <c r="E19"/>
  <c r="H13"/>
  <c r="E13"/>
  <c r="D31"/>
  <c r="E12"/>
  <c r="E14"/>
  <c r="D27"/>
  <c r="G13"/>
  <c r="G14"/>
  <c r="G19"/>
  <c r="D17"/>
  <c r="F12"/>
  <c r="G12"/>
  <c r="H14"/>
  <c r="F13"/>
  <c r="D16"/>
  <c r="E11"/>
  <c r="D29"/>
  <c r="D30"/>
  <c r="G20"/>
  <c r="G11"/>
  <c r="F20"/>
  <c r="F25"/>
  <c r="F23"/>
  <c r="F11"/>
  <c r="D18"/>
  <c r="D20"/>
  <c r="D22"/>
  <c r="D23"/>
  <c r="D25"/>
  <c r="D26"/>
  <c r="D28"/>
  <c r="F28"/>
  <c r="G28"/>
  <c r="D32"/>
  <c r="F32"/>
  <c r="G32"/>
  <c r="H32"/>
  <c r="D11"/>
  <c r="G23"/>
  <c r="D19"/>
  <c r="F14"/>
  <c r="D13"/>
  <c r="D14"/>
</calcChain>
</file>

<file path=xl/sharedStrings.xml><?xml version="1.0" encoding="utf-8"?>
<sst xmlns="http://schemas.openxmlformats.org/spreadsheetml/2006/main" count="54" uniqueCount="35">
  <si>
    <t>Наименование мероприятия</t>
  </si>
  <si>
    <t>Срок исполнения</t>
  </si>
  <si>
    <t>Исполнители, ответственные за реализацию мероприятий</t>
  </si>
  <si>
    <t>1.</t>
  </si>
  <si>
    <t>2014 год</t>
  </si>
  <si>
    <t>2015 год</t>
  </si>
  <si>
    <t>1.1.</t>
  </si>
  <si>
    <t>№п/п</t>
  </si>
  <si>
    <t>Субсидии, иные межбюджетные трансферты</t>
  </si>
  <si>
    <t>Ожидаемые результаты от реализации мероприятий</t>
  </si>
  <si>
    <t>Управление образования</t>
  </si>
  <si>
    <t>Совершенствование содержания и технологий обучения, развития системы обеспечения и качества услуг, повышение в системе образования</t>
  </si>
  <si>
    <t>1.2.</t>
  </si>
  <si>
    <t>Сохранение и совершенствование организации питания учащихся общеобразовательных школ и повышение его качества</t>
  </si>
  <si>
    <t>1.3.</t>
  </si>
  <si>
    <t>Повышение уровня комплексной безопасности образовательных учреждений</t>
  </si>
  <si>
    <t>2016 год</t>
  </si>
  <si>
    <t>Организация отдыха, оздоровление детей и повышение его качества</t>
  </si>
  <si>
    <t>1.4.</t>
  </si>
  <si>
    <t>Итого по подпрограмме</t>
  </si>
  <si>
    <t>Всего по  муниципальной  программе "Развитие образования ЗАТО г.Радужный на 2014-2016 годы":</t>
  </si>
  <si>
    <t xml:space="preserve">Всего по программе </t>
  </si>
  <si>
    <t>Другие собственные доходы</t>
  </si>
  <si>
    <t>В том числе:</t>
  </si>
  <si>
    <t>Субвенции</t>
  </si>
  <si>
    <t>подпрограмма"Развитие общего, дошкольного и дополнительного образования ЗАТО г.Радужный на 2014-2016 годы"</t>
  </si>
  <si>
    <t>Внебюджетные средства</t>
  </si>
  <si>
    <t>Собственные доходы:</t>
  </si>
  <si>
    <t>Объем финансирования (тыс.руб.)</t>
  </si>
  <si>
    <t>3. Ресурсное обеспечение Программы</t>
  </si>
  <si>
    <t xml:space="preserve">                                                         Приложение № 1  к постановлению</t>
  </si>
  <si>
    <t>подпрограмма "Совершенствование организации отдыха и оздоровления детей и подростков  ЗАТО г.Радужный на 2014-2016 годы"</t>
  </si>
  <si>
    <t>подпрограмма "Комплексная безопасность образовательных учреждений управления образования администрации ЗАТО г.Радужный на 2014-2016 годы"</t>
  </si>
  <si>
    <t>подпрограмма "Совершенствование организации питания обучающихся муниципальных общеобразовательных учреждений ЗАТО г.Радужный на 2014-2016 годы</t>
  </si>
  <si>
    <t>администрации ЗАТО г.Радужный Владимирской области от 19.04.2016 г. № 614</t>
  </si>
</sst>
</file>

<file path=xl/styles.xml><?xml version="1.0" encoding="utf-8"?>
<styleSheet xmlns="http://schemas.openxmlformats.org/spreadsheetml/2006/main">
  <numFmts count="2">
    <numFmt numFmtId="168" formatCode="0.000"/>
    <numFmt numFmtId="170" formatCode="0.00000"/>
  </numFmts>
  <fonts count="8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6" fillId="0" borderId="8" xfId="0" applyFont="1" applyBorder="1"/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7" fillId="0" borderId="13" xfId="0" applyFont="1" applyBorder="1"/>
    <xf numFmtId="0" fontId="0" fillId="0" borderId="1" xfId="0" applyBorder="1" applyAlignment="1"/>
    <xf numFmtId="0" fontId="7" fillId="0" borderId="1" xfId="0" applyFont="1" applyBorder="1"/>
    <xf numFmtId="168" fontId="0" fillId="0" borderId="1" xfId="0" applyNumberFormat="1" applyBorder="1" applyAlignment="1">
      <alignment horizontal="center"/>
    </xf>
    <xf numFmtId="168" fontId="7" fillId="0" borderId="1" xfId="0" applyNumberFormat="1" applyFont="1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70" fontId="0" fillId="0" borderId="1" xfId="0" applyNumberFormat="1" applyBorder="1" applyAlignment="1">
      <alignment horizontal="center"/>
    </xf>
    <xf numFmtId="170" fontId="7" fillId="0" borderId="1" xfId="0" applyNumberFormat="1" applyFont="1" applyBorder="1" applyAlignment="1">
      <alignment horizontal="center"/>
    </xf>
    <xf numFmtId="170" fontId="0" fillId="0" borderId="17" xfId="0" applyNumberFormat="1" applyBorder="1" applyAlignment="1">
      <alignment horizontal="center"/>
    </xf>
    <xf numFmtId="170" fontId="7" fillId="0" borderId="10" xfId="0" applyNumberFormat="1" applyFont="1" applyBorder="1" applyAlignment="1">
      <alignment horizontal="center"/>
    </xf>
    <xf numFmtId="170" fontId="7" fillId="0" borderId="5" xfId="0" applyNumberFormat="1" applyFont="1" applyBorder="1" applyAlignment="1">
      <alignment horizontal="center"/>
    </xf>
    <xf numFmtId="170" fontId="6" fillId="0" borderId="8" xfId="0" applyNumberFormat="1" applyFont="1" applyBorder="1" applyAlignment="1">
      <alignment horizontal="center"/>
    </xf>
    <xf numFmtId="170" fontId="0" fillId="0" borderId="7" xfId="0" applyNumberFormat="1" applyBorder="1" applyAlignment="1">
      <alignment horizontal="center"/>
    </xf>
    <xf numFmtId="170" fontId="7" fillId="0" borderId="11" xfId="0" applyNumberFormat="1" applyFont="1" applyBorder="1" applyAlignment="1">
      <alignment horizontal="center"/>
    </xf>
    <xf numFmtId="170" fontId="0" fillId="0" borderId="6" xfId="0" applyNumberFormat="1" applyFill="1" applyBorder="1" applyAlignment="1">
      <alignment horizontal="center"/>
    </xf>
    <xf numFmtId="170" fontId="7" fillId="0" borderId="7" xfId="0" applyNumberFormat="1" applyFont="1" applyBorder="1" applyAlignment="1">
      <alignment horizontal="center"/>
    </xf>
    <xf numFmtId="170" fontId="0" fillId="0" borderId="7" xfId="0" applyNumberFormat="1" applyFill="1" applyBorder="1" applyAlignment="1">
      <alignment horizontal="center"/>
    </xf>
    <xf numFmtId="170" fontId="0" fillId="0" borderId="1" xfId="0" applyNumberFormat="1" applyFill="1" applyBorder="1" applyAlignment="1">
      <alignment horizontal="center"/>
    </xf>
    <xf numFmtId="170" fontId="7" fillId="0" borderId="17" xfId="0" applyNumberFormat="1" applyFont="1" applyBorder="1" applyAlignment="1">
      <alignment horizontal="center"/>
    </xf>
    <xf numFmtId="170" fontId="0" fillId="0" borderId="0" xfId="0" applyNumberFormat="1" applyAlignment="1">
      <alignment horizontal="center"/>
    </xf>
    <xf numFmtId="170" fontId="0" fillId="0" borderId="13" xfId="0" applyNumberFormat="1" applyBorder="1" applyAlignment="1">
      <alignment horizontal="center"/>
    </xf>
    <xf numFmtId="170" fontId="0" fillId="0" borderId="1" xfId="0" applyNumberFormat="1" applyBorder="1"/>
    <xf numFmtId="170" fontId="0" fillId="0" borderId="6" xfId="0" applyNumberFormat="1" applyBorder="1" applyAlignment="1">
      <alignment horizontal="center"/>
    </xf>
    <xf numFmtId="170" fontId="0" fillId="0" borderId="6" xfId="0" applyNumberFormat="1" applyBorder="1"/>
    <xf numFmtId="170" fontId="0" fillId="0" borderId="0" xfId="0" applyNumberFormat="1"/>
    <xf numFmtId="170" fontId="0" fillId="0" borderId="0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9"/>
  <sheetViews>
    <sheetView tabSelected="1" topLeftCell="A22" workbookViewId="0">
      <selection activeCell="C26" sqref="C26"/>
    </sheetView>
  </sheetViews>
  <sheetFormatPr defaultRowHeight="12.75"/>
  <cols>
    <col min="1" max="1" width="5" customWidth="1"/>
    <col min="2" max="2" width="23.28515625" customWidth="1"/>
    <col min="3" max="3" width="11.28515625" customWidth="1"/>
    <col min="4" max="4" width="14.7109375" customWidth="1"/>
    <col min="5" max="5" width="13" customWidth="1"/>
    <col min="6" max="7" width="14.5703125" customWidth="1"/>
    <col min="8" max="8" width="12.140625" customWidth="1"/>
    <col min="9" max="9" width="15.5703125" customWidth="1"/>
    <col min="10" max="10" width="22.28515625" customWidth="1"/>
  </cols>
  <sheetData>
    <row r="2" spans="1:10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8.75">
      <c r="A4" s="60" t="s">
        <v>29</v>
      </c>
      <c r="B4" s="60"/>
      <c r="C4" s="60"/>
      <c r="D4" s="60"/>
      <c r="E4" s="60"/>
      <c r="F4" s="60"/>
      <c r="G4" s="60"/>
      <c r="H4" s="60"/>
      <c r="I4" s="60"/>
    </row>
    <row r="5" spans="1:10">
      <c r="A5" s="1"/>
    </row>
    <row r="6" spans="1:10" ht="17.25" customHeight="1" thickBot="1">
      <c r="A6" s="61" t="s">
        <v>7</v>
      </c>
      <c r="B6" s="50" t="s">
        <v>0</v>
      </c>
      <c r="C6" s="50" t="s">
        <v>1</v>
      </c>
      <c r="D6" s="50" t="s">
        <v>28</v>
      </c>
      <c r="E6" s="66" t="s">
        <v>23</v>
      </c>
      <c r="F6" s="67"/>
      <c r="G6" s="67"/>
      <c r="H6" s="68"/>
      <c r="I6" s="50" t="s">
        <v>2</v>
      </c>
      <c r="J6" s="50" t="s">
        <v>9</v>
      </c>
    </row>
    <row r="7" spans="1:10" ht="25.5" customHeight="1">
      <c r="A7" s="62"/>
      <c r="B7" s="51"/>
      <c r="C7" s="51"/>
      <c r="D7" s="51"/>
      <c r="E7" s="28" t="s">
        <v>24</v>
      </c>
      <c r="F7" s="64" t="s">
        <v>27</v>
      </c>
      <c r="G7" s="65"/>
      <c r="H7" s="51" t="s">
        <v>26</v>
      </c>
      <c r="I7" s="51"/>
      <c r="J7" s="51"/>
    </row>
    <row r="8" spans="1:10" ht="51">
      <c r="A8" s="63"/>
      <c r="B8" s="52"/>
      <c r="C8" s="52"/>
      <c r="D8" s="52"/>
      <c r="E8" s="27"/>
      <c r="F8" s="2" t="s">
        <v>8</v>
      </c>
      <c r="G8" s="26" t="s">
        <v>22</v>
      </c>
      <c r="H8" s="52"/>
      <c r="I8" s="52"/>
      <c r="J8" s="52"/>
    </row>
    <row r="9" spans="1:10" ht="13.5" thickBot="1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</row>
    <row r="10" spans="1:10">
      <c r="A10" s="6"/>
      <c r="B10" s="6"/>
      <c r="C10" s="8"/>
      <c r="D10" s="8"/>
      <c r="E10" s="8"/>
      <c r="F10" s="8"/>
      <c r="G10" s="8"/>
      <c r="H10" s="8"/>
      <c r="I10" s="16"/>
      <c r="J10" s="8"/>
    </row>
    <row r="11" spans="1:10" ht="33" customHeight="1" thickBot="1">
      <c r="A11" s="54" t="s">
        <v>3</v>
      </c>
      <c r="B11" s="74" t="s">
        <v>20</v>
      </c>
      <c r="C11" s="17" t="s">
        <v>4</v>
      </c>
      <c r="D11" s="33">
        <f>F11+G11+H11+E11</f>
        <v>211069.25030999997</v>
      </c>
      <c r="E11" s="32">
        <f>E16</f>
        <v>107724</v>
      </c>
      <c r="F11" s="32">
        <f t="shared" ref="F11:G13" si="0">F16+F20+F25+F29</f>
        <v>11839.892310000001</v>
      </c>
      <c r="G11" s="32">
        <f t="shared" si="0"/>
        <v>91040.357999999993</v>
      </c>
      <c r="H11" s="32">
        <v>465</v>
      </c>
      <c r="I11" s="56" t="s">
        <v>10</v>
      </c>
      <c r="J11" s="58"/>
    </row>
    <row r="12" spans="1:10" ht="14.25" customHeight="1" thickBot="1">
      <c r="A12" s="54"/>
      <c r="B12" s="74"/>
      <c r="C12" s="18" t="s">
        <v>5</v>
      </c>
      <c r="D12" s="33">
        <f>F12+G12+H12+E12</f>
        <v>212967.93612</v>
      </c>
      <c r="E12" s="36">
        <f>E17+E21</f>
        <v>113901.38499999999</v>
      </c>
      <c r="F12" s="32">
        <f>F17+F21+F26+F30</f>
        <v>4243.8500000000004</v>
      </c>
      <c r="G12" s="36">
        <f t="shared" si="0"/>
        <v>94357.701119999998</v>
      </c>
      <c r="H12" s="36">
        <v>465</v>
      </c>
      <c r="I12" s="56"/>
      <c r="J12" s="58"/>
    </row>
    <row r="13" spans="1:10" ht="22.15" customHeight="1" thickBot="1">
      <c r="A13" s="54"/>
      <c r="B13" s="57"/>
      <c r="C13" s="9" t="s">
        <v>16</v>
      </c>
      <c r="D13" s="33">
        <f>F13+G13+H13+E13</f>
        <v>237792.05732999998</v>
      </c>
      <c r="E13" s="36">
        <f>E18+E22</f>
        <v>116121</v>
      </c>
      <c r="F13" s="32">
        <f t="shared" si="0"/>
        <v>3283.3</v>
      </c>
      <c r="G13" s="36">
        <f t="shared" si="0"/>
        <v>98796.227329999994</v>
      </c>
      <c r="H13" s="33">
        <f>H27+H31</f>
        <v>19591.53</v>
      </c>
      <c r="I13" s="56"/>
      <c r="J13" s="58"/>
    </row>
    <row r="14" spans="1:10" ht="13.5" thickBot="1">
      <c r="A14" s="55"/>
      <c r="B14" s="13" t="s">
        <v>21</v>
      </c>
      <c r="C14" s="19"/>
      <c r="D14" s="34">
        <f>D11+D12+D13</f>
        <v>661829.24375999998</v>
      </c>
      <c r="E14" s="34">
        <f>SUM(E11:E13)</f>
        <v>337746.38500000001</v>
      </c>
      <c r="F14" s="34">
        <f>F11+F12+F13</f>
        <v>19367.042310000001</v>
      </c>
      <c r="G14" s="34">
        <f>G11+G12+G13</f>
        <v>284194.28645000001</v>
      </c>
      <c r="H14" s="34">
        <f>H11+H12+H13</f>
        <v>20521.53</v>
      </c>
      <c r="I14" s="57"/>
      <c r="J14" s="59"/>
    </row>
    <row r="15" spans="1:10">
      <c r="A15" s="75" t="s">
        <v>6</v>
      </c>
      <c r="C15" s="10"/>
      <c r="D15" s="25"/>
      <c r="E15" s="25"/>
      <c r="F15" s="15"/>
      <c r="G15" s="10"/>
      <c r="H15" s="10"/>
      <c r="I15" s="51" t="s">
        <v>10</v>
      </c>
      <c r="J15" s="51" t="s">
        <v>11</v>
      </c>
    </row>
    <row r="16" spans="1:10" ht="55.5" customHeight="1">
      <c r="A16" s="51"/>
      <c r="B16" s="77" t="s">
        <v>25</v>
      </c>
      <c r="C16" s="14" t="s">
        <v>4</v>
      </c>
      <c r="D16" s="35">
        <f>F16+G16+E16</f>
        <v>190299.9344</v>
      </c>
      <c r="E16" s="35">
        <v>107724</v>
      </c>
      <c r="F16" s="31">
        <v>5600.1863000000003</v>
      </c>
      <c r="G16" s="39">
        <v>76975.748099999997</v>
      </c>
      <c r="H16" s="11"/>
      <c r="I16" s="51"/>
      <c r="J16" s="51"/>
    </row>
    <row r="17" spans="1:10" ht="16.5" customHeight="1">
      <c r="A17" s="51"/>
      <c r="B17" s="77"/>
      <c r="C17" s="12" t="s">
        <v>5</v>
      </c>
      <c r="D17" s="35">
        <f>E17+F17+G17</f>
        <v>198254.80771999998</v>
      </c>
      <c r="E17" s="29">
        <v>113901.38499999999</v>
      </c>
      <c r="F17" s="42">
        <v>1069.55</v>
      </c>
      <c r="G17" s="37">
        <v>83283.872719999999</v>
      </c>
      <c r="H17" s="10"/>
      <c r="I17" s="51"/>
      <c r="J17" s="51"/>
    </row>
    <row r="18" spans="1:10" ht="15.75" customHeight="1">
      <c r="A18" s="51"/>
      <c r="B18" s="77"/>
      <c r="C18" s="4" t="s">
        <v>16</v>
      </c>
      <c r="D18" s="35">
        <f>F18+G18+E18</f>
        <v>198654.83233</v>
      </c>
      <c r="E18" s="35">
        <v>116121</v>
      </c>
      <c r="F18" s="43">
        <v>634.29999999999995</v>
      </c>
      <c r="G18" s="40">
        <v>81899.532330000002</v>
      </c>
      <c r="H18" s="3"/>
      <c r="I18" s="51"/>
      <c r="J18" s="51"/>
    </row>
    <row r="19" spans="1:10" ht="19.149999999999999" customHeight="1">
      <c r="A19" s="52"/>
      <c r="B19" s="20" t="s">
        <v>19</v>
      </c>
      <c r="C19" s="11"/>
      <c r="D19" s="38">
        <f>F19+G19+E19</f>
        <v>587209.57445000007</v>
      </c>
      <c r="E19" s="38">
        <f>SUM(E16:E18)</f>
        <v>337746.38500000001</v>
      </c>
      <c r="F19" s="41">
        <f>F16+F17+F18</f>
        <v>7304.0363000000007</v>
      </c>
      <c r="G19" s="38">
        <f>G16+G17+G18</f>
        <v>242159.15315000003</v>
      </c>
      <c r="H19" s="11"/>
      <c r="I19" s="52"/>
      <c r="J19" s="52"/>
    </row>
    <row r="20" spans="1:10" ht="114.75" customHeight="1">
      <c r="A20" s="50" t="s">
        <v>12</v>
      </c>
      <c r="B20" s="72" t="s">
        <v>32</v>
      </c>
      <c r="C20" s="4" t="s">
        <v>4</v>
      </c>
      <c r="D20" s="29">
        <f>F20+G20</f>
        <v>4753.2230199999995</v>
      </c>
      <c r="E20" s="29"/>
      <c r="F20" s="29">
        <f>1611.32-75.32898</f>
        <v>1535.9910199999999</v>
      </c>
      <c r="G20" s="29">
        <f>3227.39-10.158</f>
        <v>3217.232</v>
      </c>
      <c r="H20" s="3"/>
      <c r="I20" s="50" t="s">
        <v>10</v>
      </c>
      <c r="J20" s="50" t="s">
        <v>13</v>
      </c>
    </row>
    <row r="21" spans="1:10">
      <c r="A21" s="51"/>
      <c r="B21" s="73"/>
      <c r="C21" s="4" t="s">
        <v>5</v>
      </c>
      <c r="D21" s="29">
        <f>F21+G21</f>
        <v>4309.7441699999999</v>
      </c>
      <c r="E21" s="29"/>
      <c r="F21" s="29">
        <v>239.3</v>
      </c>
      <c r="G21" s="29">
        <v>4070.4441700000002</v>
      </c>
      <c r="H21" s="10"/>
      <c r="I21" s="51"/>
      <c r="J21" s="51"/>
    </row>
    <row r="22" spans="1:10">
      <c r="A22" s="51"/>
      <c r="B22" s="76"/>
      <c r="C22" s="4" t="s">
        <v>16</v>
      </c>
      <c r="D22" s="29">
        <f>F22+G22</f>
        <v>4979.0559999999996</v>
      </c>
      <c r="E22" s="29"/>
      <c r="F22" s="29"/>
      <c r="G22" s="29">
        <v>4979.0559999999996</v>
      </c>
      <c r="H22" s="3"/>
      <c r="I22" s="51"/>
      <c r="J22" s="51"/>
    </row>
    <row r="23" spans="1:10" ht="18" customHeight="1">
      <c r="A23" s="52"/>
      <c r="B23" s="22" t="s">
        <v>19</v>
      </c>
      <c r="C23" s="3"/>
      <c r="D23" s="30">
        <f>D20+D21+D22</f>
        <v>14042.02319</v>
      </c>
      <c r="E23" s="30"/>
      <c r="F23" s="30">
        <f>F20+F21+F22</f>
        <v>1775.2910199999999</v>
      </c>
      <c r="G23" s="30">
        <f>G20+G21+G22</f>
        <v>12266.732169999999</v>
      </c>
      <c r="H23" s="3"/>
      <c r="I23" s="52"/>
      <c r="J23" s="52"/>
    </row>
    <row r="24" spans="1:10">
      <c r="A24" s="3"/>
      <c r="B24" s="3"/>
      <c r="C24" s="3"/>
      <c r="D24" s="3"/>
      <c r="E24" s="3"/>
      <c r="F24" s="3"/>
      <c r="G24" s="21"/>
      <c r="H24" s="3"/>
      <c r="I24" s="3"/>
      <c r="J24" s="3"/>
    </row>
    <row r="25" spans="1:10" ht="114.75" customHeight="1">
      <c r="A25" s="69" t="s">
        <v>14</v>
      </c>
      <c r="B25" s="72" t="s">
        <v>33</v>
      </c>
      <c r="C25" s="4" t="s">
        <v>4</v>
      </c>
      <c r="D25" s="29">
        <f>F25+G25</f>
        <v>9005.3049900000005</v>
      </c>
      <c r="E25" s="44"/>
      <c r="F25" s="29">
        <f>2354+968.68+148.03499</f>
        <v>3470.7149899999999</v>
      </c>
      <c r="G25" s="40">
        <v>5534.59</v>
      </c>
      <c r="H25" s="3"/>
      <c r="I25" s="50" t="s">
        <v>10</v>
      </c>
      <c r="J25" s="50" t="s">
        <v>15</v>
      </c>
    </row>
    <row r="26" spans="1:10">
      <c r="A26" s="70"/>
      <c r="B26" s="73"/>
      <c r="C26" s="4" t="s">
        <v>5</v>
      </c>
      <c r="D26" s="29">
        <f>F26+G26</f>
        <v>6373.0164699999996</v>
      </c>
      <c r="E26" s="44"/>
      <c r="F26" s="29">
        <v>2180</v>
      </c>
      <c r="G26" s="40">
        <v>4193.0164699999996</v>
      </c>
      <c r="H26" s="3"/>
      <c r="I26" s="51"/>
      <c r="J26" s="51"/>
    </row>
    <row r="27" spans="1:10">
      <c r="A27" s="71"/>
      <c r="B27" s="73"/>
      <c r="C27" s="7" t="s">
        <v>16</v>
      </c>
      <c r="D27" s="45">
        <f>F27+G27+H27</f>
        <v>27443.351999999999</v>
      </c>
      <c r="E27" s="46"/>
      <c r="F27" s="45">
        <v>1894</v>
      </c>
      <c r="G27" s="48">
        <v>6422.8220000000001</v>
      </c>
      <c r="H27" s="4">
        <v>19126.53</v>
      </c>
      <c r="I27" s="51"/>
      <c r="J27" s="51"/>
    </row>
    <row r="28" spans="1:10" ht="19.5" customHeight="1">
      <c r="A28" s="3"/>
      <c r="B28" s="20" t="s">
        <v>19</v>
      </c>
      <c r="C28" s="3"/>
      <c r="D28" s="30">
        <f>D25+D26+D27</f>
        <v>42821.673459999998</v>
      </c>
      <c r="E28" s="30"/>
      <c r="F28" s="30">
        <f>F25+F26+F27</f>
        <v>7544.7149900000004</v>
      </c>
      <c r="G28" s="30">
        <f>G25+G26+G27</f>
        <v>16150.428469999999</v>
      </c>
      <c r="H28" s="49">
        <v>19126.53</v>
      </c>
      <c r="I28" s="52"/>
      <c r="J28" s="52"/>
    </row>
    <row r="29" spans="1:10" ht="43.5" customHeight="1">
      <c r="A29" s="50" t="s">
        <v>18</v>
      </c>
      <c r="B29" s="72" t="s">
        <v>31</v>
      </c>
      <c r="C29" s="4" t="s">
        <v>4</v>
      </c>
      <c r="D29" s="29">
        <f>F29+G29+H29</f>
        <v>7010.7879000000003</v>
      </c>
      <c r="E29" s="29"/>
      <c r="F29" s="29">
        <v>1233</v>
      </c>
      <c r="G29" s="29">
        <v>5312.7879000000003</v>
      </c>
      <c r="H29" s="23">
        <v>465</v>
      </c>
      <c r="I29" s="50" t="s">
        <v>10</v>
      </c>
      <c r="J29" s="50" t="s">
        <v>17</v>
      </c>
    </row>
    <row r="30" spans="1:10" ht="16.5" customHeight="1">
      <c r="A30" s="51"/>
      <c r="B30" s="73"/>
      <c r="C30" s="4" t="s">
        <v>5</v>
      </c>
      <c r="D30" s="29">
        <f>F30+G30+H30</f>
        <v>4030.3677600000001</v>
      </c>
      <c r="E30" s="29"/>
      <c r="F30" s="29">
        <v>755</v>
      </c>
      <c r="G30" s="29">
        <v>2810.3677600000001</v>
      </c>
      <c r="H30" s="23">
        <v>465</v>
      </c>
      <c r="I30" s="51"/>
      <c r="J30" s="51"/>
    </row>
    <row r="31" spans="1:10" ht="29.25" customHeight="1">
      <c r="A31" s="52"/>
      <c r="B31" s="76"/>
      <c r="C31" s="4" t="s">
        <v>16</v>
      </c>
      <c r="D31" s="29">
        <f>F31+G31+H31</f>
        <v>6714.817</v>
      </c>
      <c r="E31" s="29"/>
      <c r="F31" s="29">
        <v>755</v>
      </c>
      <c r="G31" s="29">
        <v>5494.817</v>
      </c>
      <c r="H31" s="23">
        <v>465</v>
      </c>
      <c r="I31" s="51"/>
      <c r="J31" s="51"/>
    </row>
    <row r="32" spans="1:10" ht="21" customHeight="1">
      <c r="A32" s="3"/>
      <c r="B32" s="22" t="s">
        <v>19</v>
      </c>
      <c r="C32" s="22"/>
      <c r="D32" s="30">
        <f>D29+D30+D31</f>
        <v>17755.972659999999</v>
      </c>
      <c r="E32" s="30"/>
      <c r="F32" s="30">
        <f>F29+F30+F31</f>
        <v>2743</v>
      </c>
      <c r="G32" s="30">
        <f>G29+G30+G31</f>
        <v>13617.972659999999</v>
      </c>
      <c r="H32" s="24">
        <f>H29+H30+H31</f>
        <v>1395</v>
      </c>
      <c r="I32" s="52"/>
      <c r="J32" s="52"/>
    </row>
    <row r="36" spans="4:4">
      <c r="D36" s="47"/>
    </row>
    <row r="39" spans="4:4">
      <c r="D39" s="47"/>
    </row>
  </sheetData>
  <mergeCells count="32">
    <mergeCell ref="I15:I19"/>
    <mergeCell ref="B29:B31"/>
    <mergeCell ref="I29:I32"/>
    <mergeCell ref="J29:J32"/>
    <mergeCell ref="I20:I23"/>
    <mergeCell ref="J20:J23"/>
    <mergeCell ref="I25:I28"/>
    <mergeCell ref="J25:J28"/>
    <mergeCell ref="J15:J19"/>
    <mergeCell ref="A25:A27"/>
    <mergeCell ref="A20:A23"/>
    <mergeCell ref="B25:B27"/>
    <mergeCell ref="B11:B13"/>
    <mergeCell ref="A15:A19"/>
    <mergeCell ref="B20:B22"/>
    <mergeCell ref="B16:B18"/>
    <mergeCell ref="B6:B8"/>
    <mergeCell ref="C6:C8"/>
    <mergeCell ref="D6:D8"/>
    <mergeCell ref="J6:J8"/>
    <mergeCell ref="E6:H6"/>
    <mergeCell ref="I6:I8"/>
    <mergeCell ref="A29:A31"/>
    <mergeCell ref="A2:J2"/>
    <mergeCell ref="A3:J3"/>
    <mergeCell ref="A11:A14"/>
    <mergeCell ref="I11:I14"/>
    <mergeCell ref="J11:J14"/>
    <mergeCell ref="A4:I4"/>
    <mergeCell ref="H7:H8"/>
    <mergeCell ref="A6:A8"/>
    <mergeCell ref="F7:G7"/>
  </mergeCells>
  <phoneticPr fontId="5" type="noConversion"/>
  <pageMargins left="0.19685039370078741" right="0.19685039370078741" top="0.19685039370078741" bottom="0.19685039370078741" header="0.51181102362204722" footer="0.51181102362204722"/>
  <pageSetup paperSize="9" orientation="landscape" verticalDpi="0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Изменен.на 15,06,15</vt:lpstr>
    </vt:vector>
  </TitlesOfParts>
  <Company>Управление образования ЗАТО г.Радужный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</dc:creator>
  <cp:lastModifiedBy>Sekretar</cp:lastModifiedBy>
  <cp:lastPrinted>2016-04-19T08:11:03Z</cp:lastPrinted>
  <dcterms:created xsi:type="dcterms:W3CDTF">2013-02-05T10:52:46Z</dcterms:created>
  <dcterms:modified xsi:type="dcterms:W3CDTF">2016-04-20T07:30:20Z</dcterms:modified>
</cp:coreProperties>
</file>